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120" windowWidth="24240" windowHeight="13500" tabRatio="763" activeTab="1"/>
  </bookViews>
  <sheets>
    <sheet name="სტაც.საწოლდღე" sheetId="19" r:id="rId1"/>
    <sheet name="საწოლდღეების რაოდენობა" sheetId="14" r:id="rId2"/>
    <sheet name="ამბ.ვაუჩერი" sheetId="24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1" i="19" l="1"/>
  <c r="D23" i="19"/>
  <c r="I23" i="24" l="1"/>
  <c r="E23" i="24"/>
  <c r="I22" i="24"/>
  <c r="E22" i="24"/>
  <c r="I21" i="24"/>
  <c r="E21" i="24"/>
  <c r="I20" i="24"/>
  <c r="E20" i="24"/>
  <c r="I19" i="24"/>
  <c r="E19" i="24"/>
  <c r="H18" i="24"/>
  <c r="G18" i="24"/>
  <c r="I18" i="24" s="1"/>
  <c r="E18" i="24"/>
  <c r="I17" i="24"/>
  <c r="E17" i="24"/>
  <c r="I16" i="24"/>
  <c r="E16" i="24"/>
  <c r="I15" i="24"/>
  <c r="E15" i="24"/>
  <c r="H14" i="24"/>
  <c r="I14" i="24" s="1"/>
  <c r="E14" i="24"/>
  <c r="G13" i="24"/>
  <c r="I13" i="24" s="1"/>
  <c r="E13" i="24"/>
  <c r="G12" i="24"/>
  <c r="I12" i="24" s="1"/>
  <c r="E12" i="24"/>
  <c r="I11" i="24"/>
  <c r="E11" i="24"/>
  <c r="I10" i="24"/>
  <c r="H10" i="24"/>
  <c r="E10" i="24"/>
  <c r="I9" i="24"/>
  <c r="E9" i="24"/>
  <c r="H8" i="24"/>
  <c r="I8" i="24" s="1"/>
  <c r="E8" i="24"/>
  <c r="I7" i="24"/>
  <c r="E7" i="24"/>
  <c r="I6" i="24"/>
  <c r="E6" i="24"/>
  <c r="H5" i="24"/>
  <c r="G5" i="24"/>
  <c r="I5" i="24" s="1"/>
  <c r="E5" i="24"/>
  <c r="I4" i="24"/>
  <c r="E4" i="24"/>
  <c r="I3" i="24"/>
  <c r="E3" i="24"/>
  <c r="E24" i="24" l="1"/>
  <c r="F24" i="24" s="1"/>
  <c r="I24" i="24"/>
  <c r="J24" i="24" s="1"/>
  <c r="D5" i="14" l="1"/>
  <c r="D6" i="14"/>
</calcChain>
</file>

<file path=xl/sharedStrings.xml><?xml version="1.0" encoding="utf-8"?>
<sst xmlns="http://schemas.openxmlformats.org/spreadsheetml/2006/main" count="77" uniqueCount="60">
  <si>
    <t>არაპირდაპირი ხარჯი</t>
  </si>
  <si>
    <t>კვება</t>
  </si>
  <si>
    <t>სულ</t>
  </si>
  <si>
    <t>სახარჯი მასალა</t>
  </si>
  <si>
    <t>რეაქტივები და სახარჯი მასალა</t>
  </si>
  <si>
    <t>N</t>
  </si>
  <si>
    <t>საწოლების რაოდენობა დაწესებულებაში</t>
  </si>
  <si>
    <t>საწოლდღის რაოდენობა დაწესებულების 100%-იანი დატვირთვის შემთხვევაში</t>
  </si>
  <si>
    <t>საწოლდღის რაოდენობა (საშუალოდ) ყოველთვიურად</t>
  </si>
  <si>
    <t>საწოლდღეების რაოდენობა</t>
  </si>
  <si>
    <t>წლიური ბიუჯეტი</t>
  </si>
  <si>
    <t>ექიმის შეფასება და მეთვალყურეობა</t>
  </si>
  <si>
    <t>ინტერდისციპლინური შეფასება, მკურნალობის მიზნების დასახვა, ინდივიდუალური სარეაბილიტაციო გეგმის შედგენა</t>
  </si>
  <si>
    <t>ფიზიკური თერაპია (ბენეფიციარის სმიძიმიდან გამომდინარე, ფიზიკური თერაპიის ჩასატარებლად შესაძლოა საჭირო იყოს რამოდენიმე თერაპევტის მონაწილეობა)</t>
  </si>
  <si>
    <t xml:space="preserve">დამხმარე(ადაპტაციური) საშუალებების გამოყენების სწავლება </t>
  </si>
  <si>
    <t>ბინაზე შემნახველი თერაპიისათვის  ბენეფიციარის და ოჯახის წევრების მომზადება</t>
  </si>
  <si>
    <t>ფიზიკური თერაპია, ვერტიკალურ მდგომარეობასთან ადაპტაცია  და სიარულის სწავლება და ტრენინგი თანამედროვე ტექნოლოგიების - გამოყენებით (სოლო სტეპის სისტემა, რობოტოთერაპია, სიარულის დასწავლისა და კორექციის ავტომატიზირებული სისტემები- ლოკომატი, ლოკოჰელპი და სხვ)</t>
  </si>
  <si>
    <t>ოკუპაციური თერაპია. ოკუპაციური თერაპია ბინის პირობების გათვალისწინებით (ადაპტირებული სამზარეულოს, ჭურჭლის, აბაზანის, ტუალეტის) გამოყენების სწავლება</t>
  </si>
  <si>
    <t>ფსიქოლოგიური/ნეიროფსიქოლოგიური ტესტირება</t>
  </si>
  <si>
    <t>ფსიქოთერაპია</t>
  </si>
  <si>
    <t>მეტყველების თერაპია (ბგერათწარმოთქმა, საკვების მიღების, ღეჭვის და ყლაპვის პროცესების დასწავლა და კორექცია)</t>
  </si>
  <si>
    <t>სისხლის საერთო ანალიზი</t>
  </si>
  <si>
    <t>კოაგულოგრამა</t>
  </si>
  <si>
    <t>შარდის საერთო ანალიზი</t>
  </si>
  <si>
    <t>C ჰეპატიტის ვირუსის საწინააღმდეგო ანტისხეულების განსაზღვრა</t>
  </si>
  <si>
    <t>მექანოთერაპია (CPM) და/ან ფიზიოთერაპიული პროცედურები: ულტრაბგერითი თერაპია, ელექტროთერაპია, კომპრესოთერაპია, ლაზეროთერაპია, მაგნიტოთერაპია</t>
  </si>
  <si>
    <t>ელექტროკარდიოგრაფია</t>
  </si>
  <si>
    <t>მუცლის ღრუს ორგანოების ექოსკოპია</t>
  </si>
  <si>
    <t>რენტგენოგრაფია</t>
  </si>
  <si>
    <t>კარდიოლოგის კონსულტაცია</t>
  </si>
  <si>
    <t>ნევროლოგის კონსულტაცია</t>
  </si>
  <si>
    <t>ჩარევის რაოდენობა (ია)</t>
  </si>
  <si>
    <t>ერთეულის ფასი (ია)</t>
  </si>
  <si>
    <t>ერთეულის ფასი</t>
  </si>
  <si>
    <t xml:space="preserve">სულ ღირებულება </t>
  </si>
  <si>
    <t>სულ ღირებულება (ია)</t>
  </si>
  <si>
    <t>კონსულტაცია</t>
  </si>
  <si>
    <t>კონსულტაცია და სახარჯი მასალა</t>
  </si>
  <si>
    <t>ტრენინგი</t>
  </si>
  <si>
    <t>მომსახურება, კომუნალური</t>
  </si>
  <si>
    <t>მომსახურება, სახარჯი მასალა, კომუნალური</t>
  </si>
  <si>
    <t>აქვათერაპია, წყლის ტრენაჟორების და წყალში სიარულის დასწავლის სისტემების გამოყენებით</t>
  </si>
  <si>
    <t>ტრენინგი, კომუნალური</t>
  </si>
  <si>
    <t>ღონისძიება</t>
  </si>
  <si>
    <t>რა სახის მომსახურებაა და ხარჯი რაში გაიწევა</t>
  </si>
  <si>
    <t>რაოდენობა</t>
  </si>
  <si>
    <t>ბიუჯეტი</t>
  </si>
  <si>
    <t>30 დღე</t>
  </si>
  <si>
    <t>პერიოდი</t>
  </si>
  <si>
    <t>წლიური პროგნოზი</t>
  </si>
  <si>
    <t>პირდაპირი ხარჯი</t>
  </si>
  <si>
    <t>მედიკ. ერთჯერადი მოხმ.საგნები</t>
  </si>
  <si>
    <t>დიაგნოსტიკა</t>
  </si>
  <si>
    <t>სულ ჯამი:</t>
  </si>
  <si>
    <t>სახელფასო ფონდი</t>
  </si>
  <si>
    <t>სამედიცინო პერსონალი</t>
  </si>
  <si>
    <t>არასაოპერაციო ხარჯი</t>
  </si>
  <si>
    <t>ღირებულება</t>
  </si>
  <si>
    <t>რეაბილიტაციის სტანდარტი (40 საწოლი 30 საწოლდღე)</t>
  </si>
  <si>
    <t>საწოლდღეების რაოდენობა წლიური (100%-იანი დატვირთვით)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</si>
</sst>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%"/>
    <numFmt numFmtId="166" formatCode="_-* #,##0.00_-;\-* #,##0.00_-;_-* &quot;-&quot;??_-;_-@_-"/>
    <numFmt numFmtId="167" formatCode="_-* #,##0.00\ _L_a_r_i_-;\-* #,##0.00\ _L_a_r_i_-;_-* &quot;-&quot;??\ _L_a_r_i_-;_-@_-"/>
    <numFmt numFmtId="168" formatCode="_(* #,##0_);_(* \(#,##0\);_(* &quot;-&quot;??_);_(@_)"/>
  </numFmts>
  <fonts count="4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1"/>
      <color indexed="9"/>
      <name val="Calibri"/>
      <family val="2"/>
      <charset val="1"/>
    </font>
    <font>
      <sz val="11"/>
      <color indexed="9"/>
      <name val="Calibri"/>
      <family val="2"/>
    </font>
    <font>
      <sz val="11"/>
      <color indexed="20"/>
      <name val="Calibri"/>
      <family val="2"/>
      <charset val="1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"/>
    </font>
    <font>
      <b/>
      <sz val="11"/>
      <color indexed="9"/>
      <name val="Calibri"/>
      <family val="2"/>
    </font>
    <font>
      <sz val="10"/>
      <name val="Arial"/>
      <family val="2"/>
      <charset val="204"/>
    </font>
    <font>
      <sz val="10"/>
      <color indexed="8"/>
      <name val="Arial"/>
      <family val="2"/>
    </font>
    <font>
      <i/>
      <sz val="11"/>
      <color indexed="23"/>
      <name val="Calibri"/>
      <family val="2"/>
      <charset val="1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1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"/>
    </font>
    <font>
      <b/>
      <sz val="11"/>
      <color indexed="56"/>
      <name val="Calibri"/>
      <family val="2"/>
    </font>
    <font>
      <sz val="11"/>
      <color indexed="62"/>
      <name val="Calibri"/>
      <family val="2"/>
      <charset val="1"/>
    </font>
    <font>
      <sz val="11"/>
      <color indexed="62"/>
      <name val="Calibri"/>
      <family val="2"/>
    </font>
    <font>
      <sz val="11"/>
      <color indexed="52"/>
      <name val="Calibri"/>
      <family val="2"/>
      <charset val="1"/>
    </font>
    <font>
      <sz val="11"/>
      <color indexed="52"/>
      <name val="Calibri"/>
      <family val="2"/>
    </font>
    <font>
      <sz val="11"/>
      <color indexed="60"/>
      <name val="Calibri"/>
      <family val="2"/>
      <charset val="1"/>
    </font>
    <font>
      <sz val="11"/>
      <color indexed="60"/>
      <name val="Calibri"/>
      <family val="2"/>
    </font>
    <font>
      <b/>
      <sz val="11"/>
      <color indexed="63"/>
      <name val="Calibri"/>
      <family val="2"/>
      <charset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  <charset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1"/>
    </font>
    <font>
      <sz val="11"/>
      <color indexed="10"/>
      <name val="Calibri"/>
      <family val="2"/>
    </font>
    <font>
      <b/>
      <sz val="11"/>
      <color theme="1"/>
      <name val="Calibri"/>
      <family val="2"/>
      <charset val="204"/>
      <scheme val="minor"/>
    </font>
    <font>
      <sz val="9"/>
      <color theme="1"/>
      <name val="Sylfaen"/>
      <family val="1"/>
    </font>
    <font>
      <b/>
      <sz val="9"/>
      <color theme="1"/>
      <name val="Sylfaen"/>
      <family val="1"/>
      <charset val="204"/>
    </font>
    <font>
      <sz val="9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45">
    <xf numFmtId="0" fontId="0" fillId="0" borderId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6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4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165" fontId="15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6" fillId="0" borderId="0" applyFont="0" applyFill="0" applyBorder="0" applyAlignment="0" applyProtection="0">
      <alignment vertical="top"/>
    </xf>
    <xf numFmtId="164" fontId="4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2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4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6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7" borderId="2" applyNumberFormat="0" applyAlignment="0" applyProtection="0"/>
    <xf numFmtId="0" fontId="27" fillId="7" borderId="2" applyNumberFormat="0" applyAlignment="0" applyProtection="0"/>
    <xf numFmtId="0" fontId="27" fillId="7" borderId="2" applyNumberFormat="0" applyAlignment="0" applyProtection="0"/>
    <xf numFmtId="0" fontId="27" fillId="7" borderId="2" applyNumberFormat="0" applyAlignment="0" applyProtection="0"/>
    <xf numFmtId="0" fontId="27" fillId="7" borderId="2" applyNumberFormat="0" applyAlignment="0" applyProtection="0"/>
    <xf numFmtId="0" fontId="27" fillId="7" borderId="2" applyNumberFormat="0" applyAlignment="0" applyProtection="0"/>
    <xf numFmtId="0" fontId="28" fillId="7" borderId="2" applyNumberFormat="0" applyAlignment="0" applyProtection="0"/>
    <xf numFmtId="0" fontId="27" fillId="7" borderId="2" applyNumberFormat="0" applyAlignment="0" applyProtection="0"/>
    <xf numFmtId="0" fontId="27" fillId="7" borderId="2" applyNumberFormat="0" applyAlignment="0" applyProtection="0"/>
    <xf numFmtId="0" fontId="27" fillId="7" borderId="2" applyNumberFormat="0" applyAlignment="0" applyProtection="0"/>
    <xf numFmtId="0" fontId="27" fillId="7" borderId="2" applyNumberFormat="0" applyAlignment="0" applyProtection="0"/>
    <xf numFmtId="0" fontId="27" fillId="7" borderId="2" applyNumberFormat="0" applyAlignment="0" applyProtection="0"/>
    <xf numFmtId="0" fontId="27" fillId="7" borderId="2" applyNumberFormat="0" applyAlignment="0" applyProtection="0"/>
    <xf numFmtId="0" fontId="27" fillId="7" borderId="2" applyNumberFormat="0" applyAlignment="0" applyProtection="0"/>
    <xf numFmtId="0" fontId="27" fillId="7" borderId="2" applyNumberFormat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30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15" fillId="0" borderId="0"/>
    <xf numFmtId="0" fontId="15" fillId="0" borderId="0"/>
    <xf numFmtId="0" fontId="4" fillId="0" borderId="0"/>
    <xf numFmtId="0" fontId="4" fillId="0" borderId="0"/>
    <xf numFmtId="0" fontId="16" fillId="0" borderId="0">
      <alignment vertical="top"/>
    </xf>
    <xf numFmtId="0" fontId="4" fillId="0" borderId="0"/>
    <xf numFmtId="0" fontId="4" fillId="0" borderId="0"/>
    <xf numFmtId="0" fontId="1" fillId="0" borderId="0"/>
    <xf numFmtId="0" fontId="4" fillId="0" borderId="0"/>
    <xf numFmtId="0" fontId="15" fillId="0" borderId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6" fillId="23" borderId="8" applyNumberFormat="0" applyFont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33" fillId="20" borderId="9" applyNumberFormat="0" applyAlignment="0" applyProtection="0"/>
    <xf numFmtId="0" fontId="33" fillId="20" borderId="9" applyNumberFormat="0" applyAlignment="0" applyProtection="0"/>
    <xf numFmtId="0" fontId="33" fillId="20" borderId="9" applyNumberFormat="0" applyAlignment="0" applyProtection="0"/>
    <xf numFmtId="0" fontId="33" fillId="20" borderId="9" applyNumberFormat="0" applyAlignment="0" applyProtection="0"/>
    <xf numFmtId="0" fontId="33" fillId="20" borderId="9" applyNumberFormat="0" applyAlignment="0" applyProtection="0"/>
    <xf numFmtId="0" fontId="33" fillId="20" borderId="9" applyNumberFormat="0" applyAlignment="0" applyProtection="0"/>
    <xf numFmtId="0" fontId="34" fillId="20" borderId="9" applyNumberFormat="0" applyAlignment="0" applyProtection="0"/>
    <xf numFmtId="0" fontId="33" fillId="20" borderId="9" applyNumberFormat="0" applyAlignment="0" applyProtection="0"/>
    <xf numFmtId="0" fontId="33" fillId="20" borderId="9" applyNumberFormat="0" applyAlignment="0" applyProtection="0"/>
    <xf numFmtId="0" fontId="33" fillId="20" borderId="9" applyNumberFormat="0" applyAlignment="0" applyProtection="0"/>
    <xf numFmtId="0" fontId="33" fillId="20" borderId="9" applyNumberFormat="0" applyAlignment="0" applyProtection="0"/>
    <xf numFmtId="0" fontId="33" fillId="20" borderId="9" applyNumberFormat="0" applyAlignment="0" applyProtection="0"/>
    <xf numFmtId="0" fontId="33" fillId="20" borderId="9" applyNumberFormat="0" applyAlignment="0" applyProtection="0"/>
    <xf numFmtId="0" fontId="33" fillId="20" borderId="9" applyNumberFormat="0" applyAlignment="0" applyProtection="0"/>
    <xf numFmtId="0" fontId="33" fillId="20" borderId="9" applyNumberFormat="0" applyAlignment="0" applyProtection="0"/>
    <xf numFmtId="9" fontId="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8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5" fillId="0" borderId="0"/>
    <xf numFmtId="164" fontId="2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0" fillId="0" borderId="0" xfId="0" applyProtection="1">
      <protection locked="0"/>
    </xf>
    <xf numFmtId="0" fontId="0" fillId="0" borderId="0" xfId="0" applyFont="1"/>
    <xf numFmtId="0" fontId="0" fillId="0" borderId="0" xfId="0" applyFont="1" applyFill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2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vertical="top"/>
    </xf>
    <xf numFmtId="0" fontId="44" fillId="0" borderId="1" xfId="0" applyFont="1" applyBorder="1" applyAlignment="1">
      <alignment vertical="top" wrapText="1"/>
    </xf>
    <xf numFmtId="0" fontId="42" fillId="24" borderId="1" xfId="0" applyFont="1" applyFill="1" applyBorder="1" applyAlignment="1">
      <alignment horizontal="center" vertical="center" wrapText="1"/>
    </xf>
    <xf numFmtId="0" fontId="43" fillId="24" borderId="1" xfId="0" applyFont="1" applyFill="1" applyBorder="1" applyAlignment="1">
      <alignment horizontal="center" vertical="center" wrapText="1"/>
    </xf>
    <xf numFmtId="0" fontId="43" fillId="25" borderId="1" xfId="0" applyFont="1" applyFill="1" applyBorder="1" applyAlignment="1">
      <alignment horizontal="center" vertical="center" wrapText="1"/>
    </xf>
    <xf numFmtId="0" fontId="43" fillId="24" borderId="1" xfId="0" applyFont="1" applyFill="1" applyBorder="1" applyAlignment="1">
      <alignment horizontal="left" vertical="center" wrapText="1"/>
    </xf>
    <xf numFmtId="0" fontId="42" fillId="26" borderId="1" xfId="0" applyFont="1" applyFill="1" applyBorder="1" applyAlignment="1">
      <alignment horizontal="center" vertical="center" wrapText="1"/>
    </xf>
    <xf numFmtId="0" fontId="43" fillId="26" borderId="1" xfId="0" applyFont="1" applyFill="1" applyBorder="1" applyAlignment="1">
      <alignment horizontal="center" vertical="center" wrapText="1"/>
    </xf>
    <xf numFmtId="0" fontId="43" fillId="24" borderId="1" xfId="0" applyFont="1" applyFill="1" applyBorder="1" applyAlignment="1">
      <alignment vertical="center" wrapText="1"/>
    </xf>
    <xf numFmtId="1" fontId="43" fillId="24" borderId="1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left" vertical="center" wrapText="1"/>
    </xf>
    <xf numFmtId="1" fontId="43" fillId="26" borderId="1" xfId="0" applyNumberFormat="1" applyFont="1" applyFill="1" applyBorder="1" applyAlignment="1">
      <alignment horizontal="center" vertical="center" wrapText="1"/>
    </xf>
    <xf numFmtId="0" fontId="46" fillId="0" borderId="0" xfId="5" applyFont="1"/>
    <xf numFmtId="0" fontId="46" fillId="0" borderId="1" xfId="5" applyFont="1" applyBorder="1"/>
    <xf numFmtId="0" fontId="46" fillId="0" borderId="1" xfId="4" applyFont="1" applyBorder="1"/>
    <xf numFmtId="0" fontId="45" fillId="0" borderId="1" xfId="4" applyFont="1" applyBorder="1"/>
    <xf numFmtId="164" fontId="46" fillId="0" borderId="1" xfId="6" applyFont="1" applyBorder="1"/>
    <xf numFmtId="0" fontId="45" fillId="0" borderId="1" xfId="4" applyFont="1" applyFill="1" applyBorder="1" applyAlignment="1">
      <alignment horizontal="right"/>
    </xf>
    <xf numFmtId="164" fontId="45" fillId="0" borderId="1" xfId="6" applyFont="1" applyBorder="1"/>
    <xf numFmtId="164" fontId="45" fillId="0" borderId="1" xfId="6" applyFont="1" applyFill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/>
    <xf numFmtId="0" fontId="45" fillId="0" borderId="0" xfId="4" applyFont="1" applyBorder="1" applyAlignment="1">
      <alignment wrapText="1"/>
    </xf>
    <xf numFmtId="0" fontId="0" fillId="0" borderId="1" xfId="0" applyFont="1" applyBorder="1"/>
    <xf numFmtId="0" fontId="45" fillId="0" borderId="1" xfId="4" applyFont="1" applyBorder="1" applyAlignment="1">
      <alignment wrapText="1"/>
    </xf>
    <xf numFmtId="168" fontId="45" fillId="0" borderId="1" xfId="6" applyNumberFormat="1" applyFont="1" applyFill="1" applyBorder="1"/>
    <xf numFmtId="0" fontId="41" fillId="0" borderId="0" xfId="0" applyFont="1" applyAlignment="1">
      <alignment horizontal="center"/>
    </xf>
    <xf numFmtId="0" fontId="45" fillId="0" borderId="12" xfId="4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41" fillId="0" borderId="1" xfId="0" applyFont="1" applyBorder="1" applyAlignment="1">
      <alignment horizontal="center"/>
    </xf>
    <xf numFmtId="0" fontId="47" fillId="0" borderId="11" xfId="1" applyFont="1" applyFill="1" applyBorder="1" applyAlignment="1">
      <alignment horizontal="center" vertical="center" textRotation="90"/>
    </xf>
  </cellXfs>
  <cellStyles count="645">
    <cellStyle name="20% - Accent1 10" xfId="8"/>
    <cellStyle name="20% - Accent1 11" xfId="9"/>
    <cellStyle name="20% - Accent1 12" xfId="10"/>
    <cellStyle name="20% - Accent1 13" xfId="11"/>
    <cellStyle name="20% - Accent1 14" xfId="12"/>
    <cellStyle name="20% - Accent1 15" xfId="13"/>
    <cellStyle name="20% - Accent1 16" xfId="14"/>
    <cellStyle name="20% - Accent1 2" xfId="15"/>
    <cellStyle name="20% - Accent1 3" xfId="16"/>
    <cellStyle name="20% - Accent1 4" xfId="17"/>
    <cellStyle name="20% - Accent1 5" xfId="18"/>
    <cellStyle name="20% - Accent1 6" xfId="19"/>
    <cellStyle name="20% - Accent1 7" xfId="20"/>
    <cellStyle name="20% - Accent1 8" xfId="21"/>
    <cellStyle name="20% - Accent1 9" xfId="22"/>
    <cellStyle name="20% - Accent2 10" xfId="23"/>
    <cellStyle name="20% - Accent2 11" xfId="24"/>
    <cellStyle name="20% - Accent2 12" xfId="25"/>
    <cellStyle name="20% - Accent2 13" xfId="26"/>
    <cellStyle name="20% - Accent2 14" xfId="27"/>
    <cellStyle name="20% - Accent2 15" xfId="28"/>
    <cellStyle name="20% - Accent2 16" xfId="29"/>
    <cellStyle name="20% - Accent2 2" xfId="30"/>
    <cellStyle name="20% - Accent2 3" xfId="31"/>
    <cellStyle name="20% - Accent2 4" xfId="32"/>
    <cellStyle name="20% - Accent2 5" xfId="33"/>
    <cellStyle name="20% - Accent2 6" xfId="34"/>
    <cellStyle name="20% - Accent2 7" xfId="35"/>
    <cellStyle name="20% - Accent2 8" xfId="36"/>
    <cellStyle name="20% - Accent2 9" xfId="37"/>
    <cellStyle name="20% - Accent3 10" xfId="38"/>
    <cellStyle name="20% - Accent3 11" xfId="39"/>
    <cellStyle name="20% - Accent3 12" xfId="40"/>
    <cellStyle name="20% - Accent3 13" xfId="41"/>
    <cellStyle name="20% - Accent3 14" xfId="42"/>
    <cellStyle name="20% - Accent3 15" xfId="43"/>
    <cellStyle name="20% - Accent3 16" xfId="44"/>
    <cellStyle name="20% - Accent3 2" xfId="45"/>
    <cellStyle name="20% - Accent3 3" xfId="46"/>
    <cellStyle name="20% - Accent3 4" xfId="47"/>
    <cellStyle name="20% - Accent3 5" xfId="48"/>
    <cellStyle name="20% - Accent3 6" xfId="49"/>
    <cellStyle name="20% - Accent3 7" xfId="50"/>
    <cellStyle name="20% - Accent3 8" xfId="51"/>
    <cellStyle name="20% - Accent3 9" xfId="52"/>
    <cellStyle name="20% - Accent4 10" xfId="53"/>
    <cellStyle name="20% - Accent4 11" xfId="54"/>
    <cellStyle name="20% - Accent4 12" xfId="55"/>
    <cellStyle name="20% - Accent4 13" xfId="56"/>
    <cellStyle name="20% - Accent4 14" xfId="57"/>
    <cellStyle name="20% - Accent4 15" xfId="58"/>
    <cellStyle name="20% - Accent4 16" xfId="59"/>
    <cellStyle name="20% - Accent4 2" xfId="60"/>
    <cellStyle name="20% - Accent4 3" xfId="61"/>
    <cellStyle name="20% - Accent4 4" xfId="62"/>
    <cellStyle name="20% - Accent4 5" xfId="63"/>
    <cellStyle name="20% - Accent4 6" xfId="64"/>
    <cellStyle name="20% - Accent4 7" xfId="65"/>
    <cellStyle name="20% - Accent4 8" xfId="66"/>
    <cellStyle name="20% - Accent4 9" xfId="67"/>
    <cellStyle name="20% - Accent5 10" xfId="68"/>
    <cellStyle name="20% - Accent5 11" xfId="69"/>
    <cellStyle name="20% - Accent5 12" xfId="70"/>
    <cellStyle name="20% - Accent5 13" xfId="71"/>
    <cellStyle name="20% - Accent5 14" xfId="72"/>
    <cellStyle name="20% - Accent5 15" xfId="73"/>
    <cellStyle name="20% - Accent5 16" xfId="74"/>
    <cellStyle name="20% - Accent5 2" xfId="75"/>
    <cellStyle name="20% - Accent5 3" xfId="76"/>
    <cellStyle name="20% - Accent5 4" xfId="77"/>
    <cellStyle name="20% - Accent5 5" xfId="78"/>
    <cellStyle name="20% - Accent5 6" xfId="79"/>
    <cellStyle name="20% - Accent5 7" xfId="80"/>
    <cellStyle name="20% - Accent5 8" xfId="81"/>
    <cellStyle name="20% - Accent5 9" xfId="82"/>
    <cellStyle name="20% - Accent6 10" xfId="83"/>
    <cellStyle name="20% - Accent6 11" xfId="84"/>
    <cellStyle name="20% - Accent6 12" xfId="85"/>
    <cellStyle name="20% - Accent6 13" xfId="86"/>
    <cellStyle name="20% - Accent6 14" xfId="87"/>
    <cellStyle name="20% - Accent6 15" xfId="88"/>
    <cellStyle name="20% - Accent6 16" xfId="89"/>
    <cellStyle name="20% - Accent6 2" xfId="90"/>
    <cellStyle name="20% - Accent6 3" xfId="91"/>
    <cellStyle name="20% - Accent6 4" xfId="92"/>
    <cellStyle name="20% - Accent6 5" xfId="93"/>
    <cellStyle name="20% - Accent6 6" xfId="94"/>
    <cellStyle name="20% - Accent6 7" xfId="95"/>
    <cellStyle name="20% - Accent6 8" xfId="96"/>
    <cellStyle name="20% - Accent6 9" xfId="97"/>
    <cellStyle name="40% - Accent1 10" xfId="98"/>
    <cellStyle name="40% - Accent1 11" xfId="99"/>
    <cellStyle name="40% - Accent1 12" xfId="100"/>
    <cellStyle name="40% - Accent1 13" xfId="101"/>
    <cellStyle name="40% - Accent1 14" xfId="102"/>
    <cellStyle name="40% - Accent1 15" xfId="103"/>
    <cellStyle name="40% - Accent1 16" xfId="104"/>
    <cellStyle name="40% - Accent1 2" xfId="105"/>
    <cellStyle name="40% - Accent1 3" xfId="106"/>
    <cellStyle name="40% - Accent1 4" xfId="107"/>
    <cellStyle name="40% - Accent1 5" xfId="108"/>
    <cellStyle name="40% - Accent1 6" xfId="109"/>
    <cellStyle name="40% - Accent1 7" xfId="110"/>
    <cellStyle name="40% - Accent1 8" xfId="111"/>
    <cellStyle name="40% - Accent1 9" xfId="112"/>
    <cellStyle name="40% - Accent2 10" xfId="113"/>
    <cellStyle name="40% - Accent2 11" xfId="114"/>
    <cellStyle name="40% - Accent2 12" xfId="115"/>
    <cellStyle name="40% - Accent2 13" xfId="116"/>
    <cellStyle name="40% - Accent2 14" xfId="117"/>
    <cellStyle name="40% - Accent2 15" xfId="118"/>
    <cellStyle name="40% - Accent2 16" xfId="119"/>
    <cellStyle name="40% - Accent2 2" xfId="120"/>
    <cellStyle name="40% - Accent2 3" xfId="121"/>
    <cellStyle name="40% - Accent2 4" xfId="122"/>
    <cellStyle name="40% - Accent2 5" xfId="123"/>
    <cellStyle name="40% - Accent2 6" xfId="124"/>
    <cellStyle name="40% - Accent2 7" xfId="125"/>
    <cellStyle name="40% - Accent2 8" xfId="126"/>
    <cellStyle name="40% - Accent2 9" xfId="127"/>
    <cellStyle name="40% - Accent3 10" xfId="128"/>
    <cellStyle name="40% - Accent3 11" xfId="129"/>
    <cellStyle name="40% - Accent3 12" xfId="130"/>
    <cellStyle name="40% - Accent3 13" xfId="131"/>
    <cellStyle name="40% - Accent3 14" xfId="132"/>
    <cellStyle name="40% - Accent3 15" xfId="133"/>
    <cellStyle name="40% - Accent3 16" xfId="134"/>
    <cellStyle name="40% - Accent3 2" xfId="135"/>
    <cellStyle name="40% - Accent3 3" xfId="136"/>
    <cellStyle name="40% - Accent3 4" xfId="137"/>
    <cellStyle name="40% - Accent3 5" xfId="138"/>
    <cellStyle name="40% - Accent3 6" xfId="139"/>
    <cellStyle name="40% - Accent3 7" xfId="140"/>
    <cellStyle name="40% - Accent3 8" xfId="141"/>
    <cellStyle name="40% - Accent3 9" xfId="142"/>
    <cellStyle name="40% - Accent4 10" xfId="143"/>
    <cellStyle name="40% - Accent4 11" xfId="144"/>
    <cellStyle name="40% - Accent4 12" xfId="145"/>
    <cellStyle name="40% - Accent4 13" xfId="146"/>
    <cellStyle name="40% - Accent4 14" xfId="147"/>
    <cellStyle name="40% - Accent4 15" xfId="148"/>
    <cellStyle name="40% - Accent4 16" xfId="149"/>
    <cellStyle name="40% - Accent4 2" xfId="150"/>
    <cellStyle name="40% - Accent4 3" xfId="151"/>
    <cellStyle name="40% - Accent4 4" xfId="152"/>
    <cellStyle name="40% - Accent4 5" xfId="153"/>
    <cellStyle name="40% - Accent4 6" xfId="154"/>
    <cellStyle name="40% - Accent4 7" xfId="155"/>
    <cellStyle name="40% - Accent4 8" xfId="156"/>
    <cellStyle name="40% - Accent4 9" xfId="157"/>
    <cellStyle name="40% - Accent5 10" xfId="158"/>
    <cellStyle name="40% - Accent5 11" xfId="159"/>
    <cellStyle name="40% - Accent5 12" xfId="160"/>
    <cellStyle name="40% - Accent5 13" xfId="161"/>
    <cellStyle name="40% - Accent5 14" xfId="162"/>
    <cellStyle name="40% - Accent5 15" xfId="163"/>
    <cellStyle name="40% - Accent5 16" xfId="164"/>
    <cellStyle name="40% - Accent5 2" xfId="165"/>
    <cellStyle name="40% - Accent5 3" xfId="166"/>
    <cellStyle name="40% - Accent5 4" xfId="167"/>
    <cellStyle name="40% - Accent5 5" xfId="168"/>
    <cellStyle name="40% - Accent5 6" xfId="169"/>
    <cellStyle name="40% - Accent5 7" xfId="170"/>
    <cellStyle name="40% - Accent5 8" xfId="171"/>
    <cellStyle name="40% - Accent5 9" xfId="172"/>
    <cellStyle name="40% - Accent6 10" xfId="173"/>
    <cellStyle name="40% - Accent6 11" xfId="174"/>
    <cellStyle name="40% - Accent6 12" xfId="175"/>
    <cellStyle name="40% - Accent6 13" xfId="176"/>
    <cellStyle name="40% - Accent6 14" xfId="177"/>
    <cellStyle name="40% - Accent6 15" xfId="178"/>
    <cellStyle name="40% - Accent6 16" xfId="179"/>
    <cellStyle name="40% - Accent6 2" xfId="180"/>
    <cellStyle name="40% - Accent6 3" xfId="181"/>
    <cellStyle name="40% - Accent6 4" xfId="182"/>
    <cellStyle name="40% - Accent6 5" xfId="183"/>
    <cellStyle name="40% - Accent6 6" xfId="184"/>
    <cellStyle name="40% - Accent6 7" xfId="185"/>
    <cellStyle name="40% - Accent6 8" xfId="186"/>
    <cellStyle name="40% - Accent6 9" xfId="187"/>
    <cellStyle name="60% - Accent1 10" xfId="188"/>
    <cellStyle name="60% - Accent1 11" xfId="189"/>
    <cellStyle name="60% - Accent1 12" xfId="190"/>
    <cellStyle name="60% - Accent1 13" xfId="191"/>
    <cellStyle name="60% - Accent1 14" xfId="192"/>
    <cellStyle name="60% - Accent1 15" xfId="193"/>
    <cellStyle name="60% - Accent1 16" xfId="194"/>
    <cellStyle name="60% - Accent1 2" xfId="195"/>
    <cellStyle name="60% - Accent1 3" xfId="196"/>
    <cellStyle name="60% - Accent1 4" xfId="197"/>
    <cellStyle name="60% - Accent1 5" xfId="198"/>
    <cellStyle name="60% - Accent1 6" xfId="199"/>
    <cellStyle name="60% - Accent1 7" xfId="200"/>
    <cellStyle name="60% - Accent1 8" xfId="201"/>
    <cellStyle name="60% - Accent1 9" xfId="202"/>
    <cellStyle name="60% - Accent2 10" xfId="203"/>
    <cellStyle name="60% - Accent2 11" xfId="204"/>
    <cellStyle name="60% - Accent2 12" xfId="205"/>
    <cellStyle name="60% - Accent2 13" xfId="206"/>
    <cellStyle name="60% - Accent2 14" xfId="207"/>
    <cellStyle name="60% - Accent2 15" xfId="208"/>
    <cellStyle name="60% - Accent2 16" xfId="209"/>
    <cellStyle name="60% - Accent2 2" xfId="210"/>
    <cellStyle name="60% - Accent2 3" xfId="211"/>
    <cellStyle name="60% - Accent2 4" xfId="212"/>
    <cellStyle name="60% - Accent2 5" xfId="213"/>
    <cellStyle name="60% - Accent2 6" xfId="214"/>
    <cellStyle name="60% - Accent2 7" xfId="215"/>
    <cellStyle name="60% - Accent2 8" xfId="216"/>
    <cellStyle name="60% - Accent2 9" xfId="217"/>
    <cellStyle name="60% - Accent3 10" xfId="218"/>
    <cellStyle name="60% - Accent3 11" xfId="219"/>
    <cellStyle name="60% - Accent3 12" xfId="220"/>
    <cellStyle name="60% - Accent3 13" xfId="221"/>
    <cellStyle name="60% - Accent3 14" xfId="222"/>
    <cellStyle name="60% - Accent3 15" xfId="223"/>
    <cellStyle name="60% - Accent3 16" xfId="224"/>
    <cellStyle name="60% - Accent3 2" xfId="225"/>
    <cellStyle name="60% - Accent3 3" xfId="226"/>
    <cellStyle name="60% - Accent3 4" xfId="227"/>
    <cellStyle name="60% - Accent3 5" xfId="228"/>
    <cellStyle name="60% - Accent3 6" xfId="229"/>
    <cellStyle name="60% - Accent3 7" xfId="230"/>
    <cellStyle name="60% - Accent3 8" xfId="231"/>
    <cellStyle name="60% - Accent3 9" xfId="232"/>
    <cellStyle name="60% - Accent4 10" xfId="233"/>
    <cellStyle name="60% - Accent4 11" xfId="234"/>
    <cellStyle name="60% - Accent4 12" xfId="235"/>
    <cellStyle name="60% - Accent4 13" xfId="236"/>
    <cellStyle name="60% - Accent4 14" xfId="237"/>
    <cellStyle name="60% - Accent4 15" xfId="238"/>
    <cellStyle name="60% - Accent4 16" xfId="239"/>
    <cellStyle name="60% - Accent4 2" xfId="240"/>
    <cellStyle name="60% - Accent4 3" xfId="241"/>
    <cellStyle name="60% - Accent4 4" xfId="242"/>
    <cellStyle name="60% - Accent4 5" xfId="243"/>
    <cellStyle name="60% - Accent4 6" xfId="244"/>
    <cellStyle name="60% - Accent4 7" xfId="245"/>
    <cellStyle name="60% - Accent4 8" xfId="246"/>
    <cellStyle name="60% - Accent4 9" xfId="247"/>
    <cellStyle name="60% - Accent5 10" xfId="248"/>
    <cellStyle name="60% - Accent5 11" xfId="249"/>
    <cellStyle name="60% - Accent5 12" xfId="250"/>
    <cellStyle name="60% - Accent5 13" xfId="251"/>
    <cellStyle name="60% - Accent5 14" xfId="252"/>
    <cellStyle name="60% - Accent5 15" xfId="253"/>
    <cellStyle name="60% - Accent5 16" xfId="254"/>
    <cellStyle name="60% - Accent5 2" xfId="255"/>
    <cellStyle name="60% - Accent5 3" xfId="256"/>
    <cellStyle name="60% - Accent5 4" xfId="257"/>
    <cellStyle name="60% - Accent5 5" xfId="258"/>
    <cellStyle name="60% - Accent5 6" xfId="259"/>
    <cellStyle name="60% - Accent5 7" xfId="260"/>
    <cellStyle name="60% - Accent5 8" xfId="261"/>
    <cellStyle name="60% - Accent5 9" xfId="262"/>
    <cellStyle name="60% - Accent6 10" xfId="263"/>
    <cellStyle name="60% - Accent6 11" xfId="264"/>
    <cellStyle name="60% - Accent6 12" xfId="265"/>
    <cellStyle name="60% - Accent6 13" xfId="266"/>
    <cellStyle name="60% - Accent6 14" xfId="267"/>
    <cellStyle name="60% - Accent6 15" xfId="268"/>
    <cellStyle name="60% - Accent6 16" xfId="269"/>
    <cellStyle name="60% - Accent6 2" xfId="270"/>
    <cellStyle name="60% - Accent6 3" xfId="271"/>
    <cellStyle name="60% - Accent6 4" xfId="272"/>
    <cellStyle name="60% - Accent6 5" xfId="273"/>
    <cellStyle name="60% - Accent6 6" xfId="274"/>
    <cellStyle name="60% - Accent6 7" xfId="275"/>
    <cellStyle name="60% - Accent6 8" xfId="276"/>
    <cellStyle name="60% - Accent6 9" xfId="277"/>
    <cellStyle name="Accent1 10" xfId="278"/>
    <cellStyle name="Accent1 11" xfId="279"/>
    <cellStyle name="Accent1 12" xfId="280"/>
    <cellStyle name="Accent1 13" xfId="281"/>
    <cellStyle name="Accent1 14" xfId="282"/>
    <cellStyle name="Accent1 15" xfId="283"/>
    <cellStyle name="Accent1 16" xfId="284"/>
    <cellStyle name="Accent1 2" xfId="285"/>
    <cellStyle name="Accent1 3" xfId="286"/>
    <cellStyle name="Accent1 4" xfId="287"/>
    <cellStyle name="Accent1 5" xfId="288"/>
    <cellStyle name="Accent1 6" xfId="289"/>
    <cellStyle name="Accent1 7" xfId="290"/>
    <cellStyle name="Accent1 8" xfId="291"/>
    <cellStyle name="Accent1 9" xfId="292"/>
    <cellStyle name="Accent2 10" xfId="293"/>
    <cellStyle name="Accent2 11" xfId="294"/>
    <cellStyle name="Accent2 12" xfId="295"/>
    <cellStyle name="Accent2 13" xfId="296"/>
    <cellStyle name="Accent2 14" xfId="297"/>
    <cellStyle name="Accent2 15" xfId="298"/>
    <cellStyle name="Accent2 16" xfId="299"/>
    <cellStyle name="Accent2 2" xfId="300"/>
    <cellStyle name="Accent2 3" xfId="301"/>
    <cellStyle name="Accent2 4" xfId="302"/>
    <cellStyle name="Accent2 5" xfId="303"/>
    <cellStyle name="Accent2 6" xfId="304"/>
    <cellStyle name="Accent2 7" xfId="305"/>
    <cellStyle name="Accent2 8" xfId="306"/>
    <cellStyle name="Accent2 9" xfId="307"/>
    <cellStyle name="Accent3 10" xfId="308"/>
    <cellStyle name="Accent3 11" xfId="309"/>
    <cellStyle name="Accent3 12" xfId="310"/>
    <cellStyle name="Accent3 13" xfId="311"/>
    <cellStyle name="Accent3 14" xfId="312"/>
    <cellStyle name="Accent3 15" xfId="313"/>
    <cellStyle name="Accent3 16" xfId="314"/>
    <cellStyle name="Accent3 2" xfId="315"/>
    <cellStyle name="Accent3 3" xfId="316"/>
    <cellStyle name="Accent3 4" xfId="317"/>
    <cellStyle name="Accent3 5" xfId="318"/>
    <cellStyle name="Accent3 6" xfId="319"/>
    <cellStyle name="Accent3 7" xfId="320"/>
    <cellStyle name="Accent3 8" xfId="321"/>
    <cellStyle name="Accent3 9" xfId="322"/>
    <cellStyle name="Accent4 10" xfId="323"/>
    <cellStyle name="Accent4 11" xfId="324"/>
    <cellStyle name="Accent4 12" xfId="325"/>
    <cellStyle name="Accent4 13" xfId="326"/>
    <cellStyle name="Accent4 14" xfId="327"/>
    <cellStyle name="Accent4 15" xfId="328"/>
    <cellStyle name="Accent4 16" xfId="329"/>
    <cellStyle name="Accent4 2" xfId="330"/>
    <cellStyle name="Accent4 3" xfId="331"/>
    <cellStyle name="Accent4 4" xfId="332"/>
    <cellStyle name="Accent4 5" xfId="333"/>
    <cellStyle name="Accent4 6" xfId="334"/>
    <cellStyle name="Accent4 7" xfId="335"/>
    <cellStyle name="Accent4 8" xfId="336"/>
    <cellStyle name="Accent4 9" xfId="337"/>
    <cellStyle name="Accent5 10" xfId="338"/>
    <cellStyle name="Accent5 11" xfId="339"/>
    <cellStyle name="Accent5 12" xfId="340"/>
    <cellStyle name="Accent5 13" xfId="341"/>
    <cellStyle name="Accent5 14" xfId="342"/>
    <cellStyle name="Accent5 15" xfId="343"/>
    <cellStyle name="Accent5 16" xfId="344"/>
    <cellStyle name="Accent5 2" xfId="345"/>
    <cellStyle name="Accent5 3" xfId="346"/>
    <cellStyle name="Accent5 4" xfId="347"/>
    <cellStyle name="Accent5 5" xfId="348"/>
    <cellStyle name="Accent5 6" xfId="349"/>
    <cellStyle name="Accent5 7" xfId="350"/>
    <cellStyle name="Accent5 8" xfId="351"/>
    <cellStyle name="Accent5 9" xfId="352"/>
    <cellStyle name="Accent6 10" xfId="353"/>
    <cellStyle name="Accent6 11" xfId="354"/>
    <cellStyle name="Accent6 12" xfId="355"/>
    <cellStyle name="Accent6 13" xfId="356"/>
    <cellStyle name="Accent6 14" xfId="357"/>
    <cellStyle name="Accent6 15" xfId="358"/>
    <cellStyle name="Accent6 16" xfId="359"/>
    <cellStyle name="Accent6 2" xfId="360"/>
    <cellStyle name="Accent6 3" xfId="361"/>
    <cellStyle name="Accent6 4" xfId="362"/>
    <cellStyle name="Accent6 5" xfId="363"/>
    <cellStyle name="Accent6 6" xfId="364"/>
    <cellStyle name="Accent6 7" xfId="365"/>
    <cellStyle name="Accent6 8" xfId="366"/>
    <cellStyle name="Accent6 9" xfId="367"/>
    <cellStyle name="Bad 10" xfId="368"/>
    <cellStyle name="Bad 11" xfId="369"/>
    <cellStyle name="Bad 12" xfId="370"/>
    <cellStyle name="Bad 13" xfId="371"/>
    <cellStyle name="Bad 14" xfId="372"/>
    <cellStyle name="Bad 15" xfId="373"/>
    <cellStyle name="Bad 16" xfId="374"/>
    <cellStyle name="Bad 2" xfId="375"/>
    <cellStyle name="Bad 3" xfId="376"/>
    <cellStyle name="Bad 4" xfId="377"/>
    <cellStyle name="Bad 5" xfId="378"/>
    <cellStyle name="Bad 6" xfId="379"/>
    <cellStyle name="Bad 7" xfId="380"/>
    <cellStyle name="Bad 8" xfId="381"/>
    <cellStyle name="Bad 9" xfId="382"/>
    <cellStyle name="Calculation 10" xfId="383"/>
    <cellStyle name="Calculation 11" xfId="384"/>
    <cellStyle name="Calculation 12" xfId="385"/>
    <cellStyle name="Calculation 13" xfId="386"/>
    <cellStyle name="Calculation 14" xfId="387"/>
    <cellStyle name="Calculation 15" xfId="388"/>
    <cellStyle name="Calculation 16" xfId="389"/>
    <cellStyle name="Calculation 2" xfId="390"/>
    <cellStyle name="Calculation 3" xfId="391"/>
    <cellStyle name="Calculation 4" xfId="392"/>
    <cellStyle name="Calculation 5" xfId="393"/>
    <cellStyle name="Calculation 6" xfId="394"/>
    <cellStyle name="Calculation 7" xfId="395"/>
    <cellStyle name="Calculation 8" xfId="396"/>
    <cellStyle name="Calculation 9" xfId="397"/>
    <cellStyle name="Check Cell 10" xfId="398"/>
    <cellStyle name="Check Cell 11" xfId="399"/>
    <cellStyle name="Check Cell 12" xfId="400"/>
    <cellStyle name="Check Cell 13" xfId="401"/>
    <cellStyle name="Check Cell 14" xfId="402"/>
    <cellStyle name="Check Cell 15" xfId="403"/>
    <cellStyle name="Check Cell 16" xfId="404"/>
    <cellStyle name="Check Cell 2" xfId="405"/>
    <cellStyle name="Check Cell 3" xfId="406"/>
    <cellStyle name="Check Cell 4" xfId="407"/>
    <cellStyle name="Check Cell 5" xfId="408"/>
    <cellStyle name="Check Cell 6" xfId="409"/>
    <cellStyle name="Check Cell 7" xfId="410"/>
    <cellStyle name="Check Cell 8" xfId="411"/>
    <cellStyle name="Check Cell 9" xfId="412"/>
    <cellStyle name="Comma 10" xfId="644"/>
    <cellStyle name="Comma 2" xfId="2"/>
    <cellStyle name="Comma 2 2" xfId="6"/>
    <cellStyle name="Comma 3" xfId="7"/>
    <cellStyle name="Comma 3 2" xfId="413"/>
    <cellStyle name="Comma 4" xfId="414"/>
    <cellStyle name="Comma 4 2" xfId="415"/>
    <cellStyle name="Comma 5" xfId="416"/>
    <cellStyle name="Comma 5 2" xfId="417"/>
    <cellStyle name="Comma 6" xfId="418"/>
    <cellStyle name="Comma 6 2" xfId="419"/>
    <cellStyle name="Comma 7" xfId="420"/>
    <cellStyle name="Comma 7 2" xfId="421"/>
    <cellStyle name="Explanatory Text 10" xfId="422"/>
    <cellStyle name="Explanatory Text 11" xfId="423"/>
    <cellStyle name="Explanatory Text 12" xfId="424"/>
    <cellStyle name="Explanatory Text 13" xfId="425"/>
    <cellStyle name="Explanatory Text 14" xfId="426"/>
    <cellStyle name="Explanatory Text 15" xfId="427"/>
    <cellStyle name="Explanatory Text 16" xfId="428"/>
    <cellStyle name="Explanatory Text 2" xfId="429"/>
    <cellStyle name="Explanatory Text 3" xfId="430"/>
    <cellStyle name="Explanatory Text 4" xfId="431"/>
    <cellStyle name="Explanatory Text 5" xfId="432"/>
    <cellStyle name="Explanatory Text 6" xfId="433"/>
    <cellStyle name="Explanatory Text 7" xfId="434"/>
    <cellStyle name="Explanatory Text 8" xfId="435"/>
    <cellStyle name="Explanatory Text 9" xfId="436"/>
    <cellStyle name="Good 10" xfId="437"/>
    <cellStyle name="Good 11" xfId="438"/>
    <cellStyle name="Good 12" xfId="439"/>
    <cellStyle name="Good 13" xfId="440"/>
    <cellStyle name="Good 14" xfId="441"/>
    <cellStyle name="Good 15" xfId="442"/>
    <cellStyle name="Good 16" xfId="443"/>
    <cellStyle name="Good 2" xfId="444"/>
    <cellStyle name="Good 3" xfId="445"/>
    <cellStyle name="Good 4" xfId="446"/>
    <cellStyle name="Good 5" xfId="447"/>
    <cellStyle name="Good 6" xfId="448"/>
    <cellStyle name="Good 7" xfId="449"/>
    <cellStyle name="Good 8" xfId="450"/>
    <cellStyle name="Good 9" xfId="451"/>
    <cellStyle name="Heading 1 10" xfId="452"/>
    <cellStyle name="Heading 1 11" xfId="453"/>
    <cellStyle name="Heading 1 12" xfId="454"/>
    <cellStyle name="Heading 1 13" xfId="455"/>
    <cellStyle name="Heading 1 14" xfId="456"/>
    <cellStyle name="Heading 1 15" xfId="457"/>
    <cellStyle name="Heading 1 16" xfId="458"/>
    <cellStyle name="Heading 1 2" xfId="459"/>
    <cellStyle name="Heading 1 3" xfId="460"/>
    <cellStyle name="Heading 1 4" xfId="461"/>
    <cellStyle name="Heading 1 5" xfId="462"/>
    <cellStyle name="Heading 1 6" xfId="463"/>
    <cellStyle name="Heading 1 7" xfId="464"/>
    <cellStyle name="Heading 1 8" xfId="465"/>
    <cellStyle name="Heading 1 9" xfId="466"/>
    <cellStyle name="Heading 2 10" xfId="467"/>
    <cellStyle name="Heading 2 11" xfId="468"/>
    <cellStyle name="Heading 2 12" xfId="469"/>
    <cellStyle name="Heading 2 13" xfId="470"/>
    <cellStyle name="Heading 2 14" xfId="471"/>
    <cellStyle name="Heading 2 15" xfId="472"/>
    <cellStyle name="Heading 2 16" xfId="473"/>
    <cellStyle name="Heading 2 2" xfId="474"/>
    <cellStyle name="Heading 2 3" xfId="475"/>
    <cellStyle name="Heading 2 4" xfId="476"/>
    <cellStyle name="Heading 2 5" xfId="477"/>
    <cellStyle name="Heading 2 6" xfId="478"/>
    <cellStyle name="Heading 2 7" xfId="479"/>
    <cellStyle name="Heading 2 8" xfId="480"/>
    <cellStyle name="Heading 2 9" xfId="481"/>
    <cellStyle name="Heading 3 10" xfId="482"/>
    <cellStyle name="Heading 3 11" xfId="483"/>
    <cellStyle name="Heading 3 12" xfId="484"/>
    <cellStyle name="Heading 3 13" xfId="485"/>
    <cellStyle name="Heading 3 14" xfId="486"/>
    <cellStyle name="Heading 3 15" xfId="487"/>
    <cellStyle name="Heading 3 16" xfId="488"/>
    <cellStyle name="Heading 3 2" xfId="489"/>
    <cellStyle name="Heading 3 3" xfId="490"/>
    <cellStyle name="Heading 3 4" xfId="491"/>
    <cellStyle name="Heading 3 5" xfId="492"/>
    <cellStyle name="Heading 3 6" xfId="493"/>
    <cellStyle name="Heading 3 7" xfId="494"/>
    <cellStyle name="Heading 3 8" xfId="495"/>
    <cellStyle name="Heading 3 9" xfId="496"/>
    <cellStyle name="Heading 4 10" xfId="497"/>
    <cellStyle name="Heading 4 11" xfId="498"/>
    <cellStyle name="Heading 4 12" xfId="499"/>
    <cellStyle name="Heading 4 13" xfId="500"/>
    <cellStyle name="Heading 4 14" xfId="501"/>
    <cellStyle name="Heading 4 15" xfId="502"/>
    <cellStyle name="Heading 4 16" xfId="503"/>
    <cellStyle name="Heading 4 2" xfId="504"/>
    <cellStyle name="Heading 4 3" xfId="505"/>
    <cellStyle name="Heading 4 4" xfId="506"/>
    <cellStyle name="Heading 4 5" xfId="507"/>
    <cellStyle name="Heading 4 6" xfId="508"/>
    <cellStyle name="Heading 4 7" xfId="509"/>
    <cellStyle name="Heading 4 8" xfId="510"/>
    <cellStyle name="Heading 4 9" xfId="511"/>
    <cellStyle name="Input 10" xfId="512"/>
    <cellStyle name="Input 11" xfId="513"/>
    <cellStyle name="Input 12" xfId="514"/>
    <cellStyle name="Input 13" xfId="515"/>
    <cellStyle name="Input 14" xfId="516"/>
    <cellStyle name="Input 15" xfId="517"/>
    <cellStyle name="Input 16" xfId="518"/>
    <cellStyle name="Input 2" xfId="519"/>
    <cellStyle name="Input 3" xfId="520"/>
    <cellStyle name="Input 4" xfId="521"/>
    <cellStyle name="Input 5" xfId="522"/>
    <cellStyle name="Input 6" xfId="523"/>
    <cellStyle name="Input 7" xfId="524"/>
    <cellStyle name="Input 8" xfId="525"/>
    <cellStyle name="Input 9" xfId="526"/>
    <cellStyle name="Linked Cell 10" xfId="527"/>
    <cellStyle name="Linked Cell 11" xfId="528"/>
    <cellStyle name="Linked Cell 12" xfId="529"/>
    <cellStyle name="Linked Cell 13" xfId="530"/>
    <cellStyle name="Linked Cell 14" xfId="531"/>
    <cellStyle name="Linked Cell 15" xfId="532"/>
    <cellStyle name="Linked Cell 16" xfId="533"/>
    <cellStyle name="Linked Cell 2" xfId="534"/>
    <cellStyle name="Linked Cell 3" xfId="535"/>
    <cellStyle name="Linked Cell 4" xfId="536"/>
    <cellStyle name="Linked Cell 5" xfId="537"/>
    <cellStyle name="Linked Cell 6" xfId="538"/>
    <cellStyle name="Linked Cell 7" xfId="539"/>
    <cellStyle name="Linked Cell 8" xfId="540"/>
    <cellStyle name="Linked Cell 9" xfId="541"/>
    <cellStyle name="Neutral 10" xfId="542"/>
    <cellStyle name="Neutral 11" xfId="543"/>
    <cellStyle name="Neutral 12" xfId="544"/>
    <cellStyle name="Neutral 13" xfId="545"/>
    <cellStyle name="Neutral 14" xfId="546"/>
    <cellStyle name="Neutral 15" xfId="547"/>
    <cellStyle name="Neutral 16" xfId="548"/>
    <cellStyle name="Neutral 2" xfId="549"/>
    <cellStyle name="Neutral 3" xfId="550"/>
    <cellStyle name="Neutral 4" xfId="551"/>
    <cellStyle name="Neutral 5" xfId="552"/>
    <cellStyle name="Neutral 6" xfId="553"/>
    <cellStyle name="Neutral 7" xfId="554"/>
    <cellStyle name="Neutral 8" xfId="555"/>
    <cellStyle name="Neutral 9" xfId="556"/>
    <cellStyle name="Normal" xfId="0" builtinId="0"/>
    <cellStyle name="Normal 2" xfId="1"/>
    <cellStyle name="Normal 2 2" xfId="4"/>
    <cellStyle name="Normal 2 3" xfId="557"/>
    <cellStyle name="Normal 3" xfId="5"/>
    <cellStyle name="Normal 3 2" xfId="558"/>
    <cellStyle name="Normal 4" xfId="559"/>
    <cellStyle name="Normal 5" xfId="560"/>
    <cellStyle name="Normal 6" xfId="561"/>
    <cellStyle name="Normal 6 2" xfId="562"/>
    <cellStyle name="Normal 7" xfId="563"/>
    <cellStyle name="Normal 7 2" xfId="564"/>
    <cellStyle name="Normal 7_TARIFEBI" xfId="565"/>
    <cellStyle name="Normal 8" xfId="566"/>
    <cellStyle name="Note 10" xfId="567"/>
    <cellStyle name="Note 11" xfId="568"/>
    <cellStyle name="Note 12" xfId="569"/>
    <cellStyle name="Note 13" xfId="570"/>
    <cellStyle name="Note 14" xfId="571"/>
    <cellStyle name="Note 15" xfId="572"/>
    <cellStyle name="Note 16" xfId="573"/>
    <cellStyle name="Note 2" xfId="574"/>
    <cellStyle name="Note 3" xfId="575"/>
    <cellStyle name="Note 4" xfId="576"/>
    <cellStyle name="Note 5" xfId="577"/>
    <cellStyle name="Note 6" xfId="578"/>
    <cellStyle name="Note 7" xfId="579"/>
    <cellStyle name="Note 8" xfId="580"/>
    <cellStyle name="Note 9" xfId="581"/>
    <cellStyle name="Output 10" xfId="582"/>
    <cellStyle name="Output 11" xfId="583"/>
    <cellStyle name="Output 12" xfId="584"/>
    <cellStyle name="Output 13" xfId="585"/>
    <cellStyle name="Output 14" xfId="586"/>
    <cellStyle name="Output 15" xfId="587"/>
    <cellStyle name="Output 16" xfId="588"/>
    <cellStyle name="Output 2" xfId="589"/>
    <cellStyle name="Output 3" xfId="590"/>
    <cellStyle name="Output 4" xfId="591"/>
    <cellStyle name="Output 5" xfId="592"/>
    <cellStyle name="Output 6" xfId="593"/>
    <cellStyle name="Output 7" xfId="594"/>
    <cellStyle name="Output 8" xfId="595"/>
    <cellStyle name="Output 9" xfId="596"/>
    <cellStyle name="Percent 2" xfId="3"/>
    <cellStyle name="Percent 3" xfId="597"/>
    <cellStyle name="Title 10" xfId="598"/>
    <cellStyle name="Title 11" xfId="599"/>
    <cellStyle name="Title 12" xfId="600"/>
    <cellStyle name="Title 13" xfId="601"/>
    <cellStyle name="Title 14" xfId="602"/>
    <cellStyle name="Title 15" xfId="603"/>
    <cellStyle name="Title 16" xfId="604"/>
    <cellStyle name="Title 2" xfId="605"/>
    <cellStyle name="Title 3" xfId="606"/>
    <cellStyle name="Title 4" xfId="607"/>
    <cellStyle name="Title 5" xfId="608"/>
    <cellStyle name="Title 6" xfId="609"/>
    <cellStyle name="Title 7" xfId="610"/>
    <cellStyle name="Title 8" xfId="611"/>
    <cellStyle name="Title 9" xfId="612"/>
    <cellStyle name="Total 10" xfId="613"/>
    <cellStyle name="Total 11" xfId="614"/>
    <cellStyle name="Total 12" xfId="615"/>
    <cellStyle name="Total 13" xfId="616"/>
    <cellStyle name="Total 14" xfId="617"/>
    <cellStyle name="Total 15" xfId="618"/>
    <cellStyle name="Total 16" xfId="619"/>
    <cellStyle name="Total 2" xfId="620"/>
    <cellStyle name="Total 3" xfId="621"/>
    <cellStyle name="Total 4" xfId="622"/>
    <cellStyle name="Total 5" xfId="623"/>
    <cellStyle name="Total 6" xfId="624"/>
    <cellStyle name="Total 7" xfId="625"/>
    <cellStyle name="Total 8" xfId="626"/>
    <cellStyle name="Total 9" xfId="627"/>
    <cellStyle name="Warning Text 10" xfId="628"/>
    <cellStyle name="Warning Text 11" xfId="629"/>
    <cellStyle name="Warning Text 12" xfId="630"/>
    <cellStyle name="Warning Text 13" xfId="631"/>
    <cellStyle name="Warning Text 14" xfId="632"/>
    <cellStyle name="Warning Text 15" xfId="633"/>
    <cellStyle name="Warning Text 16" xfId="634"/>
    <cellStyle name="Warning Text 2" xfId="635"/>
    <cellStyle name="Warning Text 3" xfId="636"/>
    <cellStyle name="Warning Text 4" xfId="637"/>
    <cellStyle name="Warning Text 5" xfId="638"/>
    <cellStyle name="Warning Text 6" xfId="639"/>
    <cellStyle name="Warning Text 7" xfId="640"/>
    <cellStyle name="Warning Text 8" xfId="641"/>
    <cellStyle name="Warning Text 9" xfId="642"/>
    <cellStyle name="Обычный 2" xfId="6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K24" sqref="K24"/>
    </sheetView>
  </sheetViews>
  <sheetFormatPr defaultRowHeight="15" x14ac:dyDescent="0.25"/>
  <cols>
    <col min="1" max="1" width="3.28515625" style="5" bestFit="1" customWidth="1"/>
    <col min="2" max="2" width="22.28515625" style="6" customWidth="1"/>
    <col min="3" max="3" width="30" style="3" customWidth="1"/>
    <col min="4" max="4" width="10" style="3" customWidth="1"/>
    <col min="5" max="5" width="10.5703125" style="3" customWidth="1"/>
    <col min="6" max="16384" width="9.140625" style="3"/>
  </cols>
  <sheetData>
    <row r="1" spans="1:5" ht="13.5" customHeight="1" x14ac:dyDescent="0.25">
      <c r="A1" s="36" t="s">
        <v>58</v>
      </c>
      <c r="B1" s="36"/>
      <c r="C1" s="36"/>
      <c r="D1" s="36"/>
    </row>
    <row r="2" spans="1:5" hidden="1" x14ac:dyDescent="0.25">
      <c r="C2" s="4"/>
      <c r="D2" s="4"/>
    </row>
    <row r="3" spans="1:5" ht="18" customHeight="1" x14ac:dyDescent="0.25">
      <c r="A3" s="37"/>
      <c r="B3" s="37"/>
      <c r="C3" s="37"/>
      <c r="D3" s="37"/>
    </row>
    <row r="4" spans="1:5" hidden="1" x14ac:dyDescent="0.25">
      <c r="A4" s="23"/>
      <c r="B4" s="23"/>
      <c r="C4" s="23"/>
      <c r="D4" s="23"/>
    </row>
    <row r="5" spans="1:5" hidden="1" x14ac:dyDescent="0.25">
      <c r="A5" s="23"/>
      <c r="B5" s="23"/>
      <c r="C5" s="23"/>
      <c r="D5" s="23"/>
    </row>
    <row r="6" spans="1:5" hidden="1" x14ac:dyDescent="0.25">
      <c r="A6" s="23"/>
      <c r="B6" s="23"/>
      <c r="C6" s="23"/>
      <c r="D6" s="23"/>
    </row>
    <row r="7" spans="1:5" hidden="1" x14ac:dyDescent="0.25">
      <c r="A7" s="23"/>
      <c r="B7" s="23"/>
      <c r="C7" s="23"/>
      <c r="D7" s="23"/>
    </row>
    <row r="8" spans="1:5" ht="26.25" x14ac:dyDescent="0.25">
      <c r="A8" s="25">
        <v>1</v>
      </c>
      <c r="B8" s="25" t="s">
        <v>50</v>
      </c>
      <c r="C8" s="24"/>
      <c r="D8" s="25" t="s">
        <v>46</v>
      </c>
      <c r="E8" s="34" t="s">
        <v>10</v>
      </c>
    </row>
    <row r="9" spans="1:5" x14ac:dyDescent="0.25">
      <c r="A9" s="25"/>
      <c r="B9" s="24"/>
      <c r="C9" s="24" t="s">
        <v>51</v>
      </c>
      <c r="D9" s="26"/>
      <c r="E9" s="33"/>
    </row>
    <row r="10" spans="1:5" x14ac:dyDescent="0.25">
      <c r="A10" s="25"/>
      <c r="B10" s="24"/>
      <c r="C10" s="24" t="s">
        <v>52</v>
      </c>
      <c r="D10" s="26"/>
      <c r="E10" s="33"/>
    </row>
    <row r="11" spans="1:5" x14ac:dyDescent="0.25">
      <c r="A11" s="25"/>
      <c r="B11" s="24"/>
      <c r="C11" s="24" t="s">
        <v>1</v>
      </c>
      <c r="D11" s="26"/>
      <c r="E11" s="33"/>
    </row>
    <row r="12" spans="1:5" x14ac:dyDescent="0.25">
      <c r="A12" s="25"/>
      <c r="B12" s="24"/>
      <c r="C12" s="27" t="s">
        <v>53</v>
      </c>
      <c r="D12" s="28"/>
      <c r="E12" s="33"/>
    </row>
    <row r="13" spans="1:5" x14ac:dyDescent="0.25">
      <c r="A13" s="24"/>
      <c r="B13" s="24"/>
      <c r="C13" s="24"/>
      <c r="D13" s="23"/>
      <c r="E13" s="33"/>
    </row>
    <row r="14" spans="1:5" x14ac:dyDescent="0.25">
      <c r="A14" s="25">
        <v>2</v>
      </c>
      <c r="B14" s="25" t="s">
        <v>54</v>
      </c>
      <c r="C14" s="24"/>
      <c r="D14" s="23"/>
      <c r="E14" s="33"/>
    </row>
    <row r="15" spans="1:5" x14ac:dyDescent="0.25">
      <c r="A15" s="25"/>
      <c r="B15" s="24"/>
      <c r="C15" s="24" t="s">
        <v>55</v>
      </c>
      <c r="D15" s="26"/>
      <c r="E15" s="33"/>
    </row>
    <row r="16" spans="1:5" x14ac:dyDescent="0.25">
      <c r="A16" s="25"/>
      <c r="B16" s="24"/>
      <c r="C16" s="27" t="s">
        <v>53</v>
      </c>
      <c r="D16" s="28"/>
      <c r="E16" s="33"/>
    </row>
    <row r="17" spans="1:5" x14ac:dyDescent="0.25">
      <c r="A17" s="24"/>
      <c r="B17" s="24"/>
      <c r="C17" s="24"/>
      <c r="D17" s="23"/>
      <c r="E17" s="33"/>
    </row>
    <row r="18" spans="1:5" x14ac:dyDescent="0.25">
      <c r="A18" s="25">
        <v>3</v>
      </c>
      <c r="B18" s="25" t="s">
        <v>0</v>
      </c>
      <c r="C18" s="24"/>
      <c r="D18" s="23"/>
      <c r="E18" s="33"/>
    </row>
    <row r="19" spans="1:5" x14ac:dyDescent="0.25">
      <c r="A19" s="25"/>
      <c r="B19" s="24"/>
      <c r="C19" s="24" t="s">
        <v>56</v>
      </c>
      <c r="D19" s="26"/>
      <c r="E19" s="33"/>
    </row>
    <row r="20" spans="1:5" x14ac:dyDescent="0.25">
      <c r="A20" s="25"/>
      <c r="B20" s="24"/>
      <c r="C20" s="27" t="s">
        <v>53</v>
      </c>
      <c r="D20" s="26"/>
      <c r="E20" s="33"/>
    </row>
    <row r="21" spans="1:5" x14ac:dyDescent="0.25">
      <c r="A21" s="25"/>
      <c r="B21" s="25" t="s">
        <v>57</v>
      </c>
      <c r="C21" s="24"/>
      <c r="D21" s="29">
        <v>100</v>
      </c>
      <c r="E21" s="35">
        <f>D21*D23</f>
        <v>1460000</v>
      </c>
    </row>
    <row r="22" spans="1:5" x14ac:dyDescent="0.25">
      <c r="A22" s="22"/>
      <c r="B22" s="22"/>
      <c r="C22" s="22"/>
      <c r="D22" s="22"/>
    </row>
    <row r="23" spans="1:5" ht="51.75" x14ac:dyDescent="0.25">
      <c r="A23" s="30"/>
      <c r="B23" s="32" t="s">
        <v>59</v>
      </c>
      <c r="C23" s="31"/>
      <c r="D23" s="3">
        <f>40*365</f>
        <v>14600</v>
      </c>
    </row>
  </sheetData>
  <mergeCells count="2">
    <mergeCell ref="A1:D1"/>
    <mergeCell ref="A3:D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U14" sqref="U14"/>
    </sheetView>
  </sheetViews>
  <sheetFormatPr defaultRowHeight="15" x14ac:dyDescent="0.25"/>
  <cols>
    <col min="1" max="1" width="15.85546875" customWidth="1"/>
    <col min="2" max="2" width="17.85546875" customWidth="1"/>
    <col min="4" max="4" width="15.28515625" customWidth="1"/>
    <col min="5" max="5" width="9.140625" hidden="1" customWidth="1"/>
  </cols>
  <sheetData>
    <row r="2" spans="1:4" x14ac:dyDescent="0.25">
      <c r="A2" s="40" t="s">
        <v>9</v>
      </c>
      <c r="B2" s="40"/>
      <c r="C2" s="40"/>
      <c r="D2" s="40"/>
    </row>
    <row r="4" spans="1:4" x14ac:dyDescent="0.25">
      <c r="A4" s="38" t="s">
        <v>6</v>
      </c>
      <c r="B4" s="38"/>
      <c r="C4" s="38"/>
      <c r="D4">
        <v>40</v>
      </c>
    </row>
    <row r="5" spans="1:4" ht="36" customHeight="1" x14ac:dyDescent="0.25">
      <c r="A5" s="39" t="s">
        <v>7</v>
      </c>
      <c r="B5" s="39"/>
      <c r="C5" s="39"/>
      <c r="D5">
        <f>D4*365</f>
        <v>14600</v>
      </c>
    </row>
    <row r="6" spans="1:4" ht="36" customHeight="1" x14ac:dyDescent="0.25">
      <c r="A6" s="39" t="s">
        <v>8</v>
      </c>
      <c r="B6" s="39"/>
      <c r="C6" s="39"/>
      <c r="D6">
        <f>D5/12</f>
        <v>1216.6666666666667</v>
      </c>
    </row>
    <row r="8" spans="1:4" x14ac:dyDescent="0.25">
      <c r="A8" s="2"/>
      <c r="B8" s="2"/>
    </row>
    <row r="12" spans="1:4" x14ac:dyDescent="0.25">
      <c r="A12" s="1"/>
      <c r="B12" s="1"/>
    </row>
    <row r="13" spans="1:4" x14ac:dyDescent="0.25">
      <c r="A13" s="1"/>
      <c r="B13" s="1"/>
    </row>
  </sheetData>
  <mergeCells count="4">
    <mergeCell ref="A4:C4"/>
    <mergeCell ref="A5:C5"/>
    <mergeCell ref="A6:C6"/>
    <mergeCell ref="A2:D2"/>
  </mergeCells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8" workbookViewId="0">
      <selection activeCell="M26" sqref="M26"/>
    </sheetView>
  </sheetViews>
  <sheetFormatPr defaultRowHeight="15" x14ac:dyDescent="0.25"/>
  <cols>
    <col min="1" max="1" width="4.140625" customWidth="1"/>
    <col min="2" max="2" width="54.5703125" customWidth="1"/>
    <col min="3" max="3" width="7.5703125" customWidth="1"/>
    <col min="4" max="4" width="7.42578125" customWidth="1"/>
    <col min="5" max="5" width="7" customWidth="1"/>
    <col min="6" max="6" width="6.7109375" customWidth="1"/>
    <col min="10" max="10" width="7.85546875" customWidth="1"/>
    <col min="11" max="11" width="38.42578125" customWidth="1"/>
  </cols>
  <sheetData>
    <row r="1" spans="1:11" x14ac:dyDescent="0.25">
      <c r="B1" t="s">
        <v>47</v>
      </c>
    </row>
    <row r="2" spans="1:11" ht="51" x14ac:dyDescent="0.25">
      <c r="A2" s="12" t="s">
        <v>5</v>
      </c>
      <c r="B2" s="13" t="s">
        <v>43</v>
      </c>
      <c r="C2" s="13" t="s">
        <v>45</v>
      </c>
      <c r="D2" s="13" t="s">
        <v>33</v>
      </c>
      <c r="E2" s="13" t="s">
        <v>34</v>
      </c>
      <c r="F2" s="13" t="s">
        <v>48</v>
      </c>
      <c r="G2" s="14" t="s">
        <v>31</v>
      </c>
      <c r="H2" s="14" t="s">
        <v>32</v>
      </c>
      <c r="I2" s="14" t="s">
        <v>35</v>
      </c>
      <c r="J2" s="14" t="s">
        <v>48</v>
      </c>
      <c r="K2" s="18" t="s">
        <v>44</v>
      </c>
    </row>
    <row r="3" spans="1:11" x14ac:dyDescent="0.25">
      <c r="A3" s="7">
        <v>1</v>
      </c>
      <c r="B3" s="8" t="s">
        <v>11</v>
      </c>
      <c r="C3" s="7">
        <v>4</v>
      </c>
      <c r="D3" s="9">
        <v>50</v>
      </c>
      <c r="E3" s="9">
        <f>C3*D3</f>
        <v>200</v>
      </c>
      <c r="F3" s="41" t="s">
        <v>47</v>
      </c>
      <c r="G3" s="16">
        <v>2</v>
      </c>
      <c r="H3" s="16">
        <v>30</v>
      </c>
      <c r="I3" s="16">
        <f t="shared" ref="I3:I23" si="0">G3*H3</f>
        <v>60</v>
      </c>
      <c r="J3" s="41" t="s">
        <v>47</v>
      </c>
      <c r="K3" s="10" t="s">
        <v>36</v>
      </c>
    </row>
    <row r="4" spans="1:11" ht="25.5" x14ac:dyDescent="0.25">
      <c r="A4" s="7">
        <v>2</v>
      </c>
      <c r="B4" s="8" t="s">
        <v>12</v>
      </c>
      <c r="C4" s="7">
        <v>1</v>
      </c>
      <c r="D4" s="9">
        <v>200</v>
      </c>
      <c r="E4" s="9">
        <f>C4*D4</f>
        <v>200</v>
      </c>
      <c r="F4" s="41"/>
      <c r="G4" s="16">
        <v>1</v>
      </c>
      <c r="H4" s="16">
        <v>100</v>
      </c>
      <c r="I4" s="16">
        <f t="shared" si="0"/>
        <v>100</v>
      </c>
      <c r="J4" s="41"/>
      <c r="K4" s="11" t="s">
        <v>36</v>
      </c>
    </row>
    <row r="5" spans="1:11" ht="38.25" x14ac:dyDescent="0.25">
      <c r="A5" s="7">
        <v>3</v>
      </c>
      <c r="B5" s="8" t="s">
        <v>13</v>
      </c>
      <c r="C5" s="7">
        <v>16</v>
      </c>
      <c r="D5" s="9">
        <v>75</v>
      </c>
      <c r="E5" s="9">
        <f t="shared" ref="E5:E23" si="1">C5*D5</f>
        <v>1200</v>
      </c>
      <c r="F5" s="41"/>
      <c r="G5" s="16">
        <f>C5</f>
        <v>16</v>
      </c>
      <c r="H5" s="16">
        <f>D5</f>
        <v>75</v>
      </c>
      <c r="I5" s="16">
        <f t="shared" si="0"/>
        <v>1200</v>
      </c>
      <c r="J5" s="41"/>
      <c r="K5" s="11" t="s">
        <v>37</v>
      </c>
    </row>
    <row r="6" spans="1:11" x14ac:dyDescent="0.25">
      <c r="A6" s="7">
        <v>4</v>
      </c>
      <c r="B6" s="8" t="s">
        <v>14</v>
      </c>
      <c r="C6" s="7">
        <v>4</v>
      </c>
      <c r="D6" s="9">
        <v>60</v>
      </c>
      <c r="E6" s="9">
        <f t="shared" si="1"/>
        <v>240</v>
      </c>
      <c r="F6" s="41"/>
      <c r="G6" s="16">
        <v>1</v>
      </c>
      <c r="H6" s="16">
        <v>30</v>
      </c>
      <c r="I6" s="16">
        <f t="shared" si="0"/>
        <v>30</v>
      </c>
      <c r="J6" s="41"/>
      <c r="K6" s="11" t="s">
        <v>38</v>
      </c>
    </row>
    <row r="7" spans="1:11" ht="25.5" x14ac:dyDescent="0.25">
      <c r="A7" s="7">
        <v>5</v>
      </c>
      <c r="B7" s="8" t="s">
        <v>15</v>
      </c>
      <c r="C7" s="7">
        <v>2</v>
      </c>
      <c r="D7" s="9">
        <v>50</v>
      </c>
      <c r="E7" s="9">
        <f t="shared" si="1"/>
        <v>100</v>
      </c>
      <c r="F7" s="41"/>
      <c r="G7" s="16">
        <v>1</v>
      </c>
      <c r="H7" s="16">
        <v>30</v>
      </c>
      <c r="I7" s="16">
        <f t="shared" si="0"/>
        <v>30</v>
      </c>
      <c r="J7" s="41"/>
      <c r="K7" s="11" t="s">
        <v>38</v>
      </c>
    </row>
    <row r="8" spans="1:11" ht="76.5" x14ac:dyDescent="0.25">
      <c r="A8" s="7">
        <v>6</v>
      </c>
      <c r="B8" s="8" t="s">
        <v>16</v>
      </c>
      <c r="C8" s="7">
        <v>2</v>
      </c>
      <c r="D8" s="9">
        <v>300</v>
      </c>
      <c r="E8" s="9">
        <f t="shared" si="1"/>
        <v>600</v>
      </c>
      <c r="F8" s="41"/>
      <c r="G8" s="16">
        <v>1</v>
      </c>
      <c r="H8" s="16">
        <f>D8</f>
        <v>300</v>
      </c>
      <c r="I8" s="16">
        <f t="shared" si="0"/>
        <v>300</v>
      </c>
      <c r="J8" s="41"/>
      <c r="K8" s="11" t="s">
        <v>42</v>
      </c>
    </row>
    <row r="9" spans="1:11" ht="25.5" x14ac:dyDescent="0.25">
      <c r="A9" s="7">
        <v>7</v>
      </c>
      <c r="B9" s="8" t="s">
        <v>41</v>
      </c>
      <c r="C9" s="7">
        <v>2</v>
      </c>
      <c r="D9" s="9">
        <v>120</v>
      </c>
      <c r="E9" s="9">
        <f t="shared" si="1"/>
        <v>240</v>
      </c>
      <c r="F9" s="41"/>
      <c r="G9" s="16">
        <v>1</v>
      </c>
      <c r="H9" s="16">
        <v>100</v>
      </c>
      <c r="I9" s="16">
        <f t="shared" si="0"/>
        <v>100</v>
      </c>
      <c r="J9" s="41"/>
      <c r="K9" s="10" t="s">
        <v>42</v>
      </c>
    </row>
    <row r="10" spans="1:11" ht="38.25" x14ac:dyDescent="0.25">
      <c r="A10" s="7">
        <v>8</v>
      </c>
      <c r="B10" s="8" t="s">
        <v>17</v>
      </c>
      <c r="C10" s="7">
        <v>10</v>
      </c>
      <c r="D10" s="9">
        <v>70</v>
      </c>
      <c r="E10" s="9">
        <f t="shared" si="1"/>
        <v>700</v>
      </c>
      <c r="F10" s="41"/>
      <c r="G10" s="16">
        <v>1</v>
      </c>
      <c r="H10" s="16">
        <f>D10</f>
        <v>70</v>
      </c>
      <c r="I10" s="16">
        <f t="shared" si="0"/>
        <v>70</v>
      </c>
      <c r="J10" s="41"/>
      <c r="K10" s="10" t="s">
        <v>38</v>
      </c>
    </row>
    <row r="11" spans="1:11" x14ac:dyDescent="0.25">
      <c r="A11" s="7">
        <v>9</v>
      </c>
      <c r="B11" s="8" t="s">
        <v>18</v>
      </c>
      <c r="C11" s="7">
        <v>1</v>
      </c>
      <c r="D11" s="9">
        <v>70</v>
      </c>
      <c r="E11" s="9">
        <f t="shared" si="1"/>
        <v>70</v>
      </c>
      <c r="F11" s="41"/>
      <c r="G11" s="16">
        <v>1</v>
      </c>
      <c r="H11" s="16">
        <v>30</v>
      </c>
      <c r="I11" s="16">
        <f t="shared" si="0"/>
        <v>30</v>
      </c>
      <c r="J11" s="41"/>
      <c r="K11" s="11"/>
    </row>
    <row r="12" spans="1:11" x14ac:dyDescent="0.25">
      <c r="A12" s="7">
        <v>10</v>
      </c>
      <c r="B12" s="8" t="s">
        <v>19</v>
      </c>
      <c r="C12" s="7">
        <v>10</v>
      </c>
      <c r="D12" s="9">
        <v>70</v>
      </c>
      <c r="E12" s="9">
        <f t="shared" si="1"/>
        <v>700</v>
      </c>
      <c r="F12" s="41"/>
      <c r="G12" s="16">
        <f>C12</f>
        <v>10</v>
      </c>
      <c r="H12" s="16">
        <v>30</v>
      </c>
      <c r="I12" s="16">
        <f t="shared" si="0"/>
        <v>300</v>
      </c>
      <c r="J12" s="41"/>
      <c r="K12" s="11" t="s">
        <v>36</v>
      </c>
    </row>
    <row r="13" spans="1:11" ht="25.5" x14ac:dyDescent="0.25">
      <c r="A13" s="7">
        <v>11</v>
      </c>
      <c r="B13" s="8" t="s">
        <v>20</v>
      </c>
      <c r="C13" s="7">
        <v>10</v>
      </c>
      <c r="D13" s="9">
        <v>65</v>
      </c>
      <c r="E13" s="9">
        <f t="shared" si="1"/>
        <v>650</v>
      </c>
      <c r="F13" s="41"/>
      <c r="G13" s="16">
        <f>C13</f>
        <v>10</v>
      </c>
      <c r="H13" s="16">
        <v>30</v>
      </c>
      <c r="I13" s="16">
        <f t="shared" si="0"/>
        <v>300</v>
      </c>
      <c r="J13" s="41"/>
      <c r="K13" s="11" t="s">
        <v>36</v>
      </c>
    </row>
    <row r="14" spans="1:11" x14ac:dyDescent="0.25">
      <c r="A14" s="7">
        <v>12</v>
      </c>
      <c r="B14" s="8" t="s">
        <v>21</v>
      </c>
      <c r="C14" s="7">
        <v>1</v>
      </c>
      <c r="D14" s="9">
        <v>10</v>
      </c>
      <c r="E14" s="9">
        <f t="shared" si="1"/>
        <v>10</v>
      </c>
      <c r="F14" s="41"/>
      <c r="G14" s="16">
        <v>1</v>
      </c>
      <c r="H14" s="16">
        <f>D14</f>
        <v>10</v>
      </c>
      <c r="I14" s="16">
        <f t="shared" si="0"/>
        <v>10</v>
      </c>
      <c r="J14" s="41"/>
      <c r="K14" s="11" t="s">
        <v>4</v>
      </c>
    </row>
    <row r="15" spans="1:11" x14ac:dyDescent="0.25">
      <c r="A15" s="7">
        <v>13</v>
      </c>
      <c r="B15" s="8" t="s">
        <v>22</v>
      </c>
      <c r="C15" s="7">
        <v>1</v>
      </c>
      <c r="D15" s="9">
        <v>25</v>
      </c>
      <c r="E15" s="9">
        <f t="shared" si="1"/>
        <v>25</v>
      </c>
      <c r="F15" s="41"/>
      <c r="G15" s="16">
        <v>1</v>
      </c>
      <c r="H15" s="16">
        <v>20</v>
      </c>
      <c r="I15" s="16">
        <f t="shared" si="0"/>
        <v>20</v>
      </c>
      <c r="J15" s="41"/>
      <c r="K15" s="11" t="s">
        <v>4</v>
      </c>
    </row>
    <row r="16" spans="1:11" x14ac:dyDescent="0.25">
      <c r="A16" s="7">
        <v>14</v>
      </c>
      <c r="B16" s="8" t="s">
        <v>23</v>
      </c>
      <c r="C16" s="7">
        <v>1</v>
      </c>
      <c r="D16" s="9">
        <v>15</v>
      </c>
      <c r="E16" s="9">
        <f t="shared" si="1"/>
        <v>15</v>
      </c>
      <c r="F16" s="41"/>
      <c r="G16" s="16">
        <v>1</v>
      </c>
      <c r="H16" s="16">
        <v>10</v>
      </c>
      <c r="I16" s="16">
        <f t="shared" si="0"/>
        <v>10</v>
      </c>
      <c r="J16" s="41"/>
      <c r="K16" s="11" t="s">
        <v>4</v>
      </c>
    </row>
    <row r="17" spans="1:11" ht="15.75" customHeight="1" x14ac:dyDescent="0.25">
      <c r="A17" s="7">
        <v>15</v>
      </c>
      <c r="B17" s="8" t="s">
        <v>24</v>
      </c>
      <c r="C17" s="7">
        <v>1</v>
      </c>
      <c r="D17" s="9">
        <v>10</v>
      </c>
      <c r="E17" s="9">
        <f t="shared" si="1"/>
        <v>10</v>
      </c>
      <c r="F17" s="41"/>
      <c r="G17" s="16">
        <v>1</v>
      </c>
      <c r="H17" s="16">
        <v>0</v>
      </c>
      <c r="I17" s="16">
        <f t="shared" si="0"/>
        <v>0</v>
      </c>
      <c r="J17" s="41"/>
      <c r="K17" s="11" t="s">
        <v>4</v>
      </c>
    </row>
    <row r="18" spans="1:11" ht="38.25" x14ac:dyDescent="0.25">
      <c r="A18" s="7">
        <v>16</v>
      </c>
      <c r="B18" s="8" t="s">
        <v>25</v>
      </c>
      <c r="C18" s="7">
        <v>14</v>
      </c>
      <c r="D18" s="9">
        <v>35</v>
      </c>
      <c r="E18" s="9">
        <f t="shared" si="1"/>
        <v>490</v>
      </c>
      <c r="F18" s="41"/>
      <c r="G18" s="16">
        <f>C18</f>
        <v>14</v>
      </c>
      <c r="H18" s="16">
        <f>D18</f>
        <v>35</v>
      </c>
      <c r="I18" s="16">
        <f t="shared" si="0"/>
        <v>490</v>
      </c>
      <c r="J18" s="41"/>
      <c r="K18" s="11" t="s">
        <v>3</v>
      </c>
    </row>
    <row r="19" spans="1:11" x14ac:dyDescent="0.25">
      <c r="A19" s="7">
        <v>17</v>
      </c>
      <c r="B19" s="8" t="s">
        <v>26</v>
      </c>
      <c r="C19" s="7">
        <v>1</v>
      </c>
      <c r="D19" s="9">
        <v>35</v>
      </c>
      <c r="E19" s="9">
        <f t="shared" si="1"/>
        <v>35</v>
      </c>
      <c r="F19" s="41"/>
      <c r="G19" s="16">
        <v>1</v>
      </c>
      <c r="H19" s="16">
        <v>30</v>
      </c>
      <c r="I19" s="16">
        <f t="shared" si="0"/>
        <v>30</v>
      </c>
      <c r="J19" s="41"/>
      <c r="K19" s="11" t="s">
        <v>3</v>
      </c>
    </row>
    <row r="20" spans="1:11" x14ac:dyDescent="0.25">
      <c r="A20" s="7">
        <v>18</v>
      </c>
      <c r="B20" s="8" t="s">
        <v>27</v>
      </c>
      <c r="C20" s="7">
        <v>1</v>
      </c>
      <c r="D20" s="9">
        <v>50</v>
      </c>
      <c r="E20" s="9">
        <f t="shared" si="1"/>
        <v>50</v>
      </c>
      <c r="F20" s="41"/>
      <c r="G20" s="16">
        <v>1</v>
      </c>
      <c r="H20" s="16">
        <v>50</v>
      </c>
      <c r="I20" s="16">
        <f t="shared" si="0"/>
        <v>50</v>
      </c>
      <c r="J20" s="41"/>
      <c r="K20" s="10" t="s">
        <v>39</v>
      </c>
    </row>
    <row r="21" spans="1:11" x14ac:dyDescent="0.25">
      <c r="A21" s="7">
        <v>19</v>
      </c>
      <c r="B21" s="8" t="s">
        <v>28</v>
      </c>
      <c r="C21" s="7">
        <v>1</v>
      </c>
      <c r="D21" s="9">
        <v>30</v>
      </c>
      <c r="E21" s="9">
        <f t="shared" si="1"/>
        <v>30</v>
      </c>
      <c r="F21" s="41"/>
      <c r="G21" s="16">
        <v>1</v>
      </c>
      <c r="H21" s="16">
        <v>30</v>
      </c>
      <c r="I21" s="16">
        <f t="shared" si="0"/>
        <v>30</v>
      </c>
      <c r="J21" s="41"/>
      <c r="K21" s="11" t="s">
        <v>40</v>
      </c>
    </row>
    <row r="22" spans="1:11" x14ac:dyDescent="0.25">
      <c r="A22" s="7">
        <v>20</v>
      </c>
      <c r="B22" s="8" t="s">
        <v>29</v>
      </c>
      <c r="C22" s="7">
        <v>1</v>
      </c>
      <c r="D22" s="9">
        <v>50</v>
      </c>
      <c r="E22" s="9">
        <f t="shared" si="1"/>
        <v>50</v>
      </c>
      <c r="F22" s="41"/>
      <c r="G22" s="16">
        <v>1</v>
      </c>
      <c r="H22" s="16">
        <v>30</v>
      </c>
      <c r="I22" s="16">
        <f t="shared" si="0"/>
        <v>30</v>
      </c>
      <c r="J22" s="41"/>
      <c r="K22" s="10" t="s">
        <v>36</v>
      </c>
    </row>
    <row r="23" spans="1:11" x14ac:dyDescent="0.25">
      <c r="A23" s="7">
        <v>21</v>
      </c>
      <c r="B23" s="8" t="s">
        <v>30</v>
      </c>
      <c r="C23" s="7">
        <v>1</v>
      </c>
      <c r="D23" s="9">
        <v>50</v>
      </c>
      <c r="E23" s="9">
        <f t="shared" si="1"/>
        <v>50</v>
      </c>
      <c r="F23" s="41"/>
      <c r="G23" s="16">
        <v>1</v>
      </c>
      <c r="H23" s="16">
        <v>30</v>
      </c>
      <c r="I23" s="16">
        <f t="shared" si="0"/>
        <v>30</v>
      </c>
      <c r="J23" s="41"/>
      <c r="K23" s="11" t="s">
        <v>36</v>
      </c>
    </row>
    <row r="24" spans="1:11" x14ac:dyDescent="0.25">
      <c r="A24" s="12"/>
      <c r="B24" s="15" t="s">
        <v>2</v>
      </c>
      <c r="C24" s="12"/>
      <c r="D24" s="12"/>
      <c r="E24" s="13">
        <f>SUM(E3:E23)</f>
        <v>5665</v>
      </c>
      <c r="F24" s="19">
        <f>E24/30</f>
        <v>188.83333333333334</v>
      </c>
      <c r="G24" s="16"/>
      <c r="H24" s="17"/>
      <c r="I24" s="17">
        <f>SUM(I3:I23)</f>
        <v>3220</v>
      </c>
      <c r="J24" s="21">
        <f>I24/30</f>
        <v>107.33333333333333</v>
      </c>
      <c r="K24" s="13"/>
    </row>
    <row r="26" spans="1:11" x14ac:dyDescent="0.25">
      <c r="B26" s="20" t="s">
        <v>49</v>
      </c>
    </row>
  </sheetData>
  <mergeCells count="2">
    <mergeCell ref="F3:F23"/>
    <mergeCell ref="J3:J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სტაც.საწოლდღე</vt:lpstr>
      <vt:lpstr>საწოლდღეების რაოდენობა</vt:lpstr>
      <vt:lpstr>ამბ.ვაუჩერი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Archil</dc:creator>
  <cp:lastModifiedBy>Ia Kamarauli</cp:lastModifiedBy>
  <cp:lastPrinted>2019-09-06T05:16:25Z</cp:lastPrinted>
  <dcterms:created xsi:type="dcterms:W3CDTF">2014-10-16T09:47:28Z</dcterms:created>
  <dcterms:modified xsi:type="dcterms:W3CDTF">2019-10-10T11:49:59Z</dcterms:modified>
</cp:coreProperties>
</file>