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9600"/>
  </bookViews>
  <sheets>
    <sheet name="კორონა" sheetId="2" r:id="rId1"/>
  </sheets>
  <definedNames>
    <definedName name="_xlnm._FilterDatabase" localSheetId="0" hidden="1">კორონა!$A$2:$P$151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3" i="2" l="1"/>
  <c r="K144" i="2"/>
  <c r="K145" i="2"/>
  <c r="K146" i="2"/>
  <c r="K147" i="2"/>
  <c r="K148" i="2"/>
  <c r="K149" i="2"/>
  <c r="K134" i="2" l="1"/>
  <c r="K139" i="2"/>
  <c r="K140" i="2"/>
  <c r="K141" i="2"/>
  <c r="K142" i="2"/>
  <c r="K138" i="2" l="1"/>
  <c r="K137" i="2"/>
  <c r="K136" i="2"/>
  <c r="K135" i="2"/>
  <c r="K133" i="2"/>
  <c r="K132" i="2"/>
  <c r="K131" i="2"/>
  <c r="K130" i="2"/>
  <c r="K100" i="2" l="1"/>
  <c r="K99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7" i="2" s="1"/>
  <c r="A144" i="2" s="1"/>
  <c r="A145" i="2" s="1"/>
  <c r="A146" i="2" s="1"/>
  <c r="A148" i="2" s="1"/>
  <c r="A149" i="2" s="1"/>
  <c r="A150" i="2" s="1"/>
  <c r="A151" i="2" s="1"/>
  <c r="K98" i="2" l="1"/>
  <c r="K97" i="2"/>
  <c r="K125" i="2" l="1"/>
  <c r="K96" i="2"/>
  <c r="K95" i="2"/>
  <c r="K94" i="2"/>
  <c r="K124" i="2" l="1"/>
  <c r="K123" i="2"/>
  <c r="K122" i="2"/>
  <c r="K121" i="2"/>
  <c r="K91" i="2" l="1"/>
  <c r="K92" i="2"/>
  <c r="K90" i="2"/>
  <c r="K120" i="2"/>
  <c r="K93" i="2"/>
  <c r="K126" i="2"/>
  <c r="K127" i="2"/>
  <c r="K128" i="2"/>
  <c r="K129" i="2"/>
  <c r="K118" i="2" l="1"/>
  <c r="K119" i="2"/>
  <c r="K117" i="2"/>
  <c r="J1" i="2"/>
  <c r="I1" i="2"/>
  <c r="K37" i="2" l="1"/>
  <c r="K36" i="2"/>
  <c r="K34" i="2"/>
  <c r="K116" i="2"/>
  <c r="K115" i="2"/>
  <c r="K103" i="2" l="1"/>
  <c r="K102" i="2"/>
  <c r="K104" i="2"/>
  <c r="K105" i="2"/>
  <c r="K106" i="2"/>
  <c r="K107" i="2"/>
  <c r="K108" i="2"/>
  <c r="K109" i="2"/>
  <c r="K110" i="2"/>
  <c r="K111" i="2"/>
  <c r="K101" i="2"/>
  <c r="K112" i="2" l="1"/>
  <c r="K113" i="2"/>
  <c r="K114" i="2"/>
  <c r="K1" i="2" l="1"/>
</calcChain>
</file>

<file path=xl/sharedStrings.xml><?xml version="1.0" encoding="utf-8"?>
<sst xmlns="http://schemas.openxmlformats.org/spreadsheetml/2006/main" count="898" uniqueCount="343">
  <si>
    <t>ხელშეკრულების ნომერი</t>
  </si>
  <si>
    <t>მიმწოდებელი</t>
  </si>
  <si>
    <t>შპს „პრიმაქს-ჯორჯია“</t>
  </si>
  <si>
    <t>შპს „პი. ემ. ჯი“</t>
  </si>
  <si>
    <t>შპს „ვესტფარმი“</t>
  </si>
  <si>
    <t>შპს „დენტსტალ დენტი“</t>
  </si>
  <si>
    <t>შპს „Made To Make“</t>
  </si>
  <si>
    <t>შპს „სოლოფარმი“</t>
  </si>
  <si>
    <t>სს „მეტრო ჯორჯია“</t>
  </si>
  <si>
    <t>შპს „ტკბილი მომავალი“</t>
  </si>
  <si>
    <t>კვების მომსახურება</t>
  </si>
  <si>
    <t>შპს „მედ ეკონომი“</t>
  </si>
  <si>
    <t>ს.ს. „გეფა“</t>
  </si>
  <si>
    <t>შპს ,,პროგრესი-საქართველო”</t>
  </si>
  <si>
    <t>თერმო სკრინინგის მომსახურება</t>
  </si>
  <si>
    <t>შპს ,,დეზლანი”</t>
  </si>
  <si>
    <t>ავტომანქანების სადეზინფექციო მომსახურება</t>
  </si>
  <si>
    <t>შპს ,,დეზინფექციის, დეზინსექციის დერატიზაციისა და სტერილიზაციის სპეციალიზირებული ეპიდზედამხედველობის ცენტრი“ </t>
  </si>
  <si>
    <t>შპს ,,აგრო თრეიდი”</t>
  </si>
  <si>
    <t>შპს „გიო კომპანი“</t>
  </si>
  <si>
    <t>პოლიეთილენის ლაბადა</t>
  </si>
  <si>
    <t>შპს APROFI - GROUP</t>
  </si>
  <si>
    <t>შპს ,,კალიიდ” </t>
  </si>
  <si>
    <t>ს/ნ</t>
  </si>
  <si>
    <t>420431072 </t>
  </si>
  <si>
    <t>211327410 </t>
  </si>
  <si>
    <r>
      <t>431952452</t>
    </r>
    <r>
      <rPr>
        <sz val="10"/>
        <color rgb="FF008000"/>
        <rFont val="Sylfaen"/>
        <family val="1"/>
      </rPr>
      <t> </t>
    </r>
  </si>
  <si>
    <t>შპს ,,ჯეო +“</t>
  </si>
  <si>
    <t xml:space="preserve">შპს „მედ ეკონომი“ </t>
  </si>
  <si>
    <t>შპს ,,საქართველოს სერვისკომპანი+“</t>
  </si>
  <si>
    <r>
      <t>200268389</t>
    </r>
    <r>
      <rPr>
        <sz val="12"/>
        <color rgb="FF008000"/>
        <rFont val="SPAcademi"/>
      </rPr>
      <t> </t>
    </r>
  </si>
  <si>
    <t>დასუფთავება</t>
  </si>
  <si>
    <t>შპს „ტექსტილი“</t>
  </si>
  <si>
    <t>შპს „ბი ემ სი გორგია“</t>
  </si>
  <si>
    <t xml:space="preserve">შპს ,,ერ თი ემ“ </t>
  </si>
  <si>
    <t>შპს ,,არბო 2009“</t>
  </si>
  <si>
    <t xml:space="preserve">კარანტინში მყოფთა კვება </t>
  </si>
  <si>
    <r>
      <t>205273498</t>
    </r>
    <r>
      <rPr>
        <sz val="12"/>
        <color rgb="FF008000"/>
        <rFont val="SPAcademi"/>
      </rPr>
      <t> </t>
    </r>
  </si>
  <si>
    <t>შპს „ახალი ხარიზმა“</t>
  </si>
  <si>
    <t>ასათიანის შენობის დასუფთავება</t>
  </si>
  <si>
    <r>
      <t>405 127 571</t>
    </r>
    <r>
      <rPr>
        <sz val="12"/>
        <color rgb="FF008000"/>
        <rFont val="SPAcademi"/>
      </rPr>
      <t> </t>
    </r>
  </si>
  <si>
    <t>maisuradze-x@mail.ru</t>
  </si>
  <si>
    <t>sales@madart.ge</t>
  </si>
  <si>
    <t>kharizma79a@gmail.com</t>
  </si>
  <si>
    <t>projects@gorgia.ge</t>
  </si>
  <si>
    <t>ლევან გელაშვილი</t>
  </si>
  <si>
    <t>591 911 089</t>
  </si>
  <si>
    <t>ხათუნა მაისურაძე</t>
  </si>
  <si>
    <t>599 206 751</t>
  </si>
  <si>
    <t>დავით ჭრელაშვილი</t>
  </si>
  <si>
    <t>219 29 19</t>
  </si>
  <si>
    <t>ია მედოლიშვილი</t>
  </si>
  <si>
    <t>595 493 000</t>
  </si>
  <si>
    <t>558 371 415</t>
  </si>
  <si>
    <t>გიორგი ლავრელაშვილი</t>
  </si>
  <si>
    <t>giokompani@mail.ru</t>
  </si>
  <si>
    <t xml:space="preserve">office@aprofi-group.com </t>
  </si>
  <si>
    <t>მარია ცეგოლნიკი</t>
  </si>
  <si>
    <t>595 991 702</t>
  </si>
  <si>
    <t>შპს „ლილო პროდაქტ სერვისი“</t>
  </si>
  <si>
    <t>406 188 860</t>
  </si>
  <si>
    <t>nana.baidoshvili@lpsint.ge</t>
  </si>
  <si>
    <t>ნანა ბაიდოშვილი</t>
  </si>
  <si>
    <t>577 690 089</t>
  </si>
  <si>
    <t>შპს „SKY GROUP“</t>
  </si>
  <si>
    <t>202 424 769</t>
  </si>
  <si>
    <t>ასათიანის შენობის ტექნიკური მომსახურება</t>
  </si>
  <si>
    <t>office@skygeoup.ge</t>
  </si>
  <si>
    <t>ირმა ზუხბაია</t>
  </si>
  <si>
    <t>577 090 377</t>
  </si>
  <si>
    <t xml:space="preserve">შპს ,,პსპ ფარმა“ </t>
  </si>
  <si>
    <t>202 203 123</t>
  </si>
  <si>
    <t xml:space="preserve">შპს „თბილისი მედიკ“ </t>
  </si>
  <si>
    <t xml:space="preserve">შპს „დენტსტალ დენტი“ </t>
  </si>
  <si>
    <t xml:space="preserve">შპს „თბილისიდენტალი“ </t>
  </si>
  <si>
    <t>შპს ,,ეროიო პროდაქშენ”</t>
  </si>
  <si>
    <t xml:space="preserve">შპს „Real Farma“ </t>
  </si>
  <si>
    <t>417 878 345</t>
  </si>
  <si>
    <t>ტელეფონი</t>
  </si>
  <si>
    <t>საკონტაქტო პირი</t>
  </si>
  <si>
    <t>მეილი</t>
  </si>
  <si>
    <t>რაოდენობა</t>
  </si>
  <si>
    <t>პირბადე</t>
  </si>
  <si>
    <t>ზომის ერთეული</t>
  </si>
  <si>
    <t>ცალი</t>
  </si>
  <si>
    <t>საქონელი</t>
  </si>
  <si>
    <t>წყვილი</t>
  </si>
  <si>
    <t>ერთეულის ფასი</t>
  </si>
  <si>
    <t>Acercon პირბადე N50</t>
  </si>
  <si>
    <t>მთლიანი ღირებულება</t>
  </si>
  <si>
    <t xml:space="preserve">სახის ნიღაბი ერთჯერადი, 3-შრიანი </t>
  </si>
  <si>
    <t xml:space="preserve">ხელთათმანი ერთჯერადი, არასტერილური (M) </t>
  </si>
  <si>
    <t>დამცავი ფარი „აპრავით“ (10 ფირფიტა)</t>
  </si>
  <si>
    <t xml:space="preserve">დამცავი ფარი სალტით (10 ფირფიტა) </t>
  </si>
  <si>
    <t>ტრანსპორტირება</t>
  </si>
  <si>
    <t>მომსახურება</t>
  </si>
  <si>
    <t>ლაბადა</t>
  </si>
  <si>
    <t>ლიტრი</t>
  </si>
  <si>
    <t xml:space="preserve">4565 კომბინიზონი XXL ბიო - ქიმიური სამუშაოებისთვის, თეთრი წითელი კანტით </t>
  </si>
  <si>
    <t xml:space="preserve">4565 კომბინიზონი XL ბიო - ქიმიური სამუშაოებისთვის, თეთრი წითელი კანტით </t>
  </si>
  <si>
    <t xml:space="preserve">4545 კომბინიზონი XXL ტექნიკური სამღებრო სამუშაოებისთვის, თეთრი </t>
  </si>
  <si>
    <t xml:space="preserve">CHF5A XXXL TYVEK კომბინიზონი ბიოქიმიური დაცვით, თეთრი, </t>
  </si>
  <si>
    <t xml:space="preserve">44445 XXL ერთჯერადი ქიმიური კომბინიზონი ყვითელი 65 გმ.  </t>
  </si>
  <si>
    <t xml:space="preserve">44403 L მიკროფობული ერთჯერადი ბიოქიმიური კომბინიზონი თეთრი 55 გმ. </t>
  </si>
  <si>
    <t xml:space="preserve">W6220V სარქველიანი რესპირატორი FFP2 </t>
  </si>
  <si>
    <t xml:space="preserve"> 3 W6420VC სარქველიანი რესპირატორი ნახშირის FFP2 </t>
  </si>
  <si>
    <t xml:space="preserve">W7120V ერთჯერადი კეცვადი რესპირატორი სარქველიანი რესპირატორი FFP2  </t>
  </si>
  <si>
    <t xml:space="preserve">W7120 დასაკეცი რესპირატორი უსარქველო FFP2 ინდ. შეფუთვა (2ც) </t>
  </si>
  <si>
    <t xml:space="preserve">W6730V სარქველიანი რესპირატორი მარეგულირებელი ზონარით FFP3 </t>
  </si>
  <si>
    <t>კომბინიზონი</t>
  </si>
  <si>
    <t xml:space="preserve">44305 ქიმიური კომბინიზონი XXL </t>
  </si>
  <si>
    <t xml:space="preserve">44325 კომბინიზონი ბიოქიმიური XXL </t>
  </si>
  <si>
    <t xml:space="preserve">44326 კომბინიზონი ბიოქიმიური XXXL </t>
  </si>
  <si>
    <t xml:space="preserve">2890 სათვალე </t>
  </si>
  <si>
    <t xml:space="preserve">60401 სათვალე </t>
  </si>
  <si>
    <t>V07 სათვალე</t>
  </si>
  <si>
    <t xml:space="preserve">60590 სათვალე </t>
  </si>
  <si>
    <t xml:space="preserve">K-112  რესპირატორი FFP2 კლაპნით </t>
  </si>
  <si>
    <t>033A-C სათვალე</t>
  </si>
  <si>
    <t xml:space="preserve">სათვალე </t>
  </si>
  <si>
    <t>დოზატორი</t>
  </si>
  <si>
    <t>სადეზინფექციო ხსნარი</t>
  </si>
  <si>
    <t xml:space="preserve">სადეზინფექციო ხსნარი სტერილიუმი  (1 ლირტიანი) </t>
  </si>
  <si>
    <t xml:space="preserve">ხელის სადეზინფექციო ხსნარი 1 ლიტრიანი </t>
  </si>
  <si>
    <t>თერმომეტრი</t>
  </si>
  <si>
    <t>კვება</t>
  </si>
  <si>
    <t xml:space="preserve">q. Tbilisis saerTaSoriso aeroportidan  – saCxereSi, 35 personis transportirebis momsaxureba  </t>
  </si>
  <si>
    <t>პირბადე 3 შრიანი</t>
  </si>
  <si>
    <t xml:space="preserve">ხელთათმანი ლატექსი არასტერილური M ზომა </t>
  </si>
  <si>
    <t xml:space="preserve">ხელთათმანი ლატექსი არასტერილური L ზომა </t>
  </si>
  <si>
    <t>ხელთათმანი ნიტრილი L ზომა</t>
  </si>
  <si>
    <t xml:space="preserve">პერსონალური დაცვის ბიოქიმიური კომბინიზონი სხვადასხვა ზომის TYVEK /COVERGUARD </t>
  </si>
  <si>
    <t xml:space="preserve">პერსონალური დაცვის   სათვალე გუგლის ტიპის GRAND S-550 </t>
  </si>
  <si>
    <t xml:space="preserve">ბიოლოგიური დაცვის ბახილი POBO </t>
  </si>
  <si>
    <t>ბახილი</t>
  </si>
  <si>
    <t xml:space="preserve">ხელის სადეზინფექციო ხსნარი ჟივასეპტი 1 ლიტრიანი (დოზატორით) </t>
  </si>
  <si>
    <t>უკონტაქტო ელექტრო თერმომეტრი</t>
  </si>
  <si>
    <t xml:space="preserve">დამცავი ფარი „აპრავით“ (10 ფირფიტა) </t>
  </si>
  <si>
    <t>სკრინინგი</t>
  </si>
  <si>
    <t>დეზინფექცია</t>
  </si>
  <si>
    <t xml:space="preserve">ელექტრო და ხელის შემასხურებელი აპარატი  </t>
  </si>
  <si>
    <t xml:space="preserve">ხელის სადეზინფექციო საშუალება APRO-HDM (ერთ ლიტრიანი შეფუთვა) </t>
  </si>
  <si>
    <t xml:space="preserve">საწოლი მატრასით, ლამინირებული მერქან ბურბუშელოვანი ფილა, საწოლის ზომა: 193,6X90X80სმ. მატრასის ზომა: 190X85X17 სმ.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</si>
  <si>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</t>
  </si>
  <si>
    <t xml:space="preserve">მაგიდა, ლამინირებული მერქან ბურბუშელოვანი ფილა, ზომა: 70X50X75სმ. ოთხ ლამინატის ფეხზე </t>
  </si>
  <si>
    <t xml:space="preserve">პირბადე 3 შრიანი </t>
  </si>
  <si>
    <t xml:space="preserve">ხელთათმანი ნიტრილი XL ზომა  </t>
  </si>
  <si>
    <t xml:space="preserve">ერთჯერადი თეთრეულის კომპლექტი </t>
  </si>
  <si>
    <t xml:space="preserve">საბანი ერთსაწოლიანი </t>
  </si>
  <si>
    <t xml:space="preserve">ბალიში 70X50 </t>
  </si>
  <si>
    <t xml:space="preserve">პერსონალური დაცვის   სათვალე გუგლის ტიპის   Anti-Fog მოდელი -SG-204 AF </t>
  </si>
  <si>
    <t>ტექნიკური მომსახურება</t>
  </si>
  <si>
    <t>ერთჯერადი ქუდი</t>
  </si>
  <si>
    <t>ქუდი</t>
  </si>
  <si>
    <t>ხალათი</t>
  </si>
  <si>
    <t>ერთჯერადი ხალათი</t>
  </si>
  <si>
    <t>პოლიეთილენის ბახილი</t>
  </si>
  <si>
    <t>დამცავი ფარის ფირფიტა</t>
  </si>
  <si>
    <t>შუბლის ფარი  (10 ფირფიტა)</t>
  </si>
  <si>
    <t xml:space="preserve">სათვალე ფარი </t>
  </si>
  <si>
    <t>მატრასის დამცავი 90X200 ნაცრისფერი ვარდებით</t>
  </si>
  <si>
    <t>ნიღაბი (FFP2) ERA 6200</t>
  </si>
  <si>
    <t xml:space="preserve">კომბინიზონი Tek-Stil, TSK18 </t>
  </si>
  <si>
    <t>ვალუტა</t>
  </si>
  <si>
    <t>აშშ დოლარი</t>
  </si>
  <si>
    <t xml:space="preserve">სათვალე გუგლის ტიპის BayMax S1551Q </t>
  </si>
  <si>
    <t xml:space="preserve">კომბინიზონი Lakeland ChemMax 1 </t>
  </si>
  <si>
    <t xml:space="preserve">ნიღანი N95 Sense Professional SP ART 204 </t>
  </si>
  <si>
    <t>კგ</t>
  </si>
  <si>
    <t>სადეზინფექციო საშუალება „დეზოქლორი“</t>
  </si>
  <si>
    <t>ხალათი პაციენტის ერთჯერადი</t>
  </si>
  <si>
    <t>ერთჯერადი სამედიცინო ქუდი</t>
  </si>
  <si>
    <t>პოლიეთილენის ფეხის ბახილი</t>
  </si>
  <si>
    <t>ხალათი ქირურგიული სტერილური დაცვით</t>
  </si>
  <si>
    <t>საქონელი (ხელშეკრულება)</t>
  </si>
  <si>
    <t xml:space="preserve">შპს თბილისი მედიკ“ </t>
  </si>
  <si>
    <t xml:space="preserve">პოლიეთილენის ფეხის ბახილი </t>
  </si>
  <si>
    <t>შპს უნიპაკი</t>
  </si>
  <si>
    <t>ბიოლოგიური დამცავი კომბინიზონი, ექვსშრიანი</t>
  </si>
  <si>
    <t>დენსტალ დენტი</t>
  </si>
  <si>
    <t>შპს ვესტ ფარმი</t>
  </si>
  <si>
    <t>ხელთათმანი არასტერილური ტაკლით,  M ზომა</t>
  </si>
  <si>
    <t>ფონდი</t>
  </si>
  <si>
    <t>სარეზერვო</t>
  </si>
  <si>
    <t>ტვირთის გადაზიდვა თბილისის აეროპორტიდან (ლასარეს საწყობი)- თბილისი, დავით აღმაშენებლის ხეივანი მე-12 კმ სასწავლო სატრენინგო ცენტრი</t>
  </si>
  <si>
    <t>გადაზიდვა</t>
  </si>
  <si>
    <t>ი/მ გია ბეჭიაშვილი</t>
  </si>
  <si>
    <t xml:space="preserve">შპს ,,ემტექი“ </t>
  </si>
  <si>
    <t>დეფიბრილატორი პეისინგის სისტემით</t>
  </si>
  <si>
    <t>ხელოვნური სუნთქვის აპარატი Mindray SV 300</t>
  </si>
  <si>
    <t>ლინეომატი</t>
  </si>
  <si>
    <t>პაციენტის მონიტორი</t>
  </si>
  <si>
    <t>ელექტრო ამომქაჩი</t>
  </si>
  <si>
    <t>ინჟექტორული ამომქაჩი</t>
  </si>
  <si>
    <t>ელექტრო ამომქაჩი 40 ლიტრი წუთში</t>
  </si>
  <si>
    <t>ელექტრო ამომქაჩი 15 ლიტრი წუთში</t>
  </si>
  <si>
    <t>ხელთათმანი ნიტრილის M L ზომა</t>
  </si>
  <si>
    <t xml:space="preserve">შპს „დოქტორ გუდსი“ </t>
  </si>
  <si>
    <t xml:space="preserve">ქირურგიული ხალათი მანჟეტებით წონა 43 გრ.  </t>
  </si>
  <si>
    <t xml:space="preserve">შპს „თნ ჯგუფი“ </t>
  </si>
  <si>
    <t xml:space="preserve">სახის დამცავი ფარი </t>
  </si>
  <si>
    <t xml:space="preserve">ხალათი პაციენტის ერთჯერადი </t>
  </si>
  <si>
    <t xml:space="preserve">ერთჯერადი სამედიცინო ქუდი </t>
  </si>
  <si>
    <t>№</t>
  </si>
  <si>
    <t>ხელშეკრულება მომწოდებლის მიერ არ არის ხელმოწერილი</t>
  </si>
  <si>
    <t>covid-19 მართვა</t>
  </si>
  <si>
    <t>ბიოლოგიური ბახილი</t>
  </si>
  <si>
    <t>პირბადე 3-შრიანი</t>
  </si>
  <si>
    <t>ფარი სახის</t>
  </si>
  <si>
    <t>ფარი სათვალე</t>
  </si>
  <si>
    <t>ავეჯი მაგიდა</t>
  </si>
  <si>
    <t>ავეჯი საწოლი</t>
  </si>
  <si>
    <t>ავეჯი ტუმბო</t>
  </si>
  <si>
    <t>თეთრეული ბალიში</t>
  </si>
  <si>
    <t>თეთრეული ერთჯერადი</t>
  </si>
  <si>
    <t>თეთრეული მატრასი</t>
  </si>
  <si>
    <t>თეთრეული საბანი</t>
  </si>
  <si>
    <t>კომბინიზონი ბიოქიმიური</t>
  </si>
  <si>
    <t xml:space="preserve">კომბინიზონი </t>
  </si>
  <si>
    <t xml:space="preserve">კომბინიზონი ქიმიური </t>
  </si>
  <si>
    <t>რესპირატორი კლაპნით</t>
  </si>
  <si>
    <t>რესპირატორი სარქველიანი</t>
  </si>
  <si>
    <t>რესპირატორი უსარქველო</t>
  </si>
  <si>
    <t>სადეზინფექციო ხსნარი ხელის</t>
  </si>
  <si>
    <t xml:space="preserve">ხელის სადეზინფექციო სითხე Biorad DERM EI  1 ლიტრიანი  (დოზატორით) </t>
  </si>
  <si>
    <t>სადეზინფექციო ხსნარი ხელის დოზატორით</t>
  </si>
  <si>
    <t>სათვალე გუგლის</t>
  </si>
  <si>
    <t>სამედიცინო მოწყობილობები დეფიბრილატორი პეისინგის სისტემით</t>
  </si>
  <si>
    <t>სამედიცინო მოწყობილობები ხელოვნური სუნთქვის აპარატი Mindray SV 300</t>
  </si>
  <si>
    <t>სამედიცინო მოწყობილობები ელექტრო ამომქაჩი</t>
  </si>
  <si>
    <t>სამედიცინო მოწყობილობები ელექტრო ამომქაჩი 40 ლიტრი წუთში</t>
  </si>
  <si>
    <t>სამედიცინო მოწყობილობები ელექტრო ამომქაჩი 15 ლიტრი წუთში</t>
  </si>
  <si>
    <t>კომპლექტი</t>
  </si>
  <si>
    <t>დეფიბრილატორი Mindray BeneHeart D3</t>
  </si>
  <si>
    <t>სამედიცინო მოწყობილობები დეფიბრილატორი Mindray BeneHeart D3</t>
  </si>
  <si>
    <t>ხელოვნური სუნთქვის აპარატი Mindray, Synovent E3</t>
  </si>
  <si>
    <t>სამედიცინო მოწყობილობები ხელოვნური სუნთქვის აპარატი Mindray, Synovent E3</t>
  </si>
  <si>
    <t>სამედიცინო მოწყობილობები ლინეომატი Mindray, SP3</t>
  </si>
  <si>
    <t>სამედიცინო მოწყობილობები პაციენტის მონიტორი Mindray, Umec 10,</t>
  </si>
  <si>
    <t>სამედიცინო მოწყობილობები ინჟექტორული ამომქაჩი Tecnology medicale</t>
  </si>
  <si>
    <t>ფარი დამცავი აპრავით (10 ფირფიტა)</t>
  </si>
  <si>
    <t>ფარი დამცავი სალტით (10 ფირფიტა)</t>
  </si>
  <si>
    <t>ფარი შუბლის (10 ფირფიტა)</t>
  </si>
  <si>
    <t>ფარი დამცავი ფირფიტა</t>
  </si>
  <si>
    <t xml:space="preserve">შესასხურებელი აპარატი  </t>
  </si>
  <si>
    <t>ხალათი ქირურგიული</t>
  </si>
  <si>
    <t>ხალათი მანჟეტებით</t>
  </si>
  <si>
    <t>ხელთათმანი არასტერილური წყვილი M L ზომა</t>
  </si>
  <si>
    <t>ხელთათმანი არასტერილური (M)  წყვილი</t>
  </si>
  <si>
    <t>ხელთათმანი ლატექსი არასტერილური M წყვილი</t>
  </si>
  <si>
    <t>ხელთათმანი ლატექსი არასტერილური L წყვილი</t>
  </si>
  <si>
    <t>ხელთათმანი ნიტრილი L წყვილი</t>
  </si>
  <si>
    <t>ხელთათმანი  ნიტრილი XL წყვილი</t>
  </si>
  <si>
    <t>ხელთათმანი არასტერილური წყვილი M L ზომა წყვილი</t>
  </si>
  <si>
    <t>ხელთათმანი ნიტრილის M L ზომა წყვილი</t>
  </si>
  <si>
    <t>ხელთათმანი არასტერილური ტაკლით,  M ზომა წყვილი</t>
  </si>
  <si>
    <t>ქირურგიული ხალათი მანჟეტებით წონა 43 გრ.</t>
  </si>
  <si>
    <t xml:space="preserve">შპს ,,ჯეო +“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</si>
  <si>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
 </t>
  </si>
  <si>
    <t>შპს ,,ქართული ტექსტილი“</t>
  </si>
  <si>
    <t>სამშრიანი სახის ნიღაბი (პირბადე)</t>
  </si>
  <si>
    <t>შპს თბილისი მედიკ“</t>
  </si>
  <si>
    <t xml:space="preserve">ხალათი ქირურგიული სტერილური დაცვით </t>
  </si>
  <si>
    <t xml:space="preserve">tvirTis gadazidva q. rusTavidanN – zugdidis raionis sofel ruxSi.  </t>
  </si>
  <si>
    <t>Sps ,,mwvane Suqi”</t>
  </si>
  <si>
    <t xml:space="preserve">tvirTis gadazidva q. Tbilisidan – zugdidis raionis sofel ruxSi.  </t>
  </si>
  <si>
    <t>i/m ,,eldar SiSniaSvili”</t>
  </si>
  <si>
    <t xml:space="preserve">შპს ,,პინგვინი“ </t>
  </si>
  <si>
    <t xml:space="preserve">თხევადი სამედიცინო ჟანგბადი </t>
  </si>
  <si>
    <t>ჟანგბადი</t>
  </si>
  <si>
    <t>ტონა</t>
  </si>
  <si>
    <t>შპს „სავაჭრო ჯგუფი“</t>
  </si>
  <si>
    <t>სამშრიანი სამედიცინო ნიღაბი (პირბადე)</t>
  </si>
  <si>
    <t>შპს ,,ედვინგს“ </t>
  </si>
  <si>
    <t>405323939 </t>
  </si>
  <si>
    <t>პლასტიკის ნიღაბი</t>
  </si>
  <si>
    <t>ფარი</t>
  </si>
  <si>
    <t>შპს "ქლინ უნივერსალი"</t>
  </si>
  <si>
    <t>ზუგდიდის რაიონში სოფელ რუხში მდებარე მრავალპროფილიანი საავადმყოფოს დასუფთავება</t>
  </si>
  <si>
    <t>მატრასი</t>
  </si>
  <si>
    <t>სამედიცინო საწოლის მატრასი</t>
  </si>
  <si>
    <t>ბიოლოგიური დაცვის კომბინიზონი</t>
  </si>
  <si>
    <t>კომბინიზონი ბიოლოგიური</t>
  </si>
  <si>
    <t>პაატა ნიკოლაიშვილი</t>
  </si>
  <si>
    <t>გივი მაშანეიშვილი</t>
  </si>
  <si>
    <t>ეკა მაჩაიძე</t>
  </si>
  <si>
    <t>თეონა</t>
  </si>
  <si>
    <t>ირაკლი</t>
  </si>
  <si>
    <t>მარიამი</t>
  </si>
  <si>
    <t>შპს "თბილისიდენტალი“</t>
  </si>
  <si>
    <t>მაგდა</t>
  </si>
  <si>
    <t>(-1) სართულზე გადახურვის სარემონტო სამუშაოები</t>
  </si>
  <si>
    <t>სარემონტო სამუშაო</t>
  </si>
  <si>
    <t>შპს "ამრ"</t>
  </si>
  <si>
    <t>რემონტი</t>
  </si>
  <si>
    <t>მამუკა ხადური</t>
  </si>
  <si>
    <t>გიორგი თაქთაქიშვილი</t>
  </si>
  <si>
    <t>ილია ედიბერიძე</t>
  </si>
  <si>
    <t>595730317; 574037333</t>
  </si>
  <si>
    <t>577599955;593112303</t>
  </si>
  <si>
    <t>ველერიანი</t>
  </si>
  <si>
    <t>შპს "მალიმედი"</t>
  </si>
  <si>
    <t>მიშა</t>
  </si>
  <si>
    <t>ბახილები</t>
  </si>
  <si>
    <t>ზაზა აბულაშვილი</t>
  </si>
  <si>
    <t>შპს "ნტს"</t>
  </si>
  <si>
    <t>გიორგი ნიკოლაიშვილი</t>
  </si>
  <si>
    <t>სამედიცინო ქუდი</t>
  </si>
  <si>
    <t>შპს " თბილისი მედიკ"</t>
  </si>
  <si>
    <t>უკონტაქტო თერმომეტრი</t>
  </si>
  <si>
    <t>შპს "სავაჭრო ჯგუფი"</t>
  </si>
  <si>
    <t xml:space="preserve">თერმომეტრი უკონტაქტო </t>
  </si>
  <si>
    <t>ხელშ გაფორმების თარიღი</t>
  </si>
  <si>
    <t>შპს "ად მედია"</t>
  </si>
  <si>
    <t xml:space="preserve">ნანა </t>
  </si>
  <si>
    <t>შპს "Weekend"</t>
  </si>
  <si>
    <t xml:space="preserve">სამშრიანი სამედიცინო ნიღაბი (პირბადე) </t>
  </si>
  <si>
    <t>პირბადე კნ95</t>
  </si>
  <si>
    <t>კომბინიზონი კატეგორია 2</t>
  </si>
  <si>
    <t>კომბინიზონი კატეგორია 6</t>
  </si>
  <si>
    <t>უკონტაქტო თერმომეტრი დ380ს</t>
  </si>
  <si>
    <t>პირბადე ნ95 სტანდარტი</t>
  </si>
  <si>
    <t>შპს პრიმაქს-ჯორჯია </t>
  </si>
  <si>
    <t>404421185 </t>
  </si>
  <si>
    <t xml:space="preserve">ქირურგიული ხალათი სტერილური მანჟეტებით </t>
  </si>
  <si>
    <t>ქირურგიული ხალათი არასტერილური</t>
  </si>
  <si>
    <t>ხალათი სტერილური</t>
  </si>
  <si>
    <t>შპს "ჯეოფერუმ"</t>
  </si>
  <si>
    <t xml:space="preserve">ბიოლოგიური დაცვის კომბინიზონი </t>
  </si>
  <si>
    <t>შპს "პი ემ ჯი"</t>
  </si>
  <si>
    <t>ხალათი ქირურგიული თურქეთი</t>
  </si>
  <si>
    <t>მოწოდება 06.04.2020 ან 07.04.2020</t>
  </si>
  <si>
    <t>თურქი მომწოდებელი</t>
  </si>
  <si>
    <t xml:space="preserve">კომბინიზონი ბიოლოგიური </t>
  </si>
  <si>
    <t>ხალათი ქირურგიული ჩინეთი</t>
  </si>
  <si>
    <t>მგონი უქმდება</t>
  </si>
  <si>
    <t>გოლეთიანი ბონდო</t>
  </si>
  <si>
    <t>რამაზი/ მიწოდება 16 აპრილდამდე</t>
  </si>
  <si>
    <t>ზაზა გელიშვილი</t>
  </si>
  <si>
    <t>ლევანი ლურსმანაშვილი მოწოდების ვადა 10 სამუშაო დღე</t>
  </si>
  <si>
    <t>ზურა</t>
  </si>
  <si>
    <t xml:space="preserve">შპს ,,მოწინავე სამედიცინო ტექნოლოგიები და სერვისი“ </t>
  </si>
  <si>
    <t>შესყიდვები გაფორმებული ხელშეკრულებების მიხედვით 06.04.2020 წლის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</si>
</sst>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2"/>
      <color rgb="FF008000"/>
      <name val="SPAcademi"/>
    </font>
    <font>
      <sz val="10"/>
      <color rgb="FF000000"/>
      <name val="Sylfaen"/>
      <family val="1"/>
    </font>
    <font>
      <sz val="10"/>
      <name val="Sylfaen"/>
      <family val="1"/>
    </font>
    <font>
      <sz val="10"/>
      <color rgb="FF008000"/>
      <name val="Sylfaen"/>
      <family val="1"/>
    </font>
    <font>
      <u/>
      <sz val="11"/>
      <color theme="10"/>
      <name val="Calibri"/>
      <family val="2"/>
      <scheme val="minor"/>
    </font>
    <font>
      <sz val="9"/>
      <color theme="1"/>
      <name val="Sylfaen"/>
      <family val="1"/>
    </font>
    <font>
      <sz val="9"/>
      <color rgb="FF000000"/>
      <name val="Sylfaen"/>
      <family val="1"/>
    </font>
    <font>
      <sz val="9"/>
      <name val="Sylfaen"/>
      <family val="1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Sylfaen"/>
      <family val="1"/>
    </font>
    <font>
      <sz val="10"/>
      <color theme="1"/>
      <name val="Calibri"/>
      <family val="2"/>
    </font>
    <font>
      <sz val="10.5"/>
      <color rgb="FF000000"/>
      <name val="Sylfaen"/>
      <family val="1"/>
    </font>
    <font>
      <sz val="11.5"/>
      <name val="LitNusx"/>
    </font>
    <font>
      <sz val="9.5"/>
      <name val="LitNusx"/>
    </font>
    <font>
      <sz val="10.5"/>
      <color theme="1"/>
      <name val="Sylfaen"/>
      <family val="1"/>
    </font>
    <font>
      <sz val="10.5"/>
      <color rgb="FF222222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10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1" applyBorder="1"/>
    <xf numFmtId="0" fontId="10" fillId="0" borderId="1" xfId="0" applyFont="1" applyBorder="1"/>
    <xf numFmtId="0" fontId="9" fillId="0" borderId="1" xfId="0" applyFont="1" applyBorder="1"/>
    <xf numFmtId="0" fontId="11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3" fontId="12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3" fontId="16" fillId="2" borderId="1" xfId="2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5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/>
    <xf numFmtId="0" fontId="9" fillId="0" borderId="2" xfId="0" applyFont="1" applyBorder="1"/>
    <xf numFmtId="0" fontId="10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justify" vertical="center"/>
    </xf>
    <xf numFmtId="0" fontId="20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7" fillId="0" borderId="4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16" fontId="1" fillId="0" borderId="0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 wrapText="1"/>
    </xf>
    <xf numFmtId="16" fontId="11" fillId="0" borderId="2" xfId="0" applyNumberFormat="1" applyFont="1" applyBorder="1" applyAlignment="1">
      <alignment horizontal="center" vertical="center"/>
    </xf>
    <xf numFmtId="16" fontId="1" fillId="3" borderId="2" xfId="0" applyNumberFormat="1" applyFont="1" applyFill="1" applyBorder="1" applyAlignment="1">
      <alignment horizontal="center" vertical="center"/>
    </xf>
    <xf numFmtId="16" fontId="14" fillId="0" borderId="1" xfId="0" applyNumberFormat="1" applyFont="1" applyBorder="1" applyAlignment="1">
      <alignment horizontal="center" vertical="center"/>
    </xf>
    <xf numFmtId="0" fontId="2" fillId="0" borderId="0" xfId="0" applyFont="1"/>
    <xf numFmtId="16" fontId="1" fillId="4" borderId="1" xfId="0" applyNumberFormat="1" applyFont="1" applyFill="1" applyBorder="1" applyAlignment="1">
      <alignment horizontal="center" vertical="center" wrapText="1"/>
    </xf>
    <xf numFmtId="16" fontId="11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harizma79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ales@madart.ge" TargetMode="External"/><Relationship Id="rId1" Type="http://schemas.openxmlformats.org/officeDocument/2006/relationships/hyperlink" Target="mailto:maisuradze-x@mail.ru" TargetMode="External"/><Relationship Id="rId6" Type="http://schemas.openxmlformats.org/officeDocument/2006/relationships/hyperlink" Target="mailto:office@skygeoup.ge" TargetMode="External"/><Relationship Id="rId5" Type="http://schemas.openxmlformats.org/officeDocument/2006/relationships/hyperlink" Target="mailto:nana.baidoshvili@lpsint.ge" TargetMode="External"/><Relationship Id="rId4" Type="http://schemas.openxmlformats.org/officeDocument/2006/relationships/hyperlink" Target="mailto:office@aprofi-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1"/>
  <sheetViews>
    <sheetView tabSelected="1" workbookViewId="0">
      <pane ySplit="2" topLeftCell="A138" activePane="bottomLeft" state="frozen"/>
      <selection activeCell="E1" sqref="E1"/>
      <selection pane="bottomLeft" sqref="A1:H1"/>
    </sheetView>
  </sheetViews>
  <sheetFormatPr defaultRowHeight="15"/>
  <cols>
    <col min="1" max="1" width="5.85546875" style="84" customWidth="1"/>
    <col min="2" max="2" width="7.28515625" style="8" customWidth="1"/>
    <col min="3" max="3" width="8" style="8" customWidth="1"/>
    <col min="4" max="4" width="20.7109375" style="47" customWidth="1"/>
    <col min="5" max="5" width="15" style="45" customWidth="1"/>
    <col min="6" max="6" width="21.85546875" style="74" customWidth="1"/>
    <col min="7" max="7" width="24.140625" style="5" customWidth="1"/>
    <col min="8" max="8" width="8.42578125" style="8" customWidth="1"/>
    <col min="9" max="9" width="9" style="27" bestFit="1" customWidth="1"/>
    <col min="10" max="10" width="9.7109375" style="8" bestFit="1" customWidth="1"/>
    <col min="11" max="11" width="11.140625" style="8" bestFit="1" customWidth="1"/>
    <col min="12" max="12" width="9.28515625" style="8" customWidth="1"/>
    <col min="13" max="13" width="16.28515625" style="8" customWidth="1"/>
    <col min="14" max="14" width="9.28515625" style="5" customWidth="1"/>
    <col min="15" max="15" width="19" style="5" customWidth="1"/>
    <col min="16" max="16" width="11.42578125" style="5" customWidth="1"/>
    <col min="17" max="16384" width="9.140625" style="5"/>
  </cols>
  <sheetData>
    <row r="1" spans="1:16" ht="15" customHeight="1">
      <c r="A1" s="107" t="s">
        <v>342</v>
      </c>
      <c r="B1" s="107"/>
      <c r="C1" s="107"/>
      <c r="D1" s="107"/>
      <c r="E1" s="107"/>
      <c r="F1" s="108"/>
      <c r="G1" s="107"/>
      <c r="H1" s="107"/>
      <c r="I1" s="48">
        <f>SUBTOTAL(9,I3:I211)</f>
        <v>6260341</v>
      </c>
      <c r="J1" s="48">
        <f>SUBTOTAL(9,J3:J211)</f>
        <v>105665.64386</v>
      </c>
      <c r="K1" s="48">
        <f>SUBTOTAL(9,K3:K211)</f>
        <v>9354267.5208000001</v>
      </c>
      <c r="L1" s="84"/>
    </row>
    <row r="2" spans="1:16" s="2" customFormat="1" ht="55.5" customHeight="1">
      <c r="A2" s="59" t="s">
        <v>203</v>
      </c>
      <c r="B2" s="1" t="s">
        <v>0</v>
      </c>
      <c r="C2" s="1" t="s">
        <v>312</v>
      </c>
      <c r="D2" s="1" t="s">
        <v>1</v>
      </c>
      <c r="E2" s="10" t="s">
        <v>23</v>
      </c>
      <c r="F2" s="10" t="s">
        <v>85</v>
      </c>
      <c r="G2" s="1" t="s">
        <v>174</v>
      </c>
      <c r="H2" s="1" t="s">
        <v>83</v>
      </c>
      <c r="I2" s="23" t="s">
        <v>81</v>
      </c>
      <c r="J2" s="1" t="s">
        <v>87</v>
      </c>
      <c r="K2" s="1" t="s">
        <v>89</v>
      </c>
      <c r="L2" s="1" t="s">
        <v>163</v>
      </c>
      <c r="M2" s="1" t="s">
        <v>182</v>
      </c>
      <c r="N2" s="1" t="s">
        <v>80</v>
      </c>
      <c r="O2" s="1" t="s">
        <v>79</v>
      </c>
      <c r="P2" s="1" t="s">
        <v>78</v>
      </c>
    </row>
    <row r="3" spans="1:16" ht="12.75" customHeight="1">
      <c r="A3" s="6">
        <v>1</v>
      </c>
      <c r="B3" s="3">
        <v>1</v>
      </c>
      <c r="C3" s="97">
        <v>43862</v>
      </c>
      <c r="D3" s="35" t="s">
        <v>2</v>
      </c>
      <c r="E3" s="12">
        <v>404421185</v>
      </c>
      <c r="F3" s="35" t="s">
        <v>82</v>
      </c>
      <c r="G3" s="4" t="s">
        <v>88</v>
      </c>
      <c r="H3" s="3" t="s">
        <v>84</v>
      </c>
      <c r="I3" s="24">
        <v>100000</v>
      </c>
      <c r="J3" s="3">
        <v>0.1</v>
      </c>
      <c r="K3" s="32">
        <v>10000</v>
      </c>
      <c r="L3" s="3"/>
      <c r="M3" s="3" t="s">
        <v>183</v>
      </c>
      <c r="N3" s="4"/>
      <c r="O3" s="4"/>
      <c r="P3" s="4"/>
    </row>
    <row r="4" spans="1:16">
      <c r="A4" s="6">
        <v>2</v>
      </c>
      <c r="B4" s="3">
        <v>2</v>
      </c>
      <c r="C4" s="97">
        <v>43862</v>
      </c>
      <c r="D4" s="35" t="s">
        <v>3</v>
      </c>
      <c r="E4" s="12">
        <v>404863803</v>
      </c>
      <c r="F4" s="35" t="s">
        <v>207</v>
      </c>
      <c r="G4" s="4" t="s">
        <v>90</v>
      </c>
      <c r="H4" s="3" t="s">
        <v>84</v>
      </c>
      <c r="I4" s="24">
        <v>200000</v>
      </c>
      <c r="J4" s="3">
        <v>0.09</v>
      </c>
      <c r="K4" s="32">
        <v>18000</v>
      </c>
      <c r="L4" s="3"/>
      <c r="M4" s="3" t="s">
        <v>183</v>
      </c>
      <c r="N4" s="4"/>
      <c r="O4" s="4"/>
      <c r="P4" s="4"/>
    </row>
    <row r="5" spans="1:16" ht="38.25">
      <c r="A5" s="6">
        <f>A4+1</f>
        <v>3</v>
      </c>
      <c r="B5" s="3">
        <v>2</v>
      </c>
      <c r="C5" s="97">
        <v>43862</v>
      </c>
      <c r="D5" s="35" t="s">
        <v>3</v>
      </c>
      <c r="E5" s="12">
        <v>404863803</v>
      </c>
      <c r="F5" s="75" t="s">
        <v>248</v>
      </c>
      <c r="G5" s="4" t="s">
        <v>91</v>
      </c>
      <c r="H5" s="3" t="s">
        <v>86</v>
      </c>
      <c r="I5" s="24">
        <v>150000</v>
      </c>
      <c r="J5" s="3">
        <v>0.19</v>
      </c>
      <c r="K5" s="32">
        <v>28500</v>
      </c>
      <c r="L5" s="3"/>
      <c r="M5" s="3" t="s">
        <v>183</v>
      </c>
      <c r="N5" s="4"/>
      <c r="O5" s="4"/>
      <c r="P5" s="4"/>
    </row>
    <row r="6" spans="1:16" ht="26.25" customHeight="1">
      <c r="A6" s="6">
        <f t="shared" ref="A6:A69" si="0">A5+1</f>
        <v>4</v>
      </c>
      <c r="B6" s="3">
        <v>3</v>
      </c>
      <c r="C6" s="97">
        <v>43862</v>
      </c>
      <c r="D6" s="35" t="s">
        <v>4</v>
      </c>
      <c r="E6" s="12">
        <v>212699720</v>
      </c>
      <c r="F6" s="35" t="s">
        <v>207</v>
      </c>
      <c r="G6" s="4" t="s">
        <v>90</v>
      </c>
      <c r="H6" s="3" t="s">
        <v>84</v>
      </c>
      <c r="I6" s="24">
        <v>50000</v>
      </c>
      <c r="J6" s="3">
        <v>0.06</v>
      </c>
      <c r="K6" s="32">
        <v>3000</v>
      </c>
      <c r="L6" s="3"/>
      <c r="M6" s="3" t="s">
        <v>183</v>
      </c>
      <c r="N6" s="4"/>
      <c r="O6" s="4"/>
      <c r="P6" s="4"/>
    </row>
    <row r="7" spans="1:16" ht="25.5">
      <c r="A7" s="6">
        <f t="shared" si="0"/>
        <v>5</v>
      </c>
      <c r="B7" s="3">
        <v>4</v>
      </c>
      <c r="C7" s="97">
        <v>43862</v>
      </c>
      <c r="D7" s="6" t="s">
        <v>5</v>
      </c>
      <c r="E7" s="12">
        <v>202221559</v>
      </c>
      <c r="F7" s="36" t="s">
        <v>240</v>
      </c>
      <c r="G7" s="9" t="s">
        <v>92</v>
      </c>
      <c r="H7" s="19" t="s">
        <v>84</v>
      </c>
      <c r="I7" s="25">
        <v>150</v>
      </c>
      <c r="J7" s="19">
        <v>28</v>
      </c>
      <c r="K7" s="33">
        <v>4200</v>
      </c>
      <c r="L7" s="19"/>
      <c r="M7" s="3" t="s">
        <v>183</v>
      </c>
      <c r="N7" s="4"/>
      <c r="O7" s="4"/>
      <c r="P7" s="4"/>
    </row>
    <row r="8" spans="1:16" ht="25.5">
      <c r="A8" s="6">
        <f t="shared" si="0"/>
        <v>6</v>
      </c>
      <c r="B8" s="3">
        <v>4</v>
      </c>
      <c r="C8" s="97">
        <v>43862</v>
      </c>
      <c r="D8" s="6" t="s">
        <v>5</v>
      </c>
      <c r="E8" s="12">
        <v>202221559</v>
      </c>
      <c r="F8" s="36" t="s">
        <v>241</v>
      </c>
      <c r="G8" s="9" t="s">
        <v>93</v>
      </c>
      <c r="H8" s="19" t="s">
        <v>84</v>
      </c>
      <c r="I8" s="25">
        <v>150</v>
      </c>
      <c r="J8" s="19">
        <v>36</v>
      </c>
      <c r="K8" s="33">
        <v>5400</v>
      </c>
      <c r="L8" s="19"/>
      <c r="M8" s="3" t="s">
        <v>183</v>
      </c>
      <c r="N8" s="4"/>
      <c r="O8" s="4"/>
      <c r="P8" s="4"/>
    </row>
    <row r="9" spans="1:16" ht="25.5">
      <c r="A9" s="6">
        <f t="shared" si="0"/>
        <v>7</v>
      </c>
      <c r="B9" s="3">
        <v>5</v>
      </c>
      <c r="C9" s="97">
        <v>43864</v>
      </c>
      <c r="D9" s="93" t="s">
        <v>289</v>
      </c>
      <c r="E9" s="12">
        <v>404478436</v>
      </c>
      <c r="F9" s="35" t="s">
        <v>207</v>
      </c>
      <c r="G9" s="4" t="s">
        <v>90</v>
      </c>
      <c r="H9" s="3" t="s">
        <v>84</v>
      </c>
      <c r="I9" s="24">
        <v>100000</v>
      </c>
      <c r="J9" s="3">
        <v>8.5000000000000006E-2</v>
      </c>
      <c r="K9" s="32">
        <v>8500</v>
      </c>
      <c r="L9" s="3"/>
      <c r="M9" s="3" t="s">
        <v>183</v>
      </c>
      <c r="N9" s="4"/>
      <c r="O9" s="4"/>
      <c r="P9" s="4"/>
    </row>
    <row r="10" spans="1:16">
      <c r="A10" s="6">
        <f t="shared" si="0"/>
        <v>8</v>
      </c>
      <c r="B10" s="3">
        <v>6</v>
      </c>
      <c r="C10" s="97">
        <v>43862</v>
      </c>
      <c r="D10" s="35" t="s">
        <v>6</v>
      </c>
      <c r="E10" s="11">
        <v>404954377</v>
      </c>
      <c r="F10" s="38" t="s">
        <v>217</v>
      </c>
      <c r="G10" s="4" t="s">
        <v>98</v>
      </c>
      <c r="H10" s="3" t="s">
        <v>84</v>
      </c>
      <c r="I10" s="19">
        <v>10</v>
      </c>
      <c r="J10" s="19">
        <v>29</v>
      </c>
      <c r="K10" s="32">
        <v>290</v>
      </c>
      <c r="L10" s="3"/>
      <c r="M10" s="3" t="s">
        <v>183</v>
      </c>
      <c r="N10" s="4"/>
      <c r="O10" s="6" t="s">
        <v>304</v>
      </c>
      <c r="P10" s="19">
        <v>599437733</v>
      </c>
    </row>
    <row r="11" spans="1:16">
      <c r="A11" s="6">
        <f t="shared" si="0"/>
        <v>9</v>
      </c>
      <c r="B11" s="3">
        <v>6</v>
      </c>
      <c r="C11" s="97">
        <v>43862</v>
      </c>
      <c r="D11" s="35" t="s">
        <v>6</v>
      </c>
      <c r="E11" s="11">
        <v>404954377</v>
      </c>
      <c r="F11" s="38" t="s">
        <v>217</v>
      </c>
      <c r="G11" s="4" t="s">
        <v>99</v>
      </c>
      <c r="H11" s="3" t="s">
        <v>84</v>
      </c>
      <c r="I11" s="3">
        <v>1</v>
      </c>
      <c r="J11" s="3">
        <v>29</v>
      </c>
      <c r="K11" s="32">
        <v>29</v>
      </c>
      <c r="L11" s="3"/>
      <c r="M11" s="3" t="s">
        <v>183</v>
      </c>
      <c r="N11" s="4"/>
      <c r="O11" s="6" t="s">
        <v>304</v>
      </c>
      <c r="P11" s="19">
        <v>599437733</v>
      </c>
    </row>
    <row r="12" spans="1:16">
      <c r="A12" s="6">
        <f t="shared" si="0"/>
        <v>10</v>
      </c>
      <c r="B12" s="3">
        <v>6</v>
      </c>
      <c r="C12" s="97">
        <v>43862</v>
      </c>
      <c r="D12" s="35" t="s">
        <v>6</v>
      </c>
      <c r="E12" s="11">
        <v>404954377</v>
      </c>
      <c r="F12" s="38" t="s">
        <v>218</v>
      </c>
      <c r="G12" s="4" t="s">
        <v>100</v>
      </c>
      <c r="H12" s="3" t="s">
        <v>84</v>
      </c>
      <c r="I12" s="3">
        <v>20</v>
      </c>
      <c r="J12" s="3">
        <v>22</v>
      </c>
      <c r="K12" s="32">
        <v>440</v>
      </c>
      <c r="L12" s="3"/>
      <c r="M12" s="3" t="s">
        <v>183</v>
      </c>
      <c r="N12" s="4"/>
      <c r="O12" s="6" t="s">
        <v>304</v>
      </c>
      <c r="P12" s="19">
        <v>599437733</v>
      </c>
    </row>
    <row r="13" spans="1:16">
      <c r="A13" s="6">
        <f t="shared" si="0"/>
        <v>11</v>
      </c>
      <c r="B13" s="3">
        <v>6</v>
      </c>
      <c r="C13" s="97">
        <v>43862</v>
      </c>
      <c r="D13" s="35" t="s">
        <v>6</v>
      </c>
      <c r="E13" s="11">
        <v>404954377</v>
      </c>
      <c r="F13" s="38" t="s">
        <v>217</v>
      </c>
      <c r="G13" s="4" t="s">
        <v>101</v>
      </c>
      <c r="H13" s="3" t="s">
        <v>84</v>
      </c>
      <c r="I13" s="3">
        <v>45</v>
      </c>
      <c r="J13" s="3">
        <v>23</v>
      </c>
      <c r="K13" s="32">
        <v>1035</v>
      </c>
      <c r="L13" s="3"/>
      <c r="M13" s="3" t="s">
        <v>183</v>
      </c>
      <c r="N13" s="4"/>
      <c r="O13" s="6" t="s">
        <v>304</v>
      </c>
      <c r="P13" s="19">
        <v>599437733</v>
      </c>
    </row>
    <row r="14" spans="1:16">
      <c r="A14" s="6">
        <f t="shared" si="0"/>
        <v>12</v>
      </c>
      <c r="B14" s="3">
        <v>6</v>
      </c>
      <c r="C14" s="97">
        <v>43862</v>
      </c>
      <c r="D14" s="35" t="s">
        <v>6</v>
      </c>
      <c r="E14" s="11">
        <v>404954377</v>
      </c>
      <c r="F14" s="38" t="s">
        <v>219</v>
      </c>
      <c r="G14" s="4" t="s">
        <v>102</v>
      </c>
      <c r="H14" s="3" t="s">
        <v>84</v>
      </c>
      <c r="I14" s="19">
        <v>17</v>
      </c>
      <c r="J14" s="19">
        <v>22</v>
      </c>
      <c r="K14" s="32">
        <v>374</v>
      </c>
      <c r="L14" s="3"/>
      <c r="M14" s="3" t="s">
        <v>183</v>
      </c>
      <c r="N14" s="4"/>
      <c r="O14" s="6" t="s">
        <v>304</v>
      </c>
      <c r="P14" s="19">
        <v>599437733</v>
      </c>
    </row>
    <row r="15" spans="1:16">
      <c r="A15" s="6">
        <f t="shared" si="0"/>
        <v>13</v>
      </c>
      <c r="B15" s="3">
        <v>6</v>
      </c>
      <c r="C15" s="97">
        <v>43862</v>
      </c>
      <c r="D15" s="35" t="s">
        <v>6</v>
      </c>
      <c r="E15" s="11">
        <v>404954377</v>
      </c>
      <c r="F15" s="38" t="s">
        <v>217</v>
      </c>
      <c r="G15" s="4" t="s">
        <v>103</v>
      </c>
      <c r="H15" s="3" t="s">
        <v>84</v>
      </c>
      <c r="I15" s="3">
        <v>13</v>
      </c>
      <c r="J15" s="3">
        <v>24</v>
      </c>
      <c r="K15" s="32">
        <v>312</v>
      </c>
      <c r="L15" s="3"/>
      <c r="M15" s="3" t="s">
        <v>183</v>
      </c>
      <c r="N15" s="4"/>
      <c r="O15" s="6" t="s">
        <v>304</v>
      </c>
      <c r="P15" s="19">
        <v>599437733</v>
      </c>
    </row>
    <row r="16" spans="1:16">
      <c r="A16" s="6">
        <f t="shared" si="0"/>
        <v>14</v>
      </c>
      <c r="B16" s="3">
        <v>6</v>
      </c>
      <c r="C16" s="97">
        <v>43862</v>
      </c>
      <c r="D16" s="35" t="s">
        <v>6</v>
      </c>
      <c r="E16" s="11">
        <v>404954377</v>
      </c>
      <c r="F16" s="38" t="s">
        <v>219</v>
      </c>
      <c r="G16" s="4" t="s">
        <v>110</v>
      </c>
      <c r="H16" s="3" t="s">
        <v>84</v>
      </c>
      <c r="I16" s="3">
        <v>94</v>
      </c>
      <c r="J16" s="3">
        <v>16</v>
      </c>
      <c r="K16" s="32">
        <v>1504</v>
      </c>
      <c r="L16" s="3"/>
      <c r="M16" s="3" t="s">
        <v>183</v>
      </c>
      <c r="N16" s="4"/>
      <c r="O16" s="6" t="s">
        <v>304</v>
      </c>
      <c r="P16" s="19">
        <v>599437733</v>
      </c>
    </row>
    <row r="17" spans="1:16">
      <c r="A17" s="6">
        <f t="shared" si="0"/>
        <v>15</v>
      </c>
      <c r="B17" s="3">
        <v>6</v>
      </c>
      <c r="C17" s="97">
        <v>43862</v>
      </c>
      <c r="D17" s="35" t="s">
        <v>6</v>
      </c>
      <c r="E17" s="11">
        <v>404954377</v>
      </c>
      <c r="F17" s="38" t="s">
        <v>217</v>
      </c>
      <c r="G17" s="4" t="s">
        <v>111</v>
      </c>
      <c r="H17" s="3" t="s">
        <v>84</v>
      </c>
      <c r="I17" s="3">
        <v>129</v>
      </c>
      <c r="J17" s="3">
        <v>16</v>
      </c>
      <c r="K17" s="32">
        <v>2064</v>
      </c>
      <c r="L17" s="3"/>
      <c r="M17" s="3" t="s">
        <v>183</v>
      </c>
      <c r="N17" s="4"/>
      <c r="O17" s="6" t="s">
        <v>304</v>
      </c>
      <c r="P17" s="19">
        <v>599437733</v>
      </c>
    </row>
    <row r="18" spans="1:16">
      <c r="A18" s="6">
        <f t="shared" si="0"/>
        <v>16</v>
      </c>
      <c r="B18" s="3">
        <v>6</v>
      </c>
      <c r="C18" s="97">
        <v>43862</v>
      </c>
      <c r="D18" s="35" t="s">
        <v>6</v>
      </c>
      <c r="E18" s="11">
        <v>404954377</v>
      </c>
      <c r="F18" s="38" t="s">
        <v>217</v>
      </c>
      <c r="G18" s="4" t="s">
        <v>112</v>
      </c>
      <c r="H18" s="3" t="s">
        <v>84</v>
      </c>
      <c r="I18" s="19">
        <v>135</v>
      </c>
      <c r="J18" s="19">
        <v>16</v>
      </c>
      <c r="K18" s="32">
        <v>2160</v>
      </c>
      <c r="L18" s="3"/>
      <c r="M18" s="3" t="s">
        <v>183</v>
      </c>
      <c r="N18" s="4"/>
      <c r="O18" s="6" t="s">
        <v>304</v>
      </c>
      <c r="P18" s="19">
        <v>599437733</v>
      </c>
    </row>
    <row r="19" spans="1:16">
      <c r="A19" s="6">
        <f t="shared" si="0"/>
        <v>17</v>
      </c>
      <c r="B19" s="3">
        <v>6</v>
      </c>
      <c r="C19" s="97">
        <v>43862</v>
      </c>
      <c r="D19" s="35" t="s">
        <v>6</v>
      </c>
      <c r="E19" s="11">
        <v>404954377</v>
      </c>
      <c r="F19" s="38" t="s">
        <v>220</v>
      </c>
      <c r="G19" s="4" t="s">
        <v>117</v>
      </c>
      <c r="H19" s="3" t="s">
        <v>84</v>
      </c>
      <c r="I19" s="3">
        <v>2000</v>
      </c>
      <c r="J19" s="3">
        <v>2.6</v>
      </c>
      <c r="K19" s="32">
        <v>5200</v>
      </c>
      <c r="L19" s="3"/>
      <c r="M19" s="3" t="s">
        <v>183</v>
      </c>
      <c r="N19" s="4"/>
      <c r="O19" s="6" t="s">
        <v>304</v>
      </c>
      <c r="P19" s="19">
        <v>599437733</v>
      </c>
    </row>
    <row r="20" spans="1:16">
      <c r="A20" s="6">
        <f t="shared" si="0"/>
        <v>18</v>
      </c>
      <c r="B20" s="3">
        <v>6</v>
      </c>
      <c r="C20" s="97">
        <v>43862</v>
      </c>
      <c r="D20" s="35" t="s">
        <v>6</v>
      </c>
      <c r="E20" s="11">
        <v>404954377</v>
      </c>
      <c r="F20" s="38" t="s">
        <v>221</v>
      </c>
      <c r="G20" s="4" t="s">
        <v>104</v>
      </c>
      <c r="H20" s="3" t="s">
        <v>84</v>
      </c>
      <c r="I20" s="19">
        <v>10000</v>
      </c>
      <c r="J20" s="19">
        <v>2.6</v>
      </c>
      <c r="K20" s="32">
        <v>26000</v>
      </c>
      <c r="L20" s="3"/>
      <c r="M20" s="3" t="s">
        <v>183</v>
      </c>
      <c r="N20" s="4"/>
      <c r="O20" s="6" t="s">
        <v>304</v>
      </c>
      <c r="P20" s="19">
        <v>599437733</v>
      </c>
    </row>
    <row r="21" spans="1:16">
      <c r="A21" s="6">
        <f t="shared" si="0"/>
        <v>19</v>
      </c>
      <c r="B21" s="3">
        <v>6</v>
      </c>
      <c r="C21" s="97">
        <v>43862</v>
      </c>
      <c r="D21" s="35" t="s">
        <v>6</v>
      </c>
      <c r="E21" s="11">
        <v>404954377</v>
      </c>
      <c r="F21" s="38" t="s">
        <v>221</v>
      </c>
      <c r="G21" s="4" t="s">
        <v>105</v>
      </c>
      <c r="H21" s="3" t="s">
        <v>84</v>
      </c>
      <c r="I21" s="3">
        <v>4000</v>
      </c>
      <c r="J21" s="3">
        <v>2.9</v>
      </c>
      <c r="K21" s="32">
        <v>11600</v>
      </c>
      <c r="L21" s="3"/>
      <c r="M21" s="3" t="s">
        <v>183</v>
      </c>
      <c r="N21" s="4"/>
      <c r="O21" s="6" t="s">
        <v>304</v>
      </c>
      <c r="P21" s="19">
        <v>599437733</v>
      </c>
    </row>
    <row r="22" spans="1:16">
      <c r="A22" s="6">
        <f t="shared" si="0"/>
        <v>20</v>
      </c>
      <c r="B22" s="3">
        <v>6</v>
      </c>
      <c r="C22" s="97">
        <v>43862</v>
      </c>
      <c r="D22" s="35" t="s">
        <v>6</v>
      </c>
      <c r="E22" s="11">
        <v>404954377</v>
      </c>
      <c r="F22" s="38" t="s">
        <v>221</v>
      </c>
      <c r="G22" s="4" t="s">
        <v>106</v>
      </c>
      <c r="H22" s="3" t="s">
        <v>84</v>
      </c>
      <c r="I22" s="3">
        <v>5000</v>
      </c>
      <c r="J22" s="3">
        <v>2.1</v>
      </c>
      <c r="K22" s="32">
        <v>10500</v>
      </c>
      <c r="L22" s="3"/>
      <c r="M22" s="3" t="s">
        <v>183</v>
      </c>
      <c r="N22" s="4"/>
      <c r="O22" s="6" t="s">
        <v>304</v>
      </c>
      <c r="P22" s="19">
        <v>599437733</v>
      </c>
    </row>
    <row r="23" spans="1:16">
      <c r="A23" s="6">
        <f t="shared" si="0"/>
        <v>21</v>
      </c>
      <c r="B23" s="3">
        <v>6</v>
      </c>
      <c r="C23" s="97">
        <v>43862</v>
      </c>
      <c r="D23" s="35" t="s">
        <v>6</v>
      </c>
      <c r="E23" s="11">
        <v>404954377</v>
      </c>
      <c r="F23" s="38" t="s">
        <v>222</v>
      </c>
      <c r="G23" s="4" t="s">
        <v>107</v>
      </c>
      <c r="H23" s="3" t="s">
        <v>84</v>
      </c>
      <c r="I23" s="3">
        <v>25000</v>
      </c>
      <c r="J23" s="3">
        <v>1.9</v>
      </c>
      <c r="K23" s="32">
        <v>47500</v>
      </c>
      <c r="L23" s="3"/>
      <c r="M23" s="3" t="s">
        <v>183</v>
      </c>
      <c r="N23" s="4"/>
      <c r="O23" s="6" t="s">
        <v>304</v>
      </c>
      <c r="P23" s="19">
        <v>599437733</v>
      </c>
    </row>
    <row r="24" spans="1:16">
      <c r="A24" s="6">
        <f t="shared" si="0"/>
        <v>22</v>
      </c>
      <c r="B24" s="3">
        <v>6</v>
      </c>
      <c r="C24" s="97">
        <v>43862</v>
      </c>
      <c r="D24" s="6" t="s">
        <v>6</v>
      </c>
      <c r="E24" s="11">
        <v>404954377</v>
      </c>
      <c r="F24" s="28" t="s">
        <v>221</v>
      </c>
      <c r="G24" s="72" t="s">
        <v>108</v>
      </c>
      <c r="H24" s="3" t="s">
        <v>84</v>
      </c>
      <c r="I24" s="19">
        <v>4000</v>
      </c>
      <c r="J24" s="19">
        <v>5.0999999999999996</v>
      </c>
      <c r="K24" s="32">
        <v>20400</v>
      </c>
      <c r="L24" s="3"/>
      <c r="M24" s="3" t="s">
        <v>183</v>
      </c>
      <c r="N24" s="4"/>
      <c r="O24" s="6" t="s">
        <v>304</v>
      </c>
      <c r="P24" s="19">
        <v>599437733</v>
      </c>
    </row>
    <row r="25" spans="1:16">
      <c r="A25" s="6">
        <f t="shared" si="0"/>
        <v>23</v>
      </c>
      <c r="B25" s="3">
        <v>6</v>
      </c>
      <c r="C25" s="97">
        <v>43862</v>
      </c>
      <c r="D25" s="35" t="s">
        <v>6</v>
      </c>
      <c r="E25" s="11">
        <v>404954377</v>
      </c>
      <c r="F25" s="38" t="s">
        <v>119</v>
      </c>
      <c r="G25" s="4" t="s">
        <v>113</v>
      </c>
      <c r="H25" s="3" t="s">
        <v>84</v>
      </c>
      <c r="I25" s="3">
        <v>14</v>
      </c>
      <c r="J25" s="3">
        <v>35</v>
      </c>
      <c r="K25" s="32">
        <v>490</v>
      </c>
      <c r="L25" s="3"/>
      <c r="M25" s="3" t="s">
        <v>183</v>
      </c>
      <c r="N25" s="4"/>
      <c r="O25" s="6" t="s">
        <v>304</v>
      </c>
      <c r="P25" s="19">
        <v>599437733</v>
      </c>
    </row>
    <row r="26" spans="1:16">
      <c r="A26" s="6">
        <f t="shared" si="0"/>
        <v>24</v>
      </c>
      <c r="B26" s="3">
        <v>6</v>
      </c>
      <c r="C26" s="97">
        <v>43862</v>
      </c>
      <c r="D26" s="35" t="s">
        <v>6</v>
      </c>
      <c r="E26" s="11">
        <v>404954377</v>
      </c>
      <c r="F26" s="38" t="s">
        <v>119</v>
      </c>
      <c r="G26" s="4" t="s">
        <v>113</v>
      </c>
      <c r="H26" s="3" t="s">
        <v>84</v>
      </c>
      <c r="I26" s="3">
        <v>3</v>
      </c>
      <c r="J26" s="3">
        <v>35</v>
      </c>
      <c r="K26" s="32">
        <v>105</v>
      </c>
      <c r="L26" s="3"/>
      <c r="M26" s="3" t="s">
        <v>183</v>
      </c>
      <c r="N26" s="4"/>
      <c r="O26" s="6" t="s">
        <v>304</v>
      </c>
      <c r="P26" s="19">
        <v>599437733</v>
      </c>
    </row>
    <row r="27" spans="1:16">
      <c r="A27" s="6">
        <f t="shared" si="0"/>
        <v>25</v>
      </c>
      <c r="B27" s="3">
        <v>6</v>
      </c>
      <c r="C27" s="97">
        <v>43862</v>
      </c>
      <c r="D27" s="35" t="s">
        <v>6</v>
      </c>
      <c r="E27" s="11">
        <v>404954377</v>
      </c>
      <c r="F27" s="38" t="s">
        <v>119</v>
      </c>
      <c r="G27" s="4" t="s">
        <v>114</v>
      </c>
      <c r="H27" s="3" t="s">
        <v>84</v>
      </c>
      <c r="I27" s="3">
        <v>89</v>
      </c>
      <c r="J27" s="3">
        <v>5.5</v>
      </c>
      <c r="K27" s="32">
        <v>489.5</v>
      </c>
      <c r="L27" s="3"/>
      <c r="M27" s="3" t="s">
        <v>183</v>
      </c>
      <c r="N27" s="4"/>
      <c r="O27" s="6" t="s">
        <v>304</v>
      </c>
      <c r="P27" s="19">
        <v>599437733</v>
      </c>
    </row>
    <row r="28" spans="1:16">
      <c r="A28" s="6">
        <f t="shared" si="0"/>
        <v>26</v>
      </c>
      <c r="B28" s="3">
        <v>6</v>
      </c>
      <c r="C28" s="97">
        <v>43862</v>
      </c>
      <c r="D28" s="35" t="s">
        <v>6</v>
      </c>
      <c r="E28" s="11">
        <v>404954377</v>
      </c>
      <c r="F28" s="38" t="s">
        <v>119</v>
      </c>
      <c r="G28" s="4" t="s">
        <v>115</v>
      </c>
      <c r="H28" s="3" t="s">
        <v>84</v>
      </c>
      <c r="I28" s="19">
        <v>168</v>
      </c>
      <c r="J28" s="19">
        <v>20</v>
      </c>
      <c r="K28" s="32">
        <v>3360</v>
      </c>
      <c r="L28" s="3"/>
      <c r="M28" s="3" t="s">
        <v>183</v>
      </c>
      <c r="N28" s="4"/>
      <c r="O28" s="6" t="s">
        <v>304</v>
      </c>
      <c r="P28" s="19">
        <v>599437733</v>
      </c>
    </row>
    <row r="29" spans="1:16">
      <c r="A29" s="6">
        <f t="shared" si="0"/>
        <v>27</v>
      </c>
      <c r="B29" s="3">
        <v>6</v>
      </c>
      <c r="C29" s="97">
        <v>43862</v>
      </c>
      <c r="D29" s="35" t="s">
        <v>6</v>
      </c>
      <c r="E29" s="11">
        <v>404954377</v>
      </c>
      <c r="F29" s="38" t="s">
        <v>119</v>
      </c>
      <c r="G29" s="4" t="s">
        <v>116</v>
      </c>
      <c r="H29" s="3" t="s">
        <v>84</v>
      </c>
      <c r="I29" s="3">
        <v>69</v>
      </c>
      <c r="J29" s="3">
        <v>5.5</v>
      </c>
      <c r="K29" s="32">
        <v>379.5</v>
      </c>
      <c r="L29" s="3"/>
      <c r="M29" s="3" t="s">
        <v>183</v>
      </c>
      <c r="N29" s="4"/>
      <c r="O29" s="6" t="s">
        <v>304</v>
      </c>
      <c r="P29" s="19">
        <v>599437733</v>
      </c>
    </row>
    <row r="30" spans="1:16">
      <c r="A30" s="6">
        <f t="shared" si="0"/>
        <v>28</v>
      </c>
      <c r="B30" s="3">
        <v>6</v>
      </c>
      <c r="C30" s="97">
        <v>43862</v>
      </c>
      <c r="D30" s="35" t="s">
        <v>6</v>
      </c>
      <c r="E30" s="11">
        <v>404954377</v>
      </c>
      <c r="F30" s="38" t="s">
        <v>119</v>
      </c>
      <c r="G30" s="4" t="s">
        <v>118</v>
      </c>
      <c r="H30" s="3" t="s">
        <v>84</v>
      </c>
      <c r="I30" s="3">
        <v>164</v>
      </c>
      <c r="J30" s="3">
        <v>8.5</v>
      </c>
      <c r="K30" s="32">
        <v>1394</v>
      </c>
      <c r="L30" s="3"/>
      <c r="M30" s="3" t="s">
        <v>183</v>
      </c>
      <c r="N30" s="4"/>
      <c r="O30" s="6" t="s">
        <v>304</v>
      </c>
      <c r="P30" s="19">
        <v>599437733</v>
      </c>
    </row>
    <row r="31" spans="1:16">
      <c r="A31" s="6">
        <f t="shared" si="0"/>
        <v>29</v>
      </c>
      <c r="B31" s="3">
        <v>7</v>
      </c>
      <c r="C31" s="97">
        <v>43862</v>
      </c>
      <c r="D31" s="6" t="s">
        <v>22</v>
      </c>
      <c r="E31" s="11">
        <v>404461088</v>
      </c>
      <c r="F31" s="28" t="s">
        <v>120</v>
      </c>
      <c r="G31" s="28" t="s">
        <v>120</v>
      </c>
      <c r="H31" s="19" t="s">
        <v>84</v>
      </c>
      <c r="I31" s="25">
        <v>300</v>
      </c>
      <c r="J31" s="19">
        <v>8</v>
      </c>
      <c r="K31" s="33">
        <v>2400</v>
      </c>
      <c r="L31" s="19"/>
      <c r="M31" s="3" t="s">
        <v>183</v>
      </c>
      <c r="N31" s="4"/>
      <c r="O31" s="4"/>
      <c r="P31" s="4"/>
    </row>
    <row r="32" spans="1:16" ht="38.25">
      <c r="A32" s="6">
        <f t="shared" si="0"/>
        <v>30</v>
      </c>
      <c r="B32" s="3">
        <v>7</v>
      </c>
      <c r="C32" s="97">
        <v>43862</v>
      </c>
      <c r="D32" s="6" t="s">
        <v>22</v>
      </c>
      <c r="E32" s="11">
        <v>404461088</v>
      </c>
      <c r="F32" s="28" t="s">
        <v>121</v>
      </c>
      <c r="G32" s="7" t="s">
        <v>122</v>
      </c>
      <c r="H32" s="19" t="s">
        <v>97</v>
      </c>
      <c r="I32" s="25">
        <v>300</v>
      </c>
      <c r="J32" s="19">
        <v>30</v>
      </c>
      <c r="K32" s="33">
        <v>9000</v>
      </c>
      <c r="L32" s="19"/>
      <c r="M32" s="3" t="s">
        <v>183</v>
      </c>
      <c r="N32" s="4"/>
      <c r="O32" s="4"/>
      <c r="P32" s="4"/>
    </row>
    <row r="33" spans="1:16">
      <c r="A33" s="6">
        <f t="shared" si="0"/>
        <v>31</v>
      </c>
      <c r="B33" s="3">
        <v>8</v>
      </c>
      <c r="C33" s="97">
        <v>43862</v>
      </c>
      <c r="D33" s="35" t="s">
        <v>7</v>
      </c>
      <c r="E33" s="11">
        <v>412705014</v>
      </c>
      <c r="F33" s="38" t="s">
        <v>223</v>
      </c>
      <c r="G33" s="4" t="s">
        <v>123</v>
      </c>
      <c r="H33" s="3" t="s">
        <v>97</v>
      </c>
      <c r="I33" s="24">
        <v>156</v>
      </c>
      <c r="J33" s="3">
        <v>14.95</v>
      </c>
      <c r="K33" s="32">
        <v>2332.1999999999998</v>
      </c>
      <c r="L33" s="3"/>
      <c r="M33" s="3" t="s">
        <v>183</v>
      </c>
      <c r="N33" s="4"/>
      <c r="O33" s="4" t="s">
        <v>284</v>
      </c>
      <c r="P33" s="4">
        <v>591225169</v>
      </c>
    </row>
    <row r="34" spans="1:16">
      <c r="A34" s="6">
        <f t="shared" si="0"/>
        <v>32</v>
      </c>
      <c r="B34" s="3">
        <v>9</v>
      </c>
      <c r="C34" s="97">
        <v>43882</v>
      </c>
      <c r="D34" s="64" t="s">
        <v>72</v>
      </c>
      <c r="E34" s="12">
        <v>404865286</v>
      </c>
      <c r="F34" s="37" t="s">
        <v>134</v>
      </c>
      <c r="G34" s="4" t="s">
        <v>176</v>
      </c>
      <c r="H34" s="3" t="s">
        <v>86</v>
      </c>
      <c r="I34" s="24">
        <v>40000</v>
      </c>
      <c r="J34" s="3">
        <v>0.12</v>
      </c>
      <c r="K34" s="32">
        <f>I34*J34</f>
        <v>4800</v>
      </c>
      <c r="L34" s="3"/>
      <c r="M34" s="31" t="s">
        <v>205</v>
      </c>
      <c r="N34" s="4"/>
      <c r="O34" s="4" t="s">
        <v>286</v>
      </c>
      <c r="P34" s="4">
        <v>598198991</v>
      </c>
    </row>
    <row r="35" spans="1:16">
      <c r="A35" s="6">
        <f t="shared" si="0"/>
        <v>33</v>
      </c>
      <c r="B35" s="3">
        <v>9</v>
      </c>
      <c r="C35" s="97">
        <v>43882</v>
      </c>
      <c r="D35" s="35" t="s">
        <v>8</v>
      </c>
      <c r="E35" s="11">
        <v>445410635</v>
      </c>
      <c r="F35" s="38" t="s">
        <v>94</v>
      </c>
      <c r="G35" s="4" t="s">
        <v>126</v>
      </c>
      <c r="H35" s="3" t="s">
        <v>95</v>
      </c>
      <c r="I35" s="24">
        <v>1</v>
      </c>
      <c r="J35" s="3">
        <v>2000</v>
      </c>
      <c r="K35" s="32">
        <v>2000</v>
      </c>
      <c r="L35" s="3"/>
      <c r="M35" s="3" t="s">
        <v>183</v>
      </c>
      <c r="N35" s="4"/>
      <c r="O35" s="4"/>
      <c r="P35" s="4"/>
    </row>
    <row r="36" spans="1:16">
      <c r="A36" s="6">
        <f t="shared" si="0"/>
        <v>34</v>
      </c>
      <c r="B36" s="3">
        <v>9</v>
      </c>
      <c r="C36" s="97">
        <v>43882</v>
      </c>
      <c r="D36" s="35" t="s">
        <v>175</v>
      </c>
      <c r="E36" s="12">
        <v>404865286</v>
      </c>
      <c r="F36" s="37" t="s">
        <v>153</v>
      </c>
      <c r="G36" s="4" t="s">
        <v>202</v>
      </c>
      <c r="H36" s="3" t="s">
        <v>84</v>
      </c>
      <c r="I36" s="24">
        <v>40000</v>
      </c>
      <c r="J36" s="3">
        <v>0.11</v>
      </c>
      <c r="K36" s="32">
        <f>I36*J36</f>
        <v>4400</v>
      </c>
      <c r="L36" s="3"/>
      <c r="M36" s="31" t="s">
        <v>205</v>
      </c>
      <c r="N36" s="4"/>
      <c r="O36" s="4" t="s">
        <v>286</v>
      </c>
      <c r="P36" s="4">
        <v>598198991</v>
      </c>
    </row>
    <row r="37" spans="1:16">
      <c r="A37" s="6">
        <f t="shared" si="0"/>
        <v>35</v>
      </c>
      <c r="B37" s="3">
        <v>9</v>
      </c>
      <c r="C37" s="97">
        <v>43882</v>
      </c>
      <c r="D37" s="35" t="s">
        <v>175</v>
      </c>
      <c r="E37" s="12">
        <v>404865286</v>
      </c>
      <c r="F37" s="37" t="s">
        <v>154</v>
      </c>
      <c r="G37" s="4" t="s">
        <v>201</v>
      </c>
      <c r="H37" s="3" t="s">
        <v>84</v>
      </c>
      <c r="I37" s="24">
        <v>5000</v>
      </c>
      <c r="J37" s="3">
        <v>2</v>
      </c>
      <c r="K37" s="32">
        <f>I37*J37</f>
        <v>10000</v>
      </c>
      <c r="L37" s="3"/>
      <c r="M37" s="31" t="s">
        <v>205</v>
      </c>
      <c r="N37" s="4"/>
      <c r="O37" s="4" t="s">
        <v>286</v>
      </c>
      <c r="P37" s="4">
        <v>598198991</v>
      </c>
    </row>
    <row r="38" spans="1:16">
      <c r="A38" s="6">
        <f t="shared" si="0"/>
        <v>36</v>
      </c>
      <c r="B38" s="3">
        <v>10</v>
      </c>
      <c r="C38" s="97">
        <v>43882</v>
      </c>
      <c r="D38" s="35" t="s">
        <v>9</v>
      </c>
      <c r="E38" s="42" t="s">
        <v>24</v>
      </c>
      <c r="F38" s="39" t="s">
        <v>125</v>
      </c>
      <c r="G38" s="4" t="s">
        <v>10</v>
      </c>
      <c r="H38" s="3" t="s">
        <v>95</v>
      </c>
      <c r="I38" s="24">
        <v>1</v>
      </c>
      <c r="J38" s="3">
        <v>504</v>
      </c>
      <c r="K38" s="32">
        <v>504</v>
      </c>
      <c r="L38" s="3"/>
      <c r="M38" s="3" t="s">
        <v>183</v>
      </c>
      <c r="N38" s="4"/>
      <c r="O38" s="4"/>
      <c r="P38" s="4"/>
    </row>
    <row r="39" spans="1:16">
      <c r="A39" s="6">
        <f t="shared" si="0"/>
        <v>37</v>
      </c>
      <c r="B39" s="3">
        <v>11</v>
      </c>
      <c r="C39" s="97">
        <v>43888</v>
      </c>
      <c r="D39" s="35" t="s">
        <v>11</v>
      </c>
      <c r="E39" s="43">
        <v>402004549</v>
      </c>
      <c r="F39" s="35" t="s">
        <v>207</v>
      </c>
      <c r="G39" s="4" t="s">
        <v>127</v>
      </c>
      <c r="H39" s="3" t="s">
        <v>84</v>
      </c>
      <c r="I39" s="24">
        <v>50000</v>
      </c>
      <c r="J39" s="3">
        <v>0.3</v>
      </c>
      <c r="K39" s="32">
        <v>15000</v>
      </c>
      <c r="L39" s="3"/>
      <c r="M39" s="3" t="s">
        <v>183</v>
      </c>
      <c r="N39" s="4"/>
      <c r="O39" s="4"/>
      <c r="P39" s="4"/>
    </row>
    <row r="40" spans="1:16" ht="45">
      <c r="A40" s="6">
        <f t="shared" si="0"/>
        <v>38</v>
      </c>
      <c r="B40" s="3">
        <v>11</v>
      </c>
      <c r="C40" s="97">
        <v>43888</v>
      </c>
      <c r="D40" s="35" t="s">
        <v>11</v>
      </c>
      <c r="E40" s="43">
        <v>402004549</v>
      </c>
      <c r="F40" s="40" t="s">
        <v>249</v>
      </c>
      <c r="G40" s="4" t="s">
        <v>128</v>
      </c>
      <c r="H40" s="3" t="s">
        <v>86</v>
      </c>
      <c r="I40" s="24">
        <v>150000</v>
      </c>
      <c r="J40" s="3">
        <v>0.17699999999999999</v>
      </c>
      <c r="K40" s="32">
        <v>26550</v>
      </c>
      <c r="L40" s="3"/>
      <c r="M40" s="3" t="s">
        <v>183</v>
      </c>
      <c r="N40" s="4"/>
      <c r="O40" s="4"/>
      <c r="P40" s="4"/>
    </row>
    <row r="41" spans="1:16" ht="45">
      <c r="A41" s="6">
        <f t="shared" si="0"/>
        <v>39</v>
      </c>
      <c r="B41" s="3">
        <v>11</v>
      </c>
      <c r="C41" s="97">
        <v>43888</v>
      </c>
      <c r="D41" s="35" t="s">
        <v>11</v>
      </c>
      <c r="E41" s="43">
        <v>402004549</v>
      </c>
      <c r="F41" s="40" t="s">
        <v>250</v>
      </c>
      <c r="G41" s="4" t="s">
        <v>129</v>
      </c>
      <c r="H41" s="3" t="s">
        <v>86</v>
      </c>
      <c r="I41" s="24">
        <v>200000</v>
      </c>
      <c r="J41" s="3">
        <v>0.17699999999999999</v>
      </c>
      <c r="K41" s="32">
        <v>35400</v>
      </c>
      <c r="L41" s="3"/>
      <c r="M41" s="3" t="s">
        <v>183</v>
      </c>
      <c r="N41" s="4"/>
      <c r="O41" s="4"/>
      <c r="P41" s="4"/>
    </row>
    <row r="42" spans="1:16" ht="30">
      <c r="A42" s="6">
        <f t="shared" si="0"/>
        <v>40</v>
      </c>
      <c r="B42" s="3">
        <v>11</v>
      </c>
      <c r="C42" s="97">
        <v>43888</v>
      </c>
      <c r="D42" s="35" t="s">
        <v>11</v>
      </c>
      <c r="E42" s="43">
        <v>402004549</v>
      </c>
      <c r="F42" s="40" t="s">
        <v>251</v>
      </c>
      <c r="G42" s="4" t="s">
        <v>130</v>
      </c>
      <c r="H42" s="3" t="s">
        <v>86</v>
      </c>
      <c r="I42" s="24">
        <v>5500</v>
      </c>
      <c r="J42" s="3">
        <v>0.17699999999999999</v>
      </c>
      <c r="K42" s="32">
        <v>973.5</v>
      </c>
      <c r="L42" s="3"/>
      <c r="M42" s="3" t="s">
        <v>183</v>
      </c>
      <c r="N42" s="4"/>
      <c r="O42" s="4"/>
      <c r="P42" s="4"/>
    </row>
    <row r="43" spans="1:16">
      <c r="A43" s="6">
        <f t="shared" si="0"/>
        <v>41</v>
      </c>
      <c r="B43" s="3">
        <v>12</v>
      </c>
      <c r="C43" s="97">
        <v>43888</v>
      </c>
      <c r="D43" s="35" t="s">
        <v>6</v>
      </c>
      <c r="E43" s="43">
        <v>404954377</v>
      </c>
      <c r="F43" s="40" t="s">
        <v>206</v>
      </c>
      <c r="G43" s="4" t="s">
        <v>133</v>
      </c>
      <c r="H43" s="3" t="s">
        <v>86</v>
      </c>
      <c r="I43" s="24">
        <v>1700</v>
      </c>
      <c r="J43" s="3">
        <v>5.8</v>
      </c>
      <c r="K43" s="32">
        <v>9860</v>
      </c>
      <c r="L43" s="3"/>
      <c r="M43" s="3" t="s">
        <v>183</v>
      </c>
      <c r="N43" s="4"/>
      <c r="O43" s="6" t="s">
        <v>304</v>
      </c>
      <c r="P43" s="19">
        <v>599437733</v>
      </c>
    </row>
    <row r="44" spans="1:16" ht="30">
      <c r="A44" s="6">
        <f t="shared" si="0"/>
        <v>42</v>
      </c>
      <c r="B44" s="3">
        <v>12</v>
      </c>
      <c r="C44" s="97">
        <v>43888</v>
      </c>
      <c r="D44" s="35" t="s">
        <v>6</v>
      </c>
      <c r="E44" s="43">
        <v>404954377</v>
      </c>
      <c r="F44" s="40" t="s">
        <v>217</v>
      </c>
      <c r="G44" s="4" t="s">
        <v>131</v>
      </c>
      <c r="H44" s="3" t="s">
        <v>84</v>
      </c>
      <c r="I44" s="24">
        <v>4000</v>
      </c>
      <c r="J44" s="3">
        <v>29</v>
      </c>
      <c r="K44" s="32">
        <v>116000</v>
      </c>
      <c r="L44" s="3"/>
      <c r="M44" s="3" t="s">
        <v>183</v>
      </c>
      <c r="N44" s="4"/>
      <c r="O44" s="6" t="s">
        <v>304</v>
      </c>
      <c r="P44" s="19">
        <v>599437733</v>
      </c>
    </row>
    <row r="45" spans="1:16">
      <c r="A45" s="6">
        <f t="shared" si="0"/>
        <v>43</v>
      </c>
      <c r="B45" s="3">
        <v>12</v>
      </c>
      <c r="C45" s="97">
        <v>43888</v>
      </c>
      <c r="D45" s="35" t="s">
        <v>6</v>
      </c>
      <c r="E45" s="43">
        <v>404954377</v>
      </c>
      <c r="F45" s="40" t="s">
        <v>226</v>
      </c>
      <c r="G45" s="4" t="s">
        <v>132</v>
      </c>
      <c r="H45" s="3" t="s">
        <v>84</v>
      </c>
      <c r="I45" s="24">
        <v>4257</v>
      </c>
      <c r="J45" s="3">
        <v>12</v>
      </c>
      <c r="K45" s="32">
        <v>51084</v>
      </c>
      <c r="L45" s="3"/>
      <c r="M45" s="3" t="s">
        <v>183</v>
      </c>
      <c r="N45" s="4"/>
      <c r="O45" s="6" t="s">
        <v>304</v>
      </c>
      <c r="P45" s="19">
        <v>599437733</v>
      </c>
    </row>
    <row r="46" spans="1:16" ht="45">
      <c r="A46" s="6">
        <f t="shared" si="0"/>
        <v>44</v>
      </c>
      <c r="B46" s="3">
        <v>13</v>
      </c>
      <c r="C46" s="97">
        <v>43888</v>
      </c>
      <c r="D46" s="6" t="s">
        <v>7</v>
      </c>
      <c r="E46" s="43">
        <v>412705014</v>
      </c>
      <c r="F46" s="40" t="s">
        <v>225</v>
      </c>
      <c r="G46" s="4" t="s">
        <v>135</v>
      </c>
      <c r="H46" s="3" t="s">
        <v>97</v>
      </c>
      <c r="I46" s="24">
        <v>544</v>
      </c>
      <c r="J46" s="3">
        <v>19.899999999999999</v>
      </c>
      <c r="K46" s="32">
        <v>10825.6</v>
      </c>
      <c r="L46" s="3"/>
      <c r="M46" s="3" t="s">
        <v>183</v>
      </c>
      <c r="N46" s="4"/>
      <c r="O46" s="4" t="s">
        <v>284</v>
      </c>
      <c r="P46" s="4">
        <v>591225169</v>
      </c>
    </row>
    <row r="47" spans="1:16">
      <c r="A47" s="6">
        <f t="shared" si="0"/>
        <v>45</v>
      </c>
      <c r="B47" s="3">
        <v>14</v>
      </c>
      <c r="C47" s="97">
        <v>43888</v>
      </c>
      <c r="D47" s="35" t="s">
        <v>12</v>
      </c>
      <c r="E47" s="11">
        <v>201991229</v>
      </c>
      <c r="F47" s="38" t="s">
        <v>124</v>
      </c>
      <c r="G47" s="16" t="s">
        <v>136</v>
      </c>
      <c r="H47" s="3" t="s">
        <v>84</v>
      </c>
      <c r="I47" s="24">
        <v>100</v>
      </c>
      <c r="J47" s="3">
        <v>65</v>
      </c>
      <c r="K47" s="32">
        <v>6500</v>
      </c>
      <c r="L47" s="3"/>
      <c r="M47" s="3" t="s">
        <v>183</v>
      </c>
      <c r="N47" s="4"/>
      <c r="O47" s="4" t="s">
        <v>290</v>
      </c>
      <c r="P47" s="4">
        <v>577333269</v>
      </c>
    </row>
    <row r="48" spans="1:16">
      <c r="A48" s="6">
        <f t="shared" si="0"/>
        <v>46</v>
      </c>
      <c r="B48" s="3">
        <v>15</v>
      </c>
      <c r="C48" s="97">
        <v>43888</v>
      </c>
      <c r="D48" s="35" t="s">
        <v>5</v>
      </c>
      <c r="E48" s="11">
        <v>202221559</v>
      </c>
      <c r="F48" s="36" t="s">
        <v>240</v>
      </c>
      <c r="G48" s="4" t="s">
        <v>137</v>
      </c>
      <c r="H48" s="3" t="s">
        <v>84</v>
      </c>
      <c r="I48" s="24">
        <v>250</v>
      </c>
      <c r="J48" s="3">
        <v>40</v>
      </c>
      <c r="K48" s="32">
        <v>10000</v>
      </c>
      <c r="L48" s="3"/>
      <c r="M48" s="3" t="s">
        <v>183</v>
      </c>
      <c r="N48" s="4"/>
      <c r="O48" s="4"/>
      <c r="P48" s="4"/>
    </row>
    <row r="49" spans="1:16">
      <c r="A49" s="6">
        <f t="shared" si="0"/>
        <v>47</v>
      </c>
      <c r="B49" s="3">
        <v>15</v>
      </c>
      <c r="C49" s="97">
        <v>43888</v>
      </c>
      <c r="D49" s="35" t="s">
        <v>5</v>
      </c>
      <c r="E49" s="11">
        <v>202221559</v>
      </c>
      <c r="F49" s="36" t="s">
        <v>241</v>
      </c>
      <c r="G49" s="4" t="s">
        <v>93</v>
      </c>
      <c r="H49" s="3" t="s">
        <v>84</v>
      </c>
      <c r="I49" s="24">
        <v>250</v>
      </c>
      <c r="J49" s="3">
        <v>40</v>
      </c>
      <c r="K49" s="32">
        <v>10000</v>
      </c>
      <c r="L49" s="3"/>
      <c r="M49" s="3" t="s">
        <v>183</v>
      </c>
      <c r="N49" s="4"/>
      <c r="O49" s="4"/>
      <c r="P49" s="4"/>
    </row>
    <row r="50" spans="1:16">
      <c r="A50" s="6">
        <f t="shared" si="0"/>
        <v>48</v>
      </c>
      <c r="B50" s="3">
        <v>16</v>
      </c>
      <c r="C50" s="98">
        <v>43888</v>
      </c>
      <c r="D50" s="77" t="s">
        <v>13</v>
      </c>
      <c r="E50" s="43">
        <v>406285452</v>
      </c>
      <c r="F50" s="40" t="s">
        <v>138</v>
      </c>
      <c r="G50" s="4" t="s">
        <v>14</v>
      </c>
      <c r="H50" s="3" t="s">
        <v>95</v>
      </c>
      <c r="I50" s="24">
        <v>10</v>
      </c>
      <c r="J50" s="3">
        <v>1800</v>
      </c>
      <c r="K50" s="32">
        <v>18000</v>
      </c>
      <c r="L50" s="3"/>
      <c r="M50" s="3" t="s">
        <v>183</v>
      </c>
      <c r="N50" s="4"/>
      <c r="O50" s="4"/>
      <c r="P50" s="4"/>
    </row>
    <row r="51" spans="1:16" ht="39" customHeight="1">
      <c r="A51" s="6">
        <f t="shared" si="0"/>
        <v>49</v>
      </c>
      <c r="B51" s="3">
        <v>17</v>
      </c>
      <c r="C51" s="99">
        <v>43890</v>
      </c>
      <c r="D51" s="61" t="s">
        <v>15</v>
      </c>
      <c r="E51" s="68">
        <v>205270945</v>
      </c>
      <c r="F51" s="38" t="s">
        <v>139</v>
      </c>
      <c r="G51" s="4" t="s">
        <v>16</v>
      </c>
      <c r="H51" s="3" t="s">
        <v>95</v>
      </c>
      <c r="I51" s="24">
        <v>10</v>
      </c>
      <c r="J51" s="3">
        <v>20</v>
      </c>
      <c r="K51" s="32">
        <v>2000</v>
      </c>
      <c r="L51" s="3"/>
      <c r="M51" s="3" t="s">
        <v>183</v>
      </c>
      <c r="N51" s="4"/>
      <c r="O51" s="4"/>
      <c r="P51" s="4"/>
    </row>
    <row r="52" spans="1:16" ht="47.25" customHeight="1">
      <c r="A52" s="6">
        <f t="shared" si="0"/>
        <v>50</v>
      </c>
      <c r="B52" s="3">
        <v>18</v>
      </c>
      <c r="C52" s="99">
        <v>43890</v>
      </c>
      <c r="D52" s="79" t="s">
        <v>17</v>
      </c>
      <c r="E52" s="68" t="s">
        <v>25</v>
      </c>
      <c r="F52" s="28" t="s">
        <v>139</v>
      </c>
      <c r="G52" s="6" t="s">
        <v>16</v>
      </c>
      <c r="H52" s="19" t="s">
        <v>95</v>
      </c>
      <c r="I52" s="24">
        <v>1</v>
      </c>
      <c r="J52" s="3">
        <v>2000</v>
      </c>
      <c r="K52" s="32">
        <v>2000</v>
      </c>
      <c r="L52" s="3"/>
      <c r="M52" s="3" t="s">
        <v>183</v>
      </c>
      <c r="N52" s="4"/>
      <c r="O52" s="4"/>
      <c r="P52" s="4"/>
    </row>
    <row r="53" spans="1:16" ht="67.5" customHeight="1">
      <c r="A53" s="6">
        <f t="shared" si="0"/>
        <v>51</v>
      </c>
      <c r="B53" s="3">
        <v>19</v>
      </c>
      <c r="C53" s="99">
        <v>43891</v>
      </c>
      <c r="D53" s="61" t="s">
        <v>18</v>
      </c>
      <c r="E53" s="66" t="s">
        <v>26</v>
      </c>
      <c r="F53" s="40" t="s">
        <v>244</v>
      </c>
      <c r="G53" s="4" t="s">
        <v>140</v>
      </c>
      <c r="H53" s="3" t="s">
        <v>84</v>
      </c>
      <c r="I53" s="24">
        <v>22</v>
      </c>
      <c r="J53" s="3">
        <v>90</v>
      </c>
      <c r="K53" s="32">
        <v>1980</v>
      </c>
      <c r="L53" s="3"/>
      <c r="M53" s="3" t="s">
        <v>183</v>
      </c>
      <c r="N53" s="4"/>
      <c r="O53" s="4"/>
      <c r="P53" s="4"/>
    </row>
    <row r="54" spans="1:16" ht="15.75">
      <c r="A54" s="6">
        <f t="shared" si="0"/>
        <v>52</v>
      </c>
      <c r="B54" s="3">
        <v>20</v>
      </c>
      <c r="C54" s="97">
        <v>43894</v>
      </c>
      <c r="D54" s="35" t="s">
        <v>19</v>
      </c>
      <c r="E54" s="11">
        <v>400115219</v>
      </c>
      <c r="F54" s="38" t="s">
        <v>96</v>
      </c>
      <c r="G54" s="4" t="s">
        <v>20</v>
      </c>
      <c r="H54" s="3" t="s">
        <v>84</v>
      </c>
      <c r="I54" s="24">
        <v>440</v>
      </c>
      <c r="J54" s="3">
        <v>8</v>
      </c>
      <c r="K54" s="32">
        <v>3520</v>
      </c>
      <c r="L54" s="3"/>
      <c r="M54" s="3" t="s">
        <v>183</v>
      </c>
      <c r="N54" s="13" t="s">
        <v>55</v>
      </c>
      <c r="O54" s="4" t="s">
        <v>54</v>
      </c>
      <c r="P54" s="4" t="s">
        <v>53</v>
      </c>
    </row>
    <row r="55" spans="1:16" ht="49.5" customHeight="1">
      <c r="A55" s="6">
        <f t="shared" si="0"/>
        <v>53</v>
      </c>
      <c r="B55" s="3">
        <v>21</v>
      </c>
      <c r="C55" s="97">
        <v>43894</v>
      </c>
      <c r="D55" s="6" t="s">
        <v>21</v>
      </c>
      <c r="E55" s="12">
        <v>404400938</v>
      </c>
      <c r="F55" s="51" t="s">
        <v>223</v>
      </c>
      <c r="G55" s="7" t="s">
        <v>141</v>
      </c>
      <c r="H55" s="3" t="s">
        <v>97</v>
      </c>
      <c r="I55" s="24">
        <v>200</v>
      </c>
      <c r="J55" s="3">
        <v>25</v>
      </c>
      <c r="K55" s="32">
        <v>5000</v>
      </c>
      <c r="L55" s="3"/>
      <c r="M55" s="3" t="s">
        <v>183</v>
      </c>
      <c r="N55" s="14" t="s">
        <v>56</v>
      </c>
      <c r="O55" s="4" t="s">
        <v>57</v>
      </c>
      <c r="P55" s="4" t="s">
        <v>58</v>
      </c>
    </row>
    <row r="56" spans="1:16">
      <c r="A56" s="6">
        <f t="shared" si="0"/>
        <v>54</v>
      </c>
      <c r="B56" s="3">
        <v>22</v>
      </c>
      <c r="C56" s="97">
        <v>43894</v>
      </c>
      <c r="D56" s="35" t="s">
        <v>27</v>
      </c>
      <c r="E56" s="12">
        <v>423099774</v>
      </c>
      <c r="F56" s="37" t="s">
        <v>210</v>
      </c>
      <c r="G56" s="4" t="s">
        <v>144</v>
      </c>
      <c r="H56" s="3" t="s">
        <v>84</v>
      </c>
      <c r="I56" s="24">
        <v>100</v>
      </c>
      <c r="J56" s="3">
        <v>80</v>
      </c>
      <c r="K56" s="32">
        <v>8000</v>
      </c>
      <c r="L56" s="3"/>
      <c r="M56" s="3" t="s">
        <v>183</v>
      </c>
      <c r="N56" s="4"/>
      <c r="O56" s="4"/>
      <c r="P56" s="4"/>
    </row>
    <row r="57" spans="1:16" ht="15.75">
      <c r="A57" s="6">
        <f t="shared" si="0"/>
        <v>55</v>
      </c>
      <c r="B57" s="3">
        <v>22</v>
      </c>
      <c r="C57" s="97">
        <v>43894</v>
      </c>
      <c r="D57" s="35" t="s">
        <v>27</v>
      </c>
      <c r="E57" s="12">
        <v>423099774</v>
      </c>
      <c r="F57" s="37" t="s">
        <v>211</v>
      </c>
      <c r="G57" s="4" t="s">
        <v>142</v>
      </c>
      <c r="H57" s="3" t="s">
        <v>84</v>
      </c>
      <c r="I57" s="24">
        <v>100</v>
      </c>
      <c r="J57" s="3">
        <v>145</v>
      </c>
      <c r="K57" s="32">
        <v>14500</v>
      </c>
      <c r="L57" s="3"/>
      <c r="M57" s="3" t="s">
        <v>183</v>
      </c>
      <c r="N57" s="14"/>
      <c r="O57" s="4"/>
      <c r="P57" s="4"/>
    </row>
    <row r="58" spans="1:16" ht="15.75">
      <c r="A58" s="6">
        <f t="shared" si="0"/>
        <v>56</v>
      </c>
      <c r="B58" s="3">
        <v>22</v>
      </c>
      <c r="C58" s="97">
        <v>43894</v>
      </c>
      <c r="D58" s="61" t="s">
        <v>27</v>
      </c>
      <c r="E58" s="18">
        <v>423099774</v>
      </c>
      <c r="F58" s="37" t="s">
        <v>212</v>
      </c>
      <c r="G58" s="4" t="s">
        <v>143</v>
      </c>
      <c r="H58" s="3" t="s">
        <v>84</v>
      </c>
      <c r="I58" s="24">
        <v>100</v>
      </c>
      <c r="J58" s="3">
        <v>75</v>
      </c>
      <c r="K58" s="32">
        <v>7500</v>
      </c>
      <c r="L58" s="3"/>
      <c r="M58" s="3" t="s">
        <v>183</v>
      </c>
      <c r="N58" s="14"/>
      <c r="O58" s="4"/>
      <c r="P58" s="4"/>
    </row>
    <row r="59" spans="1:16" ht="48" customHeight="1">
      <c r="A59" s="6">
        <f t="shared" si="0"/>
        <v>57</v>
      </c>
      <c r="B59" s="3">
        <v>23</v>
      </c>
      <c r="C59" s="99">
        <v>43895</v>
      </c>
      <c r="D59" s="61" t="s">
        <v>28</v>
      </c>
      <c r="E59" s="18">
        <v>402004549</v>
      </c>
      <c r="F59" s="35" t="s">
        <v>207</v>
      </c>
      <c r="G59" s="4" t="s">
        <v>145</v>
      </c>
      <c r="H59" s="3" t="s">
        <v>84</v>
      </c>
      <c r="I59" s="24">
        <v>500</v>
      </c>
      <c r="J59" s="3">
        <v>0.3</v>
      </c>
      <c r="K59" s="32">
        <v>150</v>
      </c>
      <c r="L59" s="3"/>
      <c r="M59" s="3" t="s">
        <v>183</v>
      </c>
      <c r="N59" s="4"/>
      <c r="O59" s="4"/>
      <c r="P59" s="4"/>
    </row>
    <row r="60" spans="1:16" ht="30">
      <c r="A60" s="6">
        <f t="shared" si="0"/>
        <v>58</v>
      </c>
      <c r="B60" s="3">
        <v>23</v>
      </c>
      <c r="C60" s="99">
        <v>43895</v>
      </c>
      <c r="D60" s="61" t="s">
        <v>28</v>
      </c>
      <c r="E60" s="18">
        <v>402004549</v>
      </c>
      <c r="F60" s="73" t="s">
        <v>252</v>
      </c>
      <c r="G60" s="4" t="s">
        <v>146</v>
      </c>
      <c r="H60" s="3" t="s">
        <v>86</v>
      </c>
      <c r="I60" s="24">
        <v>25000</v>
      </c>
      <c r="J60" s="3">
        <v>0.18</v>
      </c>
      <c r="K60" s="32">
        <v>4500</v>
      </c>
      <c r="L60" s="3"/>
      <c r="M60" s="3" t="s">
        <v>183</v>
      </c>
      <c r="N60" s="4"/>
      <c r="O60" s="4"/>
      <c r="P60" s="4"/>
    </row>
    <row r="61" spans="1:16" ht="25.5">
      <c r="A61" s="6">
        <f t="shared" si="0"/>
        <v>59</v>
      </c>
      <c r="B61" s="3">
        <v>24</v>
      </c>
      <c r="C61" s="99">
        <v>43895</v>
      </c>
      <c r="D61" s="61" t="s">
        <v>29</v>
      </c>
      <c r="E61" s="18" t="s">
        <v>30</v>
      </c>
      <c r="F61" s="37" t="s">
        <v>31</v>
      </c>
      <c r="G61" s="4" t="s">
        <v>31</v>
      </c>
      <c r="H61" s="19" t="s">
        <v>95</v>
      </c>
      <c r="I61" s="24">
        <v>1</v>
      </c>
      <c r="J61" s="3">
        <v>250</v>
      </c>
      <c r="K61" s="32">
        <v>250</v>
      </c>
      <c r="L61" s="3"/>
      <c r="M61" s="3" t="s">
        <v>183</v>
      </c>
      <c r="N61" s="4"/>
      <c r="O61" s="4"/>
      <c r="P61" s="4"/>
    </row>
    <row r="62" spans="1:16" ht="15.75">
      <c r="A62" s="6">
        <f t="shared" si="0"/>
        <v>60</v>
      </c>
      <c r="B62" s="3">
        <v>25</v>
      </c>
      <c r="C62" s="99">
        <v>43896</v>
      </c>
      <c r="D62" s="61" t="s">
        <v>32</v>
      </c>
      <c r="E62" s="18">
        <v>418470014</v>
      </c>
      <c r="F62" s="37" t="s">
        <v>214</v>
      </c>
      <c r="G62" s="4" t="s">
        <v>147</v>
      </c>
      <c r="H62" s="3" t="s">
        <v>84</v>
      </c>
      <c r="I62" s="24">
        <v>400</v>
      </c>
      <c r="J62" s="3">
        <v>3.5</v>
      </c>
      <c r="K62" s="32">
        <v>1400</v>
      </c>
      <c r="L62" s="3"/>
      <c r="M62" s="3" t="s">
        <v>183</v>
      </c>
      <c r="N62" s="14" t="s">
        <v>41</v>
      </c>
      <c r="O62" s="4" t="s">
        <v>47</v>
      </c>
      <c r="P62" s="4" t="s">
        <v>48</v>
      </c>
    </row>
    <row r="63" spans="1:16" ht="15.75">
      <c r="A63" s="6">
        <f t="shared" si="0"/>
        <v>61</v>
      </c>
      <c r="B63" s="3">
        <v>26</v>
      </c>
      <c r="C63" s="97">
        <v>43896</v>
      </c>
      <c r="D63" s="35" t="s">
        <v>33</v>
      </c>
      <c r="E63" s="12">
        <v>245621288</v>
      </c>
      <c r="F63" s="37" t="s">
        <v>213</v>
      </c>
      <c r="G63" s="4" t="s">
        <v>149</v>
      </c>
      <c r="H63" s="3" t="s">
        <v>84</v>
      </c>
      <c r="I63" s="24">
        <v>100</v>
      </c>
      <c r="J63" s="3">
        <v>7.9</v>
      </c>
      <c r="K63" s="32">
        <v>790</v>
      </c>
      <c r="L63" s="3"/>
      <c r="M63" s="3" t="s">
        <v>183</v>
      </c>
      <c r="N63" s="14"/>
      <c r="O63" s="4" t="s">
        <v>45</v>
      </c>
      <c r="P63" s="4">
        <v>591911089</v>
      </c>
    </row>
    <row r="64" spans="1:16" ht="15" customHeight="1">
      <c r="A64" s="6">
        <f t="shared" si="0"/>
        <v>62</v>
      </c>
      <c r="B64" s="3">
        <v>26</v>
      </c>
      <c r="C64" s="99">
        <v>43896</v>
      </c>
      <c r="D64" s="61" t="s">
        <v>33</v>
      </c>
      <c r="E64" s="18">
        <v>245621288</v>
      </c>
      <c r="F64" s="37" t="s">
        <v>216</v>
      </c>
      <c r="G64" s="4" t="s">
        <v>148</v>
      </c>
      <c r="H64" s="3" t="s">
        <v>84</v>
      </c>
      <c r="I64" s="24">
        <v>100</v>
      </c>
      <c r="J64" s="3">
        <v>17.899999999999999</v>
      </c>
      <c r="K64" s="32">
        <v>1789.9999999999998</v>
      </c>
      <c r="L64" s="3"/>
      <c r="M64" s="3" t="s">
        <v>183</v>
      </c>
      <c r="N64" s="13" t="s">
        <v>44</v>
      </c>
      <c r="O64" s="4" t="s">
        <v>45</v>
      </c>
      <c r="P64" s="4" t="s">
        <v>46</v>
      </c>
    </row>
    <row r="65" spans="1:16" ht="15" customHeight="1">
      <c r="A65" s="6">
        <f t="shared" si="0"/>
        <v>63</v>
      </c>
      <c r="B65" s="3">
        <v>27</v>
      </c>
      <c r="C65" s="99">
        <v>43896</v>
      </c>
      <c r="D65" s="61" t="s">
        <v>34</v>
      </c>
      <c r="E65" s="18">
        <v>405278202</v>
      </c>
      <c r="F65" s="37" t="s">
        <v>226</v>
      </c>
      <c r="G65" s="4" t="s">
        <v>150</v>
      </c>
      <c r="H65" s="3" t="s">
        <v>84</v>
      </c>
      <c r="I65" s="24">
        <v>10000</v>
      </c>
      <c r="J65" s="3">
        <v>7.5</v>
      </c>
      <c r="K65" s="32">
        <v>75000</v>
      </c>
      <c r="L65" s="3"/>
      <c r="M65" s="3" t="s">
        <v>183</v>
      </c>
      <c r="N65" s="4"/>
      <c r="O65" s="4"/>
      <c r="P65" s="4"/>
    </row>
    <row r="66" spans="1:16" ht="15" customHeight="1">
      <c r="A66" s="6">
        <f t="shared" si="0"/>
        <v>64</v>
      </c>
      <c r="B66" s="3">
        <v>28</v>
      </c>
      <c r="C66" s="99">
        <v>43899</v>
      </c>
      <c r="D66" s="61" t="s">
        <v>35</v>
      </c>
      <c r="E66" s="18" t="s">
        <v>37</v>
      </c>
      <c r="F66" s="37" t="s">
        <v>125</v>
      </c>
      <c r="G66" s="4" t="s">
        <v>36</v>
      </c>
      <c r="H66" s="3" t="s">
        <v>95</v>
      </c>
      <c r="I66" s="24">
        <v>16</v>
      </c>
      <c r="J66" s="3">
        <v>7.5625</v>
      </c>
      <c r="K66" s="32">
        <v>121</v>
      </c>
      <c r="L66" s="3"/>
      <c r="M66" s="3" t="s">
        <v>183</v>
      </c>
      <c r="N66" s="14" t="s">
        <v>42</v>
      </c>
      <c r="O66" s="4" t="s">
        <v>49</v>
      </c>
      <c r="P66" s="4" t="s">
        <v>50</v>
      </c>
    </row>
    <row r="67" spans="1:16" ht="15" customHeight="1">
      <c r="A67" s="6">
        <f t="shared" si="0"/>
        <v>65</v>
      </c>
      <c r="B67" s="3">
        <v>29</v>
      </c>
      <c r="C67" s="99">
        <v>43899</v>
      </c>
      <c r="D67" s="61" t="s">
        <v>38</v>
      </c>
      <c r="E67" s="18" t="s">
        <v>40</v>
      </c>
      <c r="F67" s="37" t="s">
        <v>31</v>
      </c>
      <c r="G67" s="4" t="s">
        <v>39</v>
      </c>
      <c r="H67" s="19" t="s">
        <v>95</v>
      </c>
      <c r="I67" s="24">
        <v>1</v>
      </c>
      <c r="J67" s="3">
        <v>3700</v>
      </c>
      <c r="K67" s="32">
        <v>3700</v>
      </c>
      <c r="L67" s="3"/>
      <c r="M67" s="3" t="s">
        <v>183</v>
      </c>
      <c r="N67" s="14" t="s">
        <v>43</v>
      </c>
      <c r="O67" s="4" t="s">
        <v>51</v>
      </c>
      <c r="P67" s="4" t="s">
        <v>52</v>
      </c>
    </row>
    <row r="68" spans="1:16" ht="25.5">
      <c r="A68" s="6">
        <f t="shared" si="0"/>
        <v>66</v>
      </c>
      <c r="B68" s="3">
        <v>30</v>
      </c>
      <c r="C68" s="99">
        <v>43902</v>
      </c>
      <c r="D68" s="61" t="s">
        <v>64</v>
      </c>
      <c r="E68" s="12" t="s">
        <v>65</v>
      </c>
      <c r="F68" s="37" t="s">
        <v>151</v>
      </c>
      <c r="G68" s="4" t="s">
        <v>66</v>
      </c>
      <c r="H68" s="19" t="s">
        <v>95</v>
      </c>
      <c r="I68" s="24">
        <v>1</v>
      </c>
      <c r="J68" s="3">
        <v>8500</v>
      </c>
      <c r="K68" s="32">
        <v>8500</v>
      </c>
      <c r="L68" s="3"/>
      <c r="M68" s="3" t="s">
        <v>183</v>
      </c>
      <c r="N68" s="14" t="s">
        <v>67</v>
      </c>
      <c r="O68" s="4" t="s">
        <v>68</v>
      </c>
      <c r="P68" s="4" t="s">
        <v>69</v>
      </c>
    </row>
    <row r="69" spans="1:16" ht="45">
      <c r="A69" s="6">
        <f t="shared" si="0"/>
        <v>67</v>
      </c>
      <c r="B69" s="3">
        <v>31</v>
      </c>
      <c r="C69" s="99">
        <v>43902</v>
      </c>
      <c r="D69" s="80" t="s">
        <v>70</v>
      </c>
      <c r="E69" s="12" t="s">
        <v>71</v>
      </c>
      <c r="F69" s="73" t="s">
        <v>225</v>
      </c>
      <c r="G69" s="16" t="s">
        <v>224</v>
      </c>
      <c r="H69" s="20" t="s">
        <v>97</v>
      </c>
      <c r="I69" s="26">
        <v>5000</v>
      </c>
      <c r="J69" s="20">
        <v>29</v>
      </c>
      <c r="K69" s="32">
        <v>145000</v>
      </c>
      <c r="L69" s="3"/>
      <c r="M69" s="3" t="s">
        <v>183</v>
      </c>
      <c r="N69" s="4"/>
      <c r="O69" s="4"/>
      <c r="P69" s="4"/>
    </row>
    <row r="70" spans="1:16">
      <c r="A70" s="6">
        <f t="shared" ref="A70:A135" si="1">A69+1</f>
        <v>68</v>
      </c>
      <c r="B70" s="19">
        <v>32</v>
      </c>
      <c r="C70" s="100">
        <v>43902</v>
      </c>
      <c r="D70" s="46" t="s">
        <v>72</v>
      </c>
      <c r="E70" s="12">
        <v>404865286</v>
      </c>
      <c r="F70" s="37" t="s">
        <v>134</v>
      </c>
      <c r="G70" s="16" t="s">
        <v>156</v>
      </c>
      <c r="H70" s="20" t="s">
        <v>86</v>
      </c>
      <c r="I70" s="24">
        <v>500</v>
      </c>
      <c r="J70" s="3">
        <v>0.1</v>
      </c>
      <c r="K70" s="32">
        <v>50</v>
      </c>
      <c r="L70" s="3"/>
      <c r="M70" s="3" t="s">
        <v>183</v>
      </c>
      <c r="N70" s="4"/>
      <c r="O70" s="4" t="s">
        <v>286</v>
      </c>
      <c r="P70" s="4">
        <v>598198991</v>
      </c>
    </row>
    <row r="71" spans="1:16">
      <c r="A71" s="6">
        <f t="shared" si="1"/>
        <v>69</v>
      </c>
      <c r="B71" s="19">
        <v>32</v>
      </c>
      <c r="C71" s="100">
        <v>43902</v>
      </c>
      <c r="D71" s="46" t="s">
        <v>72</v>
      </c>
      <c r="E71" s="12">
        <v>404865286</v>
      </c>
      <c r="F71" s="37" t="s">
        <v>153</v>
      </c>
      <c r="G71" s="16" t="s">
        <v>152</v>
      </c>
      <c r="H71" s="20" t="s">
        <v>84</v>
      </c>
      <c r="I71" s="24">
        <v>500</v>
      </c>
      <c r="J71" s="3">
        <v>0.11</v>
      </c>
      <c r="K71" s="32">
        <v>55</v>
      </c>
      <c r="L71" s="3"/>
      <c r="M71" s="3" t="s">
        <v>183</v>
      </c>
      <c r="N71" s="4"/>
      <c r="O71" s="4" t="s">
        <v>286</v>
      </c>
      <c r="P71" s="4">
        <v>598198991</v>
      </c>
    </row>
    <row r="72" spans="1:16">
      <c r="A72" s="6">
        <f t="shared" si="1"/>
        <v>70</v>
      </c>
      <c r="B72" s="19">
        <v>32</v>
      </c>
      <c r="C72" s="100">
        <v>43902</v>
      </c>
      <c r="D72" s="46" t="s">
        <v>72</v>
      </c>
      <c r="E72" s="12">
        <v>404865286</v>
      </c>
      <c r="F72" s="37" t="s">
        <v>154</v>
      </c>
      <c r="G72" s="16" t="s">
        <v>155</v>
      </c>
      <c r="H72" s="20" t="s">
        <v>84</v>
      </c>
      <c r="I72" s="24">
        <v>500</v>
      </c>
      <c r="J72" s="3">
        <v>1.5</v>
      </c>
      <c r="K72" s="32">
        <v>750</v>
      </c>
      <c r="L72" s="3"/>
      <c r="M72" s="3" t="s">
        <v>183</v>
      </c>
      <c r="N72" s="4"/>
      <c r="O72" s="4" t="s">
        <v>286</v>
      </c>
      <c r="P72" s="4">
        <v>598198991</v>
      </c>
    </row>
    <row r="73" spans="1:16">
      <c r="A73" s="6">
        <f t="shared" si="1"/>
        <v>71</v>
      </c>
      <c r="B73" s="17">
        <v>33</v>
      </c>
      <c r="C73" s="101">
        <v>43902</v>
      </c>
      <c r="D73" s="63" t="s">
        <v>73</v>
      </c>
      <c r="E73" s="44">
        <v>202221559</v>
      </c>
      <c r="F73" s="36" t="s">
        <v>243</v>
      </c>
      <c r="G73" s="15" t="s">
        <v>157</v>
      </c>
      <c r="H73" s="21" t="s">
        <v>84</v>
      </c>
      <c r="I73" s="24">
        <v>800</v>
      </c>
      <c r="J73" s="3">
        <v>3.5</v>
      </c>
      <c r="K73" s="32">
        <v>2800</v>
      </c>
      <c r="L73" s="3"/>
      <c r="M73" s="3" t="s">
        <v>183</v>
      </c>
      <c r="N73" s="4"/>
      <c r="O73" s="4"/>
      <c r="P73" s="4"/>
    </row>
    <row r="74" spans="1:16">
      <c r="A74" s="6">
        <f t="shared" si="1"/>
        <v>72</v>
      </c>
      <c r="B74" s="17">
        <v>34</v>
      </c>
      <c r="C74" s="101">
        <v>43903</v>
      </c>
      <c r="D74" s="63" t="s">
        <v>74</v>
      </c>
      <c r="E74" s="44">
        <v>404478436</v>
      </c>
      <c r="F74" s="37" t="s">
        <v>209</v>
      </c>
      <c r="G74" s="15" t="s">
        <v>159</v>
      </c>
      <c r="H74" s="21" t="s">
        <v>84</v>
      </c>
      <c r="I74" s="24">
        <v>20</v>
      </c>
      <c r="J74" s="3">
        <v>10</v>
      </c>
      <c r="K74" s="32">
        <v>200</v>
      </c>
      <c r="L74" s="3"/>
      <c r="M74" s="3" t="s">
        <v>183</v>
      </c>
      <c r="N74" s="4"/>
      <c r="O74" s="4"/>
      <c r="P74" s="4"/>
    </row>
    <row r="75" spans="1:16">
      <c r="A75" s="6">
        <f t="shared" si="1"/>
        <v>73</v>
      </c>
      <c r="B75" s="17">
        <v>34</v>
      </c>
      <c r="C75" s="101">
        <v>43903</v>
      </c>
      <c r="D75" s="63" t="s">
        <v>74</v>
      </c>
      <c r="E75" s="44">
        <v>404478436</v>
      </c>
      <c r="F75" s="37" t="s">
        <v>242</v>
      </c>
      <c r="G75" s="15" t="s">
        <v>158</v>
      </c>
      <c r="H75" s="21" t="s">
        <v>84</v>
      </c>
      <c r="I75" s="24">
        <v>5</v>
      </c>
      <c r="J75" s="3">
        <v>50</v>
      </c>
      <c r="K75" s="32">
        <v>250</v>
      </c>
      <c r="L75" s="3"/>
      <c r="M75" s="3" t="s">
        <v>183</v>
      </c>
      <c r="N75" s="4"/>
      <c r="O75" s="4"/>
      <c r="P75" s="4"/>
    </row>
    <row r="76" spans="1:16" ht="15.75">
      <c r="A76" s="6">
        <f t="shared" si="1"/>
        <v>74</v>
      </c>
      <c r="B76" s="3">
        <v>35</v>
      </c>
      <c r="C76" s="99">
        <v>43903</v>
      </c>
      <c r="D76" s="61" t="s">
        <v>59</v>
      </c>
      <c r="E76" s="12" t="s">
        <v>60</v>
      </c>
      <c r="F76" s="37" t="s">
        <v>215</v>
      </c>
      <c r="G76" s="4" t="s">
        <v>160</v>
      </c>
      <c r="H76" s="3" t="s">
        <v>84</v>
      </c>
      <c r="I76" s="24">
        <v>100</v>
      </c>
      <c r="J76" s="3">
        <v>19.899999999999999</v>
      </c>
      <c r="K76" s="32">
        <v>1990</v>
      </c>
      <c r="L76" s="3"/>
      <c r="M76" s="3" t="s">
        <v>183</v>
      </c>
      <c r="N76" s="14" t="s">
        <v>61</v>
      </c>
      <c r="O76" s="4" t="s">
        <v>62</v>
      </c>
      <c r="P76" s="4" t="s">
        <v>63</v>
      </c>
    </row>
    <row r="77" spans="1:16" ht="15.75">
      <c r="A77" s="6">
        <f t="shared" si="1"/>
        <v>75</v>
      </c>
      <c r="B77" s="31">
        <v>36</v>
      </c>
      <c r="C77" s="102">
        <v>43907</v>
      </c>
      <c r="D77" s="78" t="s">
        <v>75</v>
      </c>
      <c r="E77" s="67">
        <v>406285531</v>
      </c>
      <c r="F77" s="41" t="s">
        <v>109</v>
      </c>
      <c r="G77" s="29" t="s">
        <v>162</v>
      </c>
      <c r="H77" s="3" t="s">
        <v>84</v>
      </c>
      <c r="I77" s="30">
        <v>20100</v>
      </c>
      <c r="J77" s="31">
        <v>6.0179999999999998</v>
      </c>
      <c r="K77" s="34">
        <v>120961.8</v>
      </c>
      <c r="L77" s="31" t="s">
        <v>164</v>
      </c>
      <c r="M77" s="3" t="s">
        <v>183</v>
      </c>
      <c r="N77" s="14"/>
      <c r="O77" s="4"/>
      <c r="P77" s="4"/>
    </row>
    <row r="78" spans="1:16" ht="15.75">
      <c r="A78" s="6">
        <f t="shared" si="1"/>
        <v>76</v>
      </c>
      <c r="B78" s="31">
        <v>36</v>
      </c>
      <c r="C78" s="102">
        <v>43907</v>
      </c>
      <c r="D78" s="78" t="s">
        <v>75</v>
      </c>
      <c r="E78" s="67">
        <v>406285531</v>
      </c>
      <c r="F78" s="41" t="s">
        <v>109</v>
      </c>
      <c r="G78" s="29" t="s">
        <v>166</v>
      </c>
      <c r="H78" s="3" t="s">
        <v>84</v>
      </c>
      <c r="I78" s="30">
        <v>2500</v>
      </c>
      <c r="J78" s="31">
        <v>7.6935999999999991</v>
      </c>
      <c r="K78" s="34">
        <v>19233.999999999996</v>
      </c>
      <c r="L78" s="31" t="s">
        <v>164</v>
      </c>
      <c r="M78" s="3" t="s">
        <v>183</v>
      </c>
      <c r="N78" s="14"/>
      <c r="O78" s="4"/>
      <c r="P78" s="4"/>
    </row>
    <row r="79" spans="1:16" ht="15.75">
      <c r="A79" s="6">
        <f t="shared" si="1"/>
        <v>77</v>
      </c>
      <c r="B79" s="31">
        <v>36</v>
      </c>
      <c r="C79" s="102">
        <v>43907</v>
      </c>
      <c r="D79" s="78" t="s">
        <v>75</v>
      </c>
      <c r="E79" s="67">
        <v>406285531</v>
      </c>
      <c r="F79" s="41" t="s">
        <v>82</v>
      </c>
      <c r="G79" s="29" t="s">
        <v>161</v>
      </c>
      <c r="H79" s="3" t="s">
        <v>84</v>
      </c>
      <c r="I79" s="30">
        <v>40230</v>
      </c>
      <c r="J79" s="31">
        <v>1.55996</v>
      </c>
      <c r="K79" s="34">
        <v>62757.190800000004</v>
      </c>
      <c r="L79" s="31" t="s">
        <v>164</v>
      </c>
      <c r="M79" s="3" t="s">
        <v>183</v>
      </c>
      <c r="N79" s="14"/>
      <c r="O79" s="4"/>
      <c r="P79" s="4"/>
    </row>
    <row r="80" spans="1:16" ht="15.75">
      <c r="A80" s="6">
        <f t="shared" si="1"/>
        <v>78</v>
      </c>
      <c r="B80" s="31">
        <v>36</v>
      </c>
      <c r="C80" s="102">
        <v>43907</v>
      </c>
      <c r="D80" s="78" t="s">
        <v>75</v>
      </c>
      <c r="E80" s="67">
        <v>406285531</v>
      </c>
      <c r="F80" s="41" t="s">
        <v>82</v>
      </c>
      <c r="G80" s="29" t="s">
        <v>167</v>
      </c>
      <c r="H80" s="3" t="s">
        <v>84</v>
      </c>
      <c r="I80" s="30">
        <v>300000</v>
      </c>
      <c r="J80" s="31">
        <v>1.8998000000000002</v>
      </c>
      <c r="K80" s="34">
        <v>569940</v>
      </c>
      <c r="L80" s="31" t="s">
        <v>164</v>
      </c>
      <c r="M80" s="3" t="s">
        <v>183</v>
      </c>
      <c r="N80" s="14"/>
      <c r="O80" s="4"/>
      <c r="P80" s="4"/>
    </row>
    <row r="81" spans="1:16" ht="15.75">
      <c r="A81" s="6">
        <f t="shared" si="1"/>
        <v>79</v>
      </c>
      <c r="B81" s="31">
        <v>36</v>
      </c>
      <c r="C81" s="102">
        <v>43907</v>
      </c>
      <c r="D81" s="78" t="s">
        <v>75</v>
      </c>
      <c r="E81" s="67">
        <v>406285531</v>
      </c>
      <c r="F81" s="41" t="s">
        <v>226</v>
      </c>
      <c r="G81" s="29" t="s">
        <v>165</v>
      </c>
      <c r="H81" s="3" t="s">
        <v>84</v>
      </c>
      <c r="I81" s="30">
        <v>7920</v>
      </c>
      <c r="J81" s="31">
        <v>3.3039999999999998</v>
      </c>
      <c r="K81" s="34">
        <v>26167.68</v>
      </c>
      <c r="L81" s="31" t="s">
        <v>164</v>
      </c>
      <c r="M81" s="3" t="s">
        <v>183</v>
      </c>
      <c r="N81" s="14"/>
      <c r="O81" s="4"/>
      <c r="P81" s="4"/>
    </row>
    <row r="82" spans="1:16">
      <c r="A82" s="6">
        <f t="shared" si="1"/>
        <v>80</v>
      </c>
      <c r="B82" s="3">
        <v>37</v>
      </c>
      <c r="C82" s="99">
        <v>43907</v>
      </c>
      <c r="D82" s="61" t="s">
        <v>76</v>
      </c>
      <c r="E82" s="18" t="s">
        <v>77</v>
      </c>
      <c r="F82" s="37" t="s">
        <v>121</v>
      </c>
      <c r="G82" s="81" t="s">
        <v>169</v>
      </c>
      <c r="H82" s="22" t="s">
        <v>168</v>
      </c>
      <c r="I82" s="24">
        <v>100</v>
      </c>
      <c r="J82" s="3">
        <v>35</v>
      </c>
      <c r="K82" s="32">
        <v>3500</v>
      </c>
      <c r="L82" s="3"/>
      <c r="M82" s="3" t="s">
        <v>183</v>
      </c>
      <c r="N82" s="4"/>
      <c r="O82" s="4" t="s">
        <v>285</v>
      </c>
      <c r="P82" s="4">
        <v>551101908</v>
      </c>
    </row>
    <row r="83" spans="1:16">
      <c r="A83" s="6">
        <f t="shared" si="1"/>
        <v>81</v>
      </c>
      <c r="B83" s="3">
        <v>38</v>
      </c>
      <c r="C83" s="99">
        <v>43908</v>
      </c>
      <c r="D83" s="46" t="s">
        <v>72</v>
      </c>
      <c r="E83" s="18">
        <v>404865286</v>
      </c>
      <c r="F83" s="37" t="s">
        <v>134</v>
      </c>
      <c r="G83" s="82" t="s">
        <v>172</v>
      </c>
      <c r="H83" s="20" t="s">
        <v>86</v>
      </c>
      <c r="I83" s="24">
        <v>10000</v>
      </c>
      <c r="J83" s="3">
        <v>0.12</v>
      </c>
      <c r="K83" s="32">
        <v>1200</v>
      </c>
      <c r="L83" s="3"/>
      <c r="M83" s="3" t="s">
        <v>183</v>
      </c>
      <c r="N83" s="4"/>
      <c r="O83" s="4" t="s">
        <v>286</v>
      </c>
      <c r="P83" s="4">
        <v>598198991</v>
      </c>
    </row>
    <row r="84" spans="1:16">
      <c r="A84" s="6">
        <f t="shared" si="1"/>
        <v>82</v>
      </c>
      <c r="B84" s="3">
        <v>38</v>
      </c>
      <c r="C84" s="99">
        <v>43908</v>
      </c>
      <c r="D84" s="62" t="s">
        <v>72</v>
      </c>
      <c r="E84" s="12">
        <v>404865286</v>
      </c>
      <c r="F84" s="37" t="s">
        <v>153</v>
      </c>
      <c r="G84" s="82" t="s">
        <v>171</v>
      </c>
      <c r="H84" s="20" t="s">
        <v>84</v>
      </c>
      <c r="I84" s="24">
        <v>10000</v>
      </c>
      <c r="J84" s="3">
        <v>0.11</v>
      </c>
      <c r="K84" s="32">
        <v>1100</v>
      </c>
      <c r="L84" s="3"/>
      <c r="M84" s="3" t="s">
        <v>183</v>
      </c>
      <c r="N84" s="4"/>
      <c r="O84" s="4" t="s">
        <v>286</v>
      </c>
      <c r="P84" s="4">
        <v>598198991</v>
      </c>
    </row>
    <row r="85" spans="1:16">
      <c r="A85" s="6">
        <f t="shared" si="1"/>
        <v>83</v>
      </c>
      <c r="B85" s="3">
        <v>38</v>
      </c>
      <c r="C85" s="99">
        <v>43908</v>
      </c>
      <c r="D85" s="62" t="s">
        <v>72</v>
      </c>
      <c r="E85" s="12">
        <v>404865286</v>
      </c>
      <c r="F85" s="37" t="s">
        <v>154</v>
      </c>
      <c r="G85" s="16" t="s">
        <v>170</v>
      </c>
      <c r="H85" s="20" t="s">
        <v>84</v>
      </c>
      <c r="I85" s="24">
        <v>5000</v>
      </c>
      <c r="J85" s="3">
        <v>1.9</v>
      </c>
      <c r="K85" s="32">
        <v>9500</v>
      </c>
      <c r="L85" s="3"/>
      <c r="M85" s="3" t="s">
        <v>183</v>
      </c>
      <c r="N85" s="4"/>
      <c r="O85" s="4" t="s">
        <v>286</v>
      </c>
      <c r="P85" s="4">
        <v>598198991</v>
      </c>
    </row>
    <row r="86" spans="1:16">
      <c r="A86" s="6">
        <f t="shared" si="1"/>
        <v>84</v>
      </c>
      <c r="B86" s="3">
        <v>38</v>
      </c>
      <c r="C86" s="99">
        <v>43908</v>
      </c>
      <c r="D86" s="62" t="s">
        <v>72</v>
      </c>
      <c r="E86" s="12">
        <v>404865286</v>
      </c>
      <c r="F86" s="37" t="s">
        <v>245</v>
      </c>
      <c r="G86" s="16" t="s">
        <v>173</v>
      </c>
      <c r="H86" s="20" t="s">
        <v>84</v>
      </c>
      <c r="I86" s="24">
        <v>1500</v>
      </c>
      <c r="J86" s="3">
        <v>6</v>
      </c>
      <c r="K86" s="32">
        <v>9000</v>
      </c>
      <c r="L86" s="3"/>
      <c r="M86" s="3" t="s">
        <v>183</v>
      </c>
      <c r="N86" s="4"/>
      <c r="O86" s="4" t="s">
        <v>286</v>
      </c>
      <c r="P86" s="4">
        <v>598198991</v>
      </c>
    </row>
    <row r="87" spans="1:16">
      <c r="A87" s="6">
        <f t="shared" si="1"/>
        <v>85</v>
      </c>
      <c r="B87" s="3">
        <v>39</v>
      </c>
      <c r="C87" s="97">
        <v>43909</v>
      </c>
      <c r="D87" s="64" t="s">
        <v>72</v>
      </c>
      <c r="E87" s="12">
        <v>404865286</v>
      </c>
      <c r="F87" s="37" t="s">
        <v>134</v>
      </c>
      <c r="G87" s="4" t="s">
        <v>176</v>
      </c>
      <c r="H87" s="20" t="s">
        <v>86</v>
      </c>
      <c r="I87" s="24">
        <v>21000</v>
      </c>
      <c r="J87" s="3">
        <v>0.12</v>
      </c>
      <c r="K87" s="32">
        <v>2520</v>
      </c>
      <c r="L87" s="3"/>
      <c r="M87" s="3" t="s">
        <v>183</v>
      </c>
      <c r="N87" s="4"/>
      <c r="O87" s="4" t="s">
        <v>286</v>
      </c>
      <c r="P87" s="4">
        <v>598198991</v>
      </c>
    </row>
    <row r="88" spans="1:16">
      <c r="A88" s="6">
        <f t="shared" si="1"/>
        <v>86</v>
      </c>
      <c r="B88" s="3">
        <v>39</v>
      </c>
      <c r="C88" s="97">
        <v>43909</v>
      </c>
      <c r="D88" s="62" t="s">
        <v>175</v>
      </c>
      <c r="E88" s="12">
        <v>404865286</v>
      </c>
      <c r="F88" s="37" t="s">
        <v>153</v>
      </c>
      <c r="G88" s="4" t="s">
        <v>171</v>
      </c>
      <c r="H88" s="20" t="s">
        <v>84</v>
      </c>
      <c r="I88" s="24">
        <v>21000</v>
      </c>
      <c r="J88" s="3">
        <v>0.11</v>
      </c>
      <c r="K88" s="32">
        <v>2310</v>
      </c>
      <c r="L88" s="3"/>
      <c r="M88" s="3" t="s">
        <v>183</v>
      </c>
      <c r="N88" s="4"/>
      <c r="O88" s="4" t="s">
        <v>286</v>
      </c>
      <c r="P88" s="4">
        <v>598198991</v>
      </c>
    </row>
    <row r="89" spans="1:16" ht="27.75" customHeight="1">
      <c r="A89" s="6">
        <f t="shared" si="1"/>
        <v>87</v>
      </c>
      <c r="B89" s="3">
        <v>40</v>
      </c>
      <c r="C89" s="97">
        <v>43910</v>
      </c>
      <c r="D89" s="62" t="s">
        <v>186</v>
      </c>
      <c r="E89" s="12">
        <v>35001039516</v>
      </c>
      <c r="F89" s="36" t="s">
        <v>185</v>
      </c>
      <c r="G89" s="76" t="s">
        <v>184</v>
      </c>
      <c r="H89" s="50" t="s">
        <v>95</v>
      </c>
      <c r="I89" s="24">
        <v>3</v>
      </c>
      <c r="J89" s="3">
        <v>200</v>
      </c>
      <c r="K89" s="32">
        <v>600</v>
      </c>
      <c r="L89" s="3"/>
      <c r="M89" s="3" t="s">
        <v>183</v>
      </c>
      <c r="N89" s="4"/>
      <c r="O89" s="4"/>
      <c r="P89" s="4"/>
    </row>
    <row r="90" spans="1:16" ht="27.75" customHeight="1">
      <c r="A90" s="6">
        <f t="shared" si="1"/>
        <v>88</v>
      </c>
      <c r="B90" s="3">
        <v>42</v>
      </c>
      <c r="C90" s="97">
        <v>43915</v>
      </c>
      <c r="D90" s="62" t="s">
        <v>257</v>
      </c>
      <c r="E90" s="12">
        <v>423099774</v>
      </c>
      <c r="F90" s="36" t="s">
        <v>211</v>
      </c>
      <c r="G90" s="76" t="s">
        <v>142</v>
      </c>
      <c r="H90" s="50" t="s">
        <v>84</v>
      </c>
      <c r="I90" s="24">
        <v>150</v>
      </c>
      <c r="J90" s="3">
        <v>60</v>
      </c>
      <c r="K90" s="32">
        <f>I90*J90</f>
        <v>9000</v>
      </c>
      <c r="L90" s="3"/>
      <c r="M90" s="3" t="s">
        <v>183</v>
      </c>
      <c r="N90" s="4"/>
      <c r="O90" s="4"/>
      <c r="P90" s="4"/>
    </row>
    <row r="91" spans="1:16" ht="27.75" customHeight="1">
      <c r="A91" s="6">
        <f t="shared" si="1"/>
        <v>89</v>
      </c>
      <c r="B91" s="3">
        <v>42</v>
      </c>
      <c r="C91" s="97">
        <v>43915</v>
      </c>
      <c r="D91" s="62" t="s">
        <v>257</v>
      </c>
      <c r="E91" s="12">
        <v>423099774</v>
      </c>
      <c r="F91" s="36" t="s">
        <v>212</v>
      </c>
      <c r="G91" s="76" t="s">
        <v>258</v>
      </c>
      <c r="H91" s="50" t="s">
        <v>84</v>
      </c>
      <c r="I91" s="24">
        <v>80</v>
      </c>
      <c r="J91" s="3">
        <v>60</v>
      </c>
      <c r="K91" s="32">
        <f t="shared" ref="K91:K92" si="2">I91*J91</f>
        <v>4800</v>
      </c>
      <c r="L91" s="3"/>
      <c r="M91" s="3" t="s">
        <v>183</v>
      </c>
      <c r="N91" s="4"/>
      <c r="O91" s="4"/>
      <c r="P91" s="4"/>
    </row>
    <row r="92" spans="1:16" ht="27.75" customHeight="1">
      <c r="A92" s="6">
        <f t="shared" si="1"/>
        <v>90</v>
      </c>
      <c r="B92" s="3">
        <v>42</v>
      </c>
      <c r="C92" s="97">
        <v>43915</v>
      </c>
      <c r="D92" s="62" t="s">
        <v>257</v>
      </c>
      <c r="E92" s="12">
        <v>423099774</v>
      </c>
      <c r="F92" s="36" t="s">
        <v>210</v>
      </c>
      <c r="G92" s="76" t="s">
        <v>144</v>
      </c>
      <c r="H92" s="50" t="s">
        <v>84</v>
      </c>
      <c r="I92" s="24">
        <v>85</v>
      </c>
      <c r="J92" s="3">
        <v>60</v>
      </c>
      <c r="K92" s="32">
        <f t="shared" si="2"/>
        <v>5100</v>
      </c>
      <c r="L92" s="3"/>
      <c r="M92" s="3" t="s">
        <v>183</v>
      </c>
      <c r="N92" s="4"/>
      <c r="O92" s="4"/>
      <c r="P92" s="4"/>
    </row>
    <row r="93" spans="1:16" ht="33.75" customHeight="1">
      <c r="A93" s="6">
        <f t="shared" si="1"/>
        <v>91</v>
      </c>
      <c r="B93" s="3">
        <v>43</v>
      </c>
      <c r="C93" s="97">
        <v>43920</v>
      </c>
      <c r="D93" s="6" t="s">
        <v>33</v>
      </c>
      <c r="E93" s="12">
        <v>245621288</v>
      </c>
      <c r="F93" s="36" t="s">
        <v>216</v>
      </c>
      <c r="G93" s="72" t="s">
        <v>148</v>
      </c>
      <c r="H93" s="3" t="s">
        <v>84</v>
      </c>
      <c r="I93" s="24">
        <v>60</v>
      </c>
      <c r="J93" s="3">
        <v>19.7</v>
      </c>
      <c r="K93" s="32">
        <f>I93*J93</f>
        <v>1182</v>
      </c>
      <c r="L93" s="3"/>
      <c r="M93" s="3" t="s">
        <v>183</v>
      </c>
      <c r="N93" s="4"/>
      <c r="O93" s="4" t="s">
        <v>45</v>
      </c>
      <c r="P93" s="4">
        <v>591911089</v>
      </c>
    </row>
    <row r="94" spans="1:16" ht="33.75" customHeight="1">
      <c r="A94" s="6">
        <f t="shared" si="1"/>
        <v>92</v>
      </c>
      <c r="B94" s="3">
        <v>44</v>
      </c>
      <c r="C94" s="97">
        <v>43920</v>
      </c>
      <c r="D94" s="85" t="s">
        <v>264</v>
      </c>
      <c r="E94" s="12">
        <v>445479036</v>
      </c>
      <c r="F94" s="36" t="s">
        <v>185</v>
      </c>
      <c r="G94" s="86" t="s">
        <v>263</v>
      </c>
      <c r="H94" s="3" t="s">
        <v>95</v>
      </c>
      <c r="I94" s="24">
        <v>1</v>
      </c>
      <c r="J94" s="3">
        <v>850</v>
      </c>
      <c r="K94" s="32">
        <f>I94*J94</f>
        <v>850</v>
      </c>
      <c r="L94" s="3"/>
      <c r="M94" s="3" t="s">
        <v>183</v>
      </c>
      <c r="N94" s="4"/>
      <c r="O94" s="4"/>
      <c r="P94" s="4"/>
    </row>
    <row r="95" spans="1:16" ht="33.75" customHeight="1">
      <c r="A95" s="6">
        <f t="shared" si="1"/>
        <v>93</v>
      </c>
      <c r="B95" s="3">
        <v>45</v>
      </c>
      <c r="C95" s="97">
        <v>43920</v>
      </c>
      <c r="D95" s="85" t="s">
        <v>266</v>
      </c>
      <c r="E95" s="12">
        <v>13001006063</v>
      </c>
      <c r="F95" s="36" t="s">
        <v>185</v>
      </c>
      <c r="G95" s="86" t="s">
        <v>265</v>
      </c>
      <c r="H95" s="3" t="s">
        <v>95</v>
      </c>
      <c r="I95" s="24">
        <v>1</v>
      </c>
      <c r="J95" s="3">
        <v>800</v>
      </c>
      <c r="K95" s="32">
        <f>I95*J95</f>
        <v>800</v>
      </c>
      <c r="L95" s="3"/>
      <c r="M95" s="3" t="s">
        <v>183</v>
      </c>
      <c r="N95" s="4"/>
      <c r="O95" s="4"/>
      <c r="P95" s="4"/>
    </row>
    <row r="96" spans="1:16" ht="33.75" customHeight="1">
      <c r="A96" s="6">
        <f t="shared" si="1"/>
        <v>94</v>
      </c>
      <c r="B96" s="3">
        <v>46</v>
      </c>
      <c r="C96" s="97">
        <v>43920</v>
      </c>
      <c r="D96" s="6" t="s">
        <v>267</v>
      </c>
      <c r="E96" s="12">
        <v>238725705</v>
      </c>
      <c r="F96" s="36" t="s">
        <v>269</v>
      </c>
      <c r="G96" s="72" t="s">
        <v>268</v>
      </c>
      <c r="H96" s="3" t="s">
        <v>270</v>
      </c>
      <c r="I96" s="24">
        <v>4</v>
      </c>
      <c r="J96" s="3">
        <v>750</v>
      </c>
      <c r="K96" s="32">
        <f>I96*J96</f>
        <v>3000</v>
      </c>
      <c r="L96" s="3"/>
      <c r="M96" s="3" t="s">
        <v>183</v>
      </c>
      <c r="N96" s="4"/>
      <c r="O96" s="4" t="s">
        <v>300</v>
      </c>
      <c r="P96" s="4">
        <v>577446104</v>
      </c>
    </row>
    <row r="97" spans="1:16" ht="33.75" customHeight="1">
      <c r="A97" s="6">
        <f t="shared" si="1"/>
        <v>95</v>
      </c>
      <c r="B97" s="3">
        <v>47</v>
      </c>
      <c r="C97" s="97">
        <v>43921</v>
      </c>
      <c r="D97" s="62" t="s">
        <v>175</v>
      </c>
      <c r="E97" s="12">
        <v>404865286</v>
      </c>
      <c r="F97" s="36" t="s">
        <v>279</v>
      </c>
      <c r="G97" s="72" t="s">
        <v>280</v>
      </c>
      <c r="H97" s="3" t="s">
        <v>84</v>
      </c>
      <c r="I97" s="24">
        <v>10</v>
      </c>
      <c r="J97" s="3">
        <v>352</v>
      </c>
      <c r="K97" s="32">
        <f t="shared" ref="K97:K100" si="3">I97*J97</f>
        <v>3520</v>
      </c>
      <c r="L97" s="3"/>
      <c r="M97" s="3" t="s">
        <v>183</v>
      </c>
      <c r="N97" s="4"/>
      <c r="O97" s="4" t="s">
        <v>286</v>
      </c>
      <c r="P97" s="4">
        <v>598198991</v>
      </c>
    </row>
    <row r="98" spans="1:16" ht="33.75" customHeight="1">
      <c r="A98" s="6">
        <f t="shared" si="1"/>
        <v>96</v>
      </c>
      <c r="B98" s="3">
        <v>48</v>
      </c>
      <c r="C98" s="97">
        <v>43921</v>
      </c>
      <c r="D98" s="6" t="s">
        <v>277</v>
      </c>
      <c r="E98" s="12">
        <v>420430830</v>
      </c>
      <c r="F98" s="36" t="s">
        <v>31</v>
      </c>
      <c r="G98" s="52" t="s">
        <v>278</v>
      </c>
      <c r="H98" s="3" t="s">
        <v>95</v>
      </c>
      <c r="I98" s="24">
        <v>1</v>
      </c>
      <c r="J98" s="3">
        <v>1888</v>
      </c>
      <c r="K98" s="32">
        <f t="shared" si="3"/>
        <v>1888</v>
      </c>
      <c r="L98" s="3"/>
      <c r="M98" s="3" t="s">
        <v>183</v>
      </c>
      <c r="N98" s="4"/>
      <c r="O98" s="4"/>
      <c r="P98" s="4"/>
    </row>
    <row r="99" spans="1:16" ht="33.75" customHeight="1">
      <c r="A99" s="6">
        <f t="shared" si="1"/>
        <v>97</v>
      </c>
      <c r="B99" s="3">
        <v>49</v>
      </c>
      <c r="C99" s="97">
        <v>43922</v>
      </c>
      <c r="D99" s="94" t="s">
        <v>293</v>
      </c>
      <c r="E99" s="12">
        <v>401970818</v>
      </c>
      <c r="F99" s="36" t="s">
        <v>292</v>
      </c>
      <c r="G99" s="52" t="s">
        <v>291</v>
      </c>
      <c r="H99" s="3" t="s">
        <v>294</v>
      </c>
      <c r="I99" s="24">
        <v>1</v>
      </c>
      <c r="J99" s="3">
        <v>6905.55</v>
      </c>
      <c r="K99" s="32">
        <f t="shared" si="3"/>
        <v>6905.55</v>
      </c>
      <c r="L99" s="3"/>
      <c r="M99" s="3" t="s">
        <v>183</v>
      </c>
      <c r="N99" s="4"/>
      <c r="O99" s="6" t="s">
        <v>297</v>
      </c>
      <c r="P99" s="7" t="s">
        <v>298</v>
      </c>
    </row>
    <row r="100" spans="1:16" ht="33.75" customHeight="1">
      <c r="A100" s="6">
        <f t="shared" si="1"/>
        <v>98</v>
      </c>
      <c r="B100" s="3">
        <v>50</v>
      </c>
      <c r="C100" s="97">
        <v>43923</v>
      </c>
      <c r="D100" s="94" t="s">
        <v>301</v>
      </c>
      <c r="E100" s="12">
        <v>405382170</v>
      </c>
      <c r="F100" s="36" t="s">
        <v>303</v>
      </c>
      <c r="G100" s="52" t="s">
        <v>172</v>
      </c>
      <c r="H100" s="3" t="s">
        <v>86</v>
      </c>
      <c r="I100" s="24">
        <v>100000</v>
      </c>
      <c r="J100" s="3">
        <v>0.08</v>
      </c>
      <c r="K100" s="32">
        <f t="shared" si="3"/>
        <v>8000</v>
      </c>
      <c r="L100" s="3"/>
      <c r="M100" s="3" t="s">
        <v>183</v>
      </c>
      <c r="N100" s="4"/>
      <c r="O100" s="4" t="s">
        <v>302</v>
      </c>
      <c r="P100" s="7">
        <v>598828191</v>
      </c>
    </row>
    <row r="101" spans="1:16" ht="60">
      <c r="A101" s="6">
        <f t="shared" si="1"/>
        <v>99</v>
      </c>
      <c r="B101" s="3">
        <v>3</v>
      </c>
      <c r="C101" s="97">
        <v>43908</v>
      </c>
      <c r="D101" s="62" t="s">
        <v>187</v>
      </c>
      <c r="E101" s="12">
        <v>202443230</v>
      </c>
      <c r="F101" s="51" t="s">
        <v>234</v>
      </c>
      <c r="G101" s="9" t="s">
        <v>233</v>
      </c>
      <c r="H101" s="50" t="s">
        <v>232</v>
      </c>
      <c r="I101" s="24">
        <v>19</v>
      </c>
      <c r="J101" s="3">
        <v>10400</v>
      </c>
      <c r="K101" s="32">
        <f t="shared" ref="K101:K110" si="4">I101*J101</f>
        <v>197600</v>
      </c>
      <c r="L101" s="3"/>
      <c r="M101" s="31" t="s">
        <v>205</v>
      </c>
      <c r="N101" s="4"/>
      <c r="O101" s="4" t="s">
        <v>288</v>
      </c>
      <c r="P101" s="4">
        <v>598102711</v>
      </c>
    </row>
    <row r="102" spans="1:16" ht="22.5" customHeight="1">
      <c r="A102" s="6">
        <f t="shared" si="1"/>
        <v>100</v>
      </c>
      <c r="B102" s="3">
        <v>3</v>
      </c>
      <c r="C102" s="97">
        <v>43908</v>
      </c>
      <c r="D102" s="62" t="s">
        <v>187</v>
      </c>
      <c r="E102" s="12">
        <v>202443230</v>
      </c>
      <c r="F102" s="51" t="s">
        <v>227</v>
      </c>
      <c r="G102" s="9" t="s">
        <v>188</v>
      </c>
      <c r="H102" s="50" t="s">
        <v>232</v>
      </c>
      <c r="I102" s="24">
        <v>4</v>
      </c>
      <c r="J102" s="3">
        <v>11245</v>
      </c>
      <c r="K102" s="32">
        <f t="shared" si="4"/>
        <v>44980</v>
      </c>
      <c r="L102" s="3"/>
      <c r="M102" s="31" t="s">
        <v>205</v>
      </c>
      <c r="N102" s="4"/>
      <c r="O102" s="4" t="s">
        <v>288</v>
      </c>
      <c r="P102" s="4">
        <v>598102711</v>
      </c>
    </row>
    <row r="103" spans="1:16" ht="22.5" customHeight="1">
      <c r="A103" s="6">
        <f t="shared" si="1"/>
        <v>101</v>
      </c>
      <c r="B103" s="3">
        <v>3</v>
      </c>
      <c r="C103" s="97">
        <v>43908</v>
      </c>
      <c r="D103" s="62" t="s">
        <v>187</v>
      </c>
      <c r="E103" s="12">
        <v>202443230</v>
      </c>
      <c r="F103" s="51" t="s">
        <v>236</v>
      </c>
      <c r="G103" s="52" t="s">
        <v>235</v>
      </c>
      <c r="H103" s="50" t="s">
        <v>232</v>
      </c>
      <c r="I103" s="24">
        <v>27</v>
      </c>
      <c r="J103" s="3">
        <v>20000</v>
      </c>
      <c r="K103" s="32">
        <f t="shared" si="4"/>
        <v>540000</v>
      </c>
      <c r="L103" s="3"/>
      <c r="M103" s="31" t="s">
        <v>205</v>
      </c>
      <c r="N103" s="4"/>
      <c r="O103" s="4" t="s">
        <v>288</v>
      </c>
      <c r="P103" s="4">
        <v>598102711</v>
      </c>
    </row>
    <row r="104" spans="1:16" ht="45.75" customHeight="1">
      <c r="A104" s="6">
        <f t="shared" si="1"/>
        <v>102</v>
      </c>
      <c r="B104" s="3">
        <v>3</v>
      </c>
      <c r="C104" s="97">
        <v>43908</v>
      </c>
      <c r="D104" s="62" t="s">
        <v>187</v>
      </c>
      <c r="E104" s="12">
        <v>202443230</v>
      </c>
      <c r="F104" s="51" t="s">
        <v>228</v>
      </c>
      <c r="G104" s="52" t="s">
        <v>189</v>
      </c>
      <c r="H104" s="50" t="s">
        <v>232</v>
      </c>
      <c r="I104" s="24">
        <v>3</v>
      </c>
      <c r="J104" s="3">
        <v>25490</v>
      </c>
      <c r="K104" s="32">
        <f t="shared" si="4"/>
        <v>76470</v>
      </c>
      <c r="L104" s="3"/>
      <c r="M104" s="31" t="s">
        <v>205</v>
      </c>
      <c r="N104" s="4"/>
      <c r="O104" s="4" t="s">
        <v>288</v>
      </c>
      <c r="P104" s="4">
        <v>598102711</v>
      </c>
    </row>
    <row r="105" spans="1:16" ht="37.5" customHeight="1">
      <c r="A105" s="6">
        <f t="shared" si="1"/>
        <v>103</v>
      </c>
      <c r="B105" s="3">
        <v>3</v>
      </c>
      <c r="C105" s="97">
        <v>43908</v>
      </c>
      <c r="D105" s="62" t="s">
        <v>187</v>
      </c>
      <c r="E105" s="12">
        <v>202443230</v>
      </c>
      <c r="F105" s="51" t="s">
        <v>237</v>
      </c>
      <c r="G105" s="52" t="s">
        <v>190</v>
      </c>
      <c r="H105" s="50" t="s">
        <v>232</v>
      </c>
      <c r="I105" s="24">
        <v>30</v>
      </c>
      <c r="J105" s="3">
        <v>1180</v>
      </c>
      <c r="K105" s="32">
        <f t="shared" si="4"/>
        <v>35400</v>
      </c>
      <c r="L105" s="3"/>
      <c r="M105" s="31" t="s">
        <v>205</v>
      </c>
      <c r="N105" s="4"/>
      <c r="O105" s="4" t="s">
        <v>288</v>
      </c>
      <c r="P105" s="4">
        <v>598102711</v>
      </c>
    </row>
    <row r="106" spans="1:16" ht="31.5" customHeight="1">
      <c r="A106" s="6">
        <f t="shared" si="1"/>
        <v>104</v>
      </c>
      <c r="B106" s="3">
        <v>3</v>
      </c>
      <c r="C106" s="97">
        <v>43908</v>
      </c>
      <c r="D106" s="62" t="s">
        <v>187</v>
      </c>
      <c r="E106" s="12">
        <v>202443230</v>
      </c>
      <c r="F106" s="51" t="s">
        <v>238</v>
      </c>
      <c r="G106" s="52" t="s">
        <v>191</v>
      </c>
      <c r="H106" s="50" t="s">
        <v>232</v>
      </c>
      <c r="I106" s="24">
        <v>30</v>
      </c>
      <c r="J106" s="3">
        <v>1945</v>
      </c>
      <c r="K106" s="32">
        <f t="shared" si="4"/>
        <v>58350</v>
      </c>
      <c r="L106" s="3"/>
      <c r="M106" s="31" t="s">
        <v>205</v>
      </c>
      <c r="N106" s="4"/>
      <c r="O106" s="4" t="s">
        <v>288</v>
      </c>
      <c r="P106" s="4">
        <v>598102711</v>
      </c>
    </row>
    <row r="107" spans="1:16" ht="31.5" customHeight="1">
      <c r="A107" s="6">
        <f t="shared" si="1"/>
        <v>105</v>
      </c>
      <c r="B107" s="3">
        <v>3</v>
      </c>
      <c r="C107" s="97">
        <v>43908</v>
      </c>
      <c r="D107" s="62" t="s">
        <v>187</v>
      </c>
      <c r="E107" s="12">
        <v>202443230</v>
      </c>
      <c r="F107" s="51" t="s">
        <v>229</v>
      </c>
      <c r="G107" s="52" t="s">
        <v>192</v>
      </c>
      <c r="H107" s="50" t="s">
        <v>232</v>
      </c>
      <c r="I107" s="24">
        <v>3</v>
      </c>
      <c r="J107" s="3">
        <v>700</v>
      </c>
      <c r="K107" s="32">
        <f t="shared" si="4"/>
        <v>2100</v>
      </c>
      <c r="L107" s="3"/>
      <c r="M107" s="31" t="s">
        <v>205</v>
      </c>
      <c r="N107" s="4"/>
      <c r="O107" s="4" t="s">
        <v>288</v>
      </c>
      <c r="P107" s="4">
        <v>598102711</v>
      </c>
    </row>
    <row r="108" spans="1:16" ht="31.5" customHeight="1">
      <c r="A108" s="6">
        <f t="shared" si="1"/>
        <v>106</v>
      </c>
      <c r="B108" s="3">
        <v>3</v>
      </c>
      <c r="C108" s="97">
        <v>43908</v>
      </c>
      <c r="D108" s="62" t="s">
        <v>187</v>
      </c>
      <c r="E108" s="12">
        <v>202443230</v>
      </c>
      <c r="F108" s="51" t="s">
        <v>230</v>
      </c>
      <c r="G108" s="52" t="s">
        <v>194</v>
      </c>
      <c r="H108" s="50" t="s">
        <v>232</v>
      </c>
      <c r="I108" s="24">
        <v>6</v>
      </c>
      <c r="J108" s="3">
        <v>900</v>
      </c>
      <c r="K108" s="32">
        <f t="shared" si="4"/>
        <v>5400</v>
      </c>
      <c r="L108" s="3"/>
      <c r="M108" s="31" t="s">
        <v>205</v>
      </c>
      <c r="N108" s="4"/>
      <c r="O108" s="4" t="s">
        <v>288</v>
      </c>
      <c r="P108" s="4">
        <v>598102711</v>
      </c>
    </row>
    <row r="109" spans="1:16" ht="31.5" customHeight="1">
      <c r="A109" s="6">
        <f t="shared" si="1"/>
        <v>107</v>
      </c>
      <c r="B109" s="3">
        <v>3</v>
      </c>
      <c r="C109" s="97">
        <v>43908</v>
      </c>
      <c r="D109" s="62" t="s">
        <v>187</v>
      </c>
      <c r="E109" s="12">
        <v>202443230</v>
      </c>
      <c r="F109" s="51" t="s">
        <v>231</v>
      </c>
      <c r="G109" s="52" t="s">
        <v>195</v>
      </c>
      <c r="H109" s="50" t="s">
        <v>232</v>
      </c>
      <c r="I109" s="24">
        <v>7</v>
      </c>
      <c r="J109" s="3">
        <v>450</v>
      </c>
      <c r="K109" s="32">
        <f t="shared" si="4"/>
        <v>3150</v>
      </c>
      <c r="L109" s="3"/>
      <c r="M109" s="31" t="s">
        <v>205</v>
      </c>
      <c r="N109" s="4"/>
      <c r="O109" s="4" t="s">
        <v>288</v>
      </c>
      <c r="P109" s="4">
        <v>598102711</v>
      </c>
    </row>
    <row r="110" spans="1:16" ht="31.5" customHeight="1">
      <c r="A110" s="6">
        <f t="shared" si="1"/>
        <v>108</v>
      </c>
      <c r="B110" s="3">
        <v>3</v>
      </c>
      <c r="C110" s="97">
        <v>43908</v>
      </c>
      <c r="D110" s="62" t="s">
        <v>187</v>
      </c>
      <c r="E110" s="12">
        <v>202443230</v>
      </c>
      <c r="F110" s="51" t="s">
        <v>239</v>
      </c>
      <c r="G110" s="52" t="s">
        <v>193</v>
      </c>
      <c r="H110" s="50" t="s">
        <v>232</v>
      </c>
      <c r="I110" s="24">
        <v>9</v>
      </c>
      <c r="J110" s="3">
        <v>900</v>
      </c>
      <c r="K110" s="32">
        <f t="shared" si="4"/>
        <v>8100</v>
      </c>
      <c r="L110" s="3"/>
      <c r="M110" s="31" t="s">
        <v>205</v>
      </c>
      <c r="N110" s="4"/>
      <c r="O110" s="4" t="s">
        <v>288</v>
      </c>
      <c r="P110" s="4">
        <v>598102711</v>
      </c>
    </row>
    <row r="111" spans="1:16" ht="102">
      <c r="A111" s="6">
        <f t="shared" si="1"/>
        <v>109</v>
      </c>
      <c r="B111" s="60">
        <v>4</v>
      </c>
      <c r="C111" s="105" t="s">
        <v>335</v>
      </c>
      <c r="D111" s="65" t="s">
        <v>177</v>
      </c>
      <c r="E111" s="53">
        <v>401943590</v>
      </c>
      <c r="F111" s="71" t="s">
        <v>217</v>
      </c>
      <c r="G111" s="54" t="s">
        <v>178</v>
      </c>
      <c r="H111" s="55" t="s">
        <v>84</v>
      </c>
      <c r="I111" s="56">
        <v>50000</v>
      </c>
      <c r="J111" s="55">
        <v>9.9</v>
      </c>
      <c r="K111" s="57">
        <f t="shared" ref="K111:K116" si="5">I111*J111</f>
        <v>495000</v>
      </c>
      <c r="L111" s="58" t="s">
        <v>164</v>
      </c>
      <c r="M111" s="58" t="s">
        <v>205</v>
      </c>
      <c r="N111" s="7" t="s">
        <v>204</v>
      </c>
      <c r="O111" s="4"/>
      <c r="P111" s="4"/>
    </row>
    <row r="112" spans="1:16" ht="60">
      <c r="A112" s="6">
        <f t="shared" si="1"/>
        <v>110</v>
      </c>
      <c r="B112" s="3">
        <v>5</v>
      </c>
      <c r="C112" s="97">
        <v>43910</v>
      </c>
      <c r="D112" s="62" t="s">
        <v>179</v>
      </c>
      <c r="E112" s="21">
        <v>202221559</v>
      </c>
      <c r="F112" s="73" t="s">
        <v>253</v>
      </c>
      <c r="G112" s="70" t="s">
        <v>247</v>
      </c>
      <c r="H112" s="24" t="s">
        <v>86</v>
      </c>
      <c r="I112" s="24">
        <v>125000</v>
      </c>
      <c r="J112" s="3">
        <v>0.3</v>
      </c>
      <c r="K112" s="32">
        <f t="shared" si="5"/>
        <v>37500</v>
      </c>
      <c r="L112" s="3"/>
      <c r="M112" s="31" t="s">
        <v>205</v>
      </c>
      <c r="N112" s="4"/>
      <c r="O112" s="4"/>
      <c r="P112" s="4"/>
    </row>
    <row r="113" spans="1:16" ht="45">
      <c r="A113" s="6">
        <f t="shared" si="1"/>
        <v>111</v>
      </c>
      <c r="B113" s="3">
        <v>5</v>
      </c>
      <c r="C113" s="97">
        <v>43910</v>
      </c>
      <c r="D113" s="62" t="s">
        <v>179</v>
      </c>
      <c r="E113" s="21">
        <v>202221559</v>
      </c>
      <c r="F113" s="73" t="s">
        <v>254</v>
      </c>
      <c r="G113" s="69" t="s">
        <v>196</v>
      </c>
      <c r="H113" s="24" t="s">
        <v>86</v>
      </c>
      <c r="I113" s="24">
        <v>125000</v>
      </c>
      <c r="J113" s="3">
        <v>0.3</v>
      </c>
      <c r="K113" s="32">
        <f t="shared" si="5"/>
        <v>37500</v>
      </c>
      <c r="L113" s="3"/>
      <c r="M113" s="31" t="s">
        <v>205</v>
      </c>
      <c r="N113" s="4"/>
      <c r="O113" s="4"/>
      <c r="P113" s="4"/>
    </row>
    <row r="114" spans="1:16" ht="60">
      <c r="A114" s="6">
        <f t="shared" si="1"/>
        <v>112</v>
      </c>
      <c r="B114" s="3">
        <v>6</v>
      </c>
      <c r="C114" s="97">
        <v>43910</v>
      </c>
      <c r="D114" s="6" t="s">
        <v>180</v>
      </c>
      <c r="E114" s="49">
        <v>212699720</v>
      </c>
      <c r="F114" s="51" t="s">
        <v>255</v>
      </c>
      <c r="G114" s="83" t="s">
        <v>181</v>
      </c>
      <c r="H114" s="24" t="s">
        <v>86</v>
      </c>
      <c r="I114" s="24">
        <v>400000</v>
      </c>
      <c r="J114" s="3">
        <v>0.25</v>
      </c>
      <c r="K114" s="32">
        <f t="shared" si="5"/>
        <v>100000</v>
      </c>
      <c r="L114" s="3"/>
      <c r="M114" s="31" t="s">
        <v>205</v>
      </c>
      <c r="N114" s="4"/>
      <c r="O114" s="4"/>
      <c r="P114" s="4"/>
    </row>
    <row r="115" spans="1:16">
      <c r="A115" s="6">
        <f t="shared" si="1"/>
        <v>113</v>
      </c>
      <c r="B115" s="3">
        <v>7</v>
      </c>
      <c r="C115" s="97">
        <v>43910</v>
      </c>
      <c r="D115" s="35" t="s">
        <v>197</v>
      </c>
      <c r="E115" s="12">
        <v>406265786</v>
      </c>
      <c r="F115" s="37" t="s">
        <v>246</v>
      </c>
      <c r="G115" s="4" t="s">
        <v>198</v>
      </c>
      <c r="H115" s="3" t="s">
        <v>84</v>
      </c>
      <c r="I115" s="24">
        <v>40000</v>
      </c>
      <c r="J115" s="3">
        <v>2.36</v>
      </c>
      <c r="K115" s="32">
        <f t="shared" si="5"/>
        <v>94400</v>
      </c>
      <c r="L115" s="3"/>
      <c r="M115" s="31" t="s">
        <v>205</v>
      </c>
      <c r="N115" s="4"/>
      <c r="O115" s="4" t="s">
        <v>295</v>
      </c>
      <c r="P115" s="4">
        <v>577979929</v>
      </c>
    </row>
    <row r="116" spans="1:16" ht="33.75" customHeight="1">
      <c r="A116" s="6">
        <f t="shared" si="1"/>
        <v>114</v>
      </c>
      <c r="B116" s="3">
        <v>8</v>
      </c>
      <c r="C116" s="97">
        <v>43910</v>
      </c>
      <c r="D116" s="6" t="s">
        <v>199</v>
      </c>
      <c r="E116" s="12">
        <v>404573859</v>
      </c>
      <c r="F116" s="36" t="s">
        <v>208</v>
      </c>
      <c r="G116" s="72" t="s">
        <v>200</v>
      </c>
      <c r="H116" s="3" t="s">
        <v>84</v>
      </c>
      <c r="I116" s="24">
        <v>10000</v>
      </c>
      <c r="J116" s="3">
        <v>8.5</v>
      </c>
      <c r="K116" s="32">
        <f t="shared" si="5"/>
        <v>85000</v>
      </c>
      <c r="L116" s="3"/>
      <c r="M116" s="31" t="s">
        <v>205</v>
      </c>
      <c r="N116" s="4"/>
      <c r="O116" s="4"/>
      <c r="P116" s="4"/>
    </row>
    <row r="117" spans="1:16" ht="33.75" customHeight="1">
      <c r="A117" s="6">
        <f t="shared" si="1"/>
        <v>115</v>
      </c>
      <c r="B117" s="3">
        <v>9</v>
      </c>
      <c r="C117" s="97">
        <v>43910</v>
      </c>
      <c r="D117" s="6" t="s">
        <v>175</v>
      </c>
      <c r="E117" s="12">
        <v>404865286</v>
      </c>
      <c r="F117" s="36" t="s">
        <v>154</v>
      </c>
      <c r="G117" s="36" t="s">
        <v>170</v>
      </c>
      <c r="H117" s="3" t="s">
        <v>84</v>
      </c>
      <c r="I117" s="24">
        <v>5000</v>
      </c>
      <c r="J117" s="3">
        <v>2</v>
      </c>
      <c r="K117" s="32">
        <f>I117*J117</f>
        <v>10000</v>
      </c>
      <c r="L117" s="3"/>
      <c r="M117" s="31" t="s">
        <v>205</v>
      </c>
      <c r="N117" s="4"/>
      <c r="O117" s="4" t="s">
        <v>286</v>
      </c>
      <c r="P117" s="4">
        <v>598198991</v>
      </c>
    </row>
    <row r="118" spans="1:16" ht="33.75" customHeight="1">
      <c r="A118" s="6">
        <f t="shared" si="1"/>
        <v>116</v>
      </c>
      <c r="B118" s="3">
        <v>9</v>
      </c>
      <c r="C118" s="97">
        <v>43910</v>
      </c>
      <c r="D118" s="6" t="s">
        <v>175</v>
      </c>
      <c r="E118" s="12">
        <v>404865286</v>
      </c>
      <c r="F118" s="36" t="s">
        <v>153</v>
      </c>
      <c r="G118" s="36" t="s">
        <v>202</v>
      </c>
      <c r="H118" s="3" t="s">
        <v>84</v>
      </c>
      <c r="I118" s="24">
        <v>40000</v>
      </c>
      <c r="J118" s="3">
        <v>0.11</v>
      </c>
      <c r="K118" s="32">
        <f t="shared" ref="K118:K149" si="6">I118*J118</f>
        <v>4400</v>
      </c>
      <c r="L118" s="3"/>
      <c r="M118" s="31" t="s">
        <v>205</v>
      </c>
      <c r="N118" s="4"/>
      <c r="O118" s="4" t="s">
        <v>286</v>
      </c>
      <c r="P118" s="4">
        <v>598198991</v>
      </c>
    </row>
    <row r="119" spans="1:16" ht="33.75" customHeight="1">
      <c r="A119" s="6">
        <f t="shared" si="1"/>
        <v>117</v>
      </c>
      <c r="B119" s="3">
        <v>9</v>
      </c>
      <c r="C119" s="97">
        <v>43910</v>
      </c>
      <c r="D119" s="6" t="s">
        <v>175</v>
      </c>
      <c r="E119" s="12">
        <v>404865286</v>
      </c>
      <c r="F119" s="36" t="s">
        <v>134</v>
      </c>
      <c r="G119" s="72" t="s">
        <v>176</v>
      </c>
      <c r="H119" s="3" t="s">
        <v>86</v>
      </c>
      <c r="I119" s="24">
        <v>40000</v>
      </c>
      <c r="J119" s="3">
        <v>0.12</v>
      </c>
      <c r="K119" s="32">
        <f t="shared" si="6"/>
        <v>4800</v>
      </c>
      <c r="L119" s="3"/>
      <c r="M119" s="31" t="s">
        <v>205</v>
      </c>
      <c r="N119" s="4"/>
      <c r="O119" s="4" t="s">
        <v>286</v>
      </c>
      <c r="P119" s="4">
        <v>598198991</v>
      </c>
    </row>
    <row r="120" spans="1:16" ht="33.75" customHeight="1">
      <c r="A120" s="6">
        <f t="shared" si="1"/>
        <v>118</v>
      </c>
      <c r="B120" s="3">
        <v>10</v>
      </c>
      <c r="C120" s="97">
        <v>43915</v>
      </c>
      <c r="D120" s="6" t="s">
        <v>197</v>
      </c>
      <c r="E120" s="12">
        <v>406265786</v>
      </c>
      <c r="F120" s="36" t="s">
        <v>245</v>
      </c>
      <c r="G120" s="72" t="s">
        <v>256</v>
      </c>
      <c r="H120" s="3" t="s">
        <v>84</v>
      </c>
      <c r="I120" s="24">
        <v>80000</v>
      </c>
      <c r="J120" s="3">
        <v>2.73</v>
      </c>
      <c r="K120" s="32">
        <f t="shared" si="6"/>
        <v>218400</v>
      </c>
      <c r="L120" s="3"/>
      <c r="M120" s="31" t="s">
        <v>205</v>
      </c>
      <c r="N120" s="4"/>
      <c r="O120" s="4" t="s">
        <v>295</v>
      </c>
      <c r="P120" s="4">
        <v>577979929</v>
      </c>
    </row>
    <row r="121" spans="1:16" ht="33.75" customHeight="1">
      <c r="A121" s="6">
        <f t="shared" si="1"/>
        <v>119</v>
      </c>
      <c r="B121" s="3">
        <v>11</v>
      </c>
      <c r="C121" s="97">
        <v>43916</v>
      </c>
      <c r="D121" s="6" t="s">
        <v>259</v>
      </c>
      <c r="E121" s="12">
        <v>427737639</v>
      </c>
      <c r="F121" s="36" t="s">
        <v>207</v>
      </c>
      <c r="G121" s="72" t="s">
        <v>260</v>
      </c>
      <c r="H121" s="3" t="s">
        <v>84</v>
      </c>
      <c r="I121" s="24">
        <v>500000</v>
      </c>
      <c r="J121" s="3">
        <v>1.1399999999999999</v>
      </c>
      <c r="K121" s="32">
        <f t="shared" si="6"/>
        <v>570000</v>
      </c>
      <c r="L121" s="3"/>
      <c r="M121" s="31" t="s">
        <v>205</v>
      </c>
      <c r="N121" s="4"/>
      <c r="O121" s="72" t="s">
        <v>287</v>
      </c>
      <c r="P121" s="72">
        <v>597444444</v>
      </c>
    </row>
    <row r="122" spans="1:16" ht="33.75" customHeight="1">
      <c r="A122" s="6">
        <f t="shared" si="1"/>
        <v>120</v>
      </c>
      <c r="B122" s="3">
        <v>12</v>
      </c>
      <c r="C122" s="97">
        <v>43917</v>
      </c>
      <c r="D122" s="3" t="s">
        <v>261</v>
      </c>
      <c r="E122" s="3">
        <v>404865286</v>
      </c>
      <c r="F122" s="36" t="s">
        <v>245</v>
      </c>
      <c r="G122" s="72" t="s">
        <v>262</v>
      </c>
      <c r="H122" s="3" t="s">
        <v>84</v>
      </c>
      <c r="I122" s="24">
        <v>600</v>
      </c>
      <c r="J122" s="3">
        <v>7</v>
      </c>
      <c r="K122" s="32">
        <f t="shared" si="6"/>
        <v>4200</v>
      </c>
      <c r="L122" s="3"/>
      <c r="M122" s="31" t="s">
        <v>205</v>
      </c>
      <c r="N122" s="4"/>
      <c r="O122" s="4" t="s">
        <v>286</v>
      </c>
      <c r="P122" s="4">
        <v>598198991</v>
      </c>
    </row>
    <row r="123" spans="1:16" ht="33.75" customHeight="1">
      <c r="A123" s="6">
        <f t="shared" si="1"/>
        <v>121</v>
      </c>
      <c r="B123" s="3">
        <v>12</v>
      </c>
      <c r="C123" s="97">
        <v>43917</v>
      </c>
      <c r="D123" s="3" t="s">
        <v>261</v>
      </c>
      <c r="E123" s="3">
        <v>404865286</v>
      </c>
      <c r="F123" s="36" t="s">
        <v>153</v>
      </c>
      <c r="G123" s="72" t="s">
        <v>171</v>
      </c>
      <c r="H123" s="3" t="s">
        <v>84</v>
      </c>
      <c r="I123" s="24">
        <v>10000</v>
      </c>
      <c r="J123" s="3">
        <v>0.11</v>
      </c>
      <c r="K123" s="32">
        <f t="shared" si="6"/>
        <v>1100</v>
      </c>
      <c r="L123" s="3"/>
      <c r="M123" s="31" t="s">
        <v>205</v>
      </c>
      <c r="N123" s="4"/>
      <c r="O123" s="4" t="s">
        <v>286</v>
      </c>
      <c r="P123" s="4">
        <v>598198991</v>
      </c>
    </row>
    <row r="124" spans="1:16" ht="33.75" customHeight="1">
      <c r="A124" s="6">
        <f t="shared" si="1"/>
        <v>122</v>
      </c>
      <c r="B124" s="3">
        <v>12</v>
      </c>
      <c r="C124" s="97">
        <v>43917</v>
      </c>
      <c r="D124" s="3" t="s">
        <v>261</v>
      </c>
      <c r="E124" s="3">
        <v>404865286</v>
      </c>
      <c r="F124" s="36" t="s">
        <v>134</v>
      </c>
      <c r="G124" s="89" t="s">
        <v>172</v>
      </c>
      <c r="H124" s="3" t="s">
        <v>86</v>
      </c>
      <c r="I124" s="24">
        <v>100000</v>
      </c>
      <c r="J124" s="3">
        <v>0.12</v>
      </c>
      <c r="K124" s="32">
        <f t="shared" si="6"/>
        <v>12000</v>
      </c>
      <c r="L124" s="3"/>
      <c r="M124" s="31" t="s">
        <v>205</v>
      </c>
      <c r="N124" s="4"/>
      <c r="O124" s="4" t="s">
        <v>286</v>
      </c>
      <c r="P124" s="4">
        <v>598198991</v>
      </c>
    </row>
    <row r="125" spans="1:16" ht="25.5">
      <c r="A125" s="6">
        <f t="shared" si="1"/>
        <v>123</v>
      </c>
      <c r="B125" s="3">
        <v>13</v>
      </c>
      <c r="C125" s="97">
        <v>43920</v>
      </c>
      <c r="D125" s="6" t="s">
        <v>271</v>
      </c>
      <c r="E125" s="3">
        <v>405105513</v>
      </c>
      <c r="F125" s="36" t="s">
        <v>207</v>
      </c>
      <c r="G125" s="90" t="s">
        <v>272</v>
      </c>
      <c r="H125" s="3" t="s">
        <v>84</v>
      </c>
      <c r="I125" s="24">
        <v>454000</v>
      </c>
      <c r="J125" s="3">
        <v>1.5</v>
      </c>
      <c r="K125" s="32">
        <f>I125*J125</f>
        <v>681000</v>
      </c>
      <c r="L125" s="3"/>
      <c r="M125" s="31" t="s">
        <v>205</v>
      </c>
      <c r="N125" s="4"/>
      <c r="O125" s="7" t="s">
        <v>283</v>
      </c>
      <c r="P125" s="4">
        <v>599979791</v>
      </c>
    </row>
    <row r="126" spans="1:16" ht="33.75" customHeight="1">
      <c r="A126" s="6">
        <f t="shared" si="1"/>
        <v>124</v>
      </c>
      <c r="B126" s="3">
        <v>14</v>
      </c>
      <c r="C126" s="97">
        <v>43920</v>
      </c>
      <c r="D126" s="87" t="s">
        <v>273</v>
      </c>
      <c r="E126" s="3" t="s">
        <v>274</v>
      </c>
      <c r="F126" s="92" t="s">
        <v>276</v>
      </c>
      <c r="G126" s="88" t="s">
        <v>275</v>
      </c>
      <c r="H126" s="3" t="s">
        <v>84</v>
      </c>
      <c r="I126" s="24">
        <v>20000</v>
      </c>
      <c r="J126" s="3">
        <v>2.2000000000000002</v>
      </c>
      <c r="K126" s="32">
        <f t="shared" si="6"/>
        <v>44000</v>
      </c>
      <c r="L126" s="3"/>
      <c r="M126" s="31" t="s">
        <v>205</v>
      </c>
      <c r="N126" s="4"/>
      <c r="O126" s="72" t="s">
        <v>296</v>
      </c>
      <c r="P126" s="19" t="s">
        <v>299</v>
      </c>
    </row>
    <row r="127" spans="1:16" ht="33.75" customHeight="1">
      <c r="A127" s="6">
        <f t="shared" si="1"/>
        <v>125</v>
      </c>
      <c r="B127" s="3">
        <v>15</v>
      </c>
      <c r="C127" s="97">
        <v>43922</v>
      </c>
      <c r="D127" s="6" t="s">
        <v>197</v>
      </c>
      <c r="E127" s="12">
        <v>406265786</v>
      </c>
      <c r="F127" s="36" t="s">
        <v>282</v>
      </c>
      <c r="G127" s="91" t="s">
        <v>281</v>
      </c>
      <c r="H127" s="3" t="s">
        <v>84</v>
      </c>
      <c r="I127" s="24">
        <v>50000</v>
      </c>
      <c r="J127" s="3">
        <v>15</v>
      </c>
      <c r="K127" s="32">
        <f t="shared" si="6"/>
        <v>750000</v>
      </c>
      <c r="L127" s="3"/>
      <c r="M127" s="31" t="s">
        <v>205</v>
      </c>
      <c r="N127" s="4"/>
      <c r="O127" s="4" t="s">
        <v>295</v>
      </c>
      <c r="P127" s="3">
        <v>577979929</v>
      </c>
    </row>
    <row r="128" spans="1:16" ht="33.75" customHeight="1">
      <c r="A128" s="6">
        <f t="shared" si="1"/>
        <v>126</v>
      </c>
      <c r="B128" s="3">
        <v>16</v>
      </c>
      <c r="C128" s="97">
        <v>43924</v>
      </c>
      <c r="D128" s="6" t="s">
        <v>305</v>
      </c>
      <c r="E128" s="12">
        <v>202059725</v>
      </c>
      <c r="F128" s="36" t="s">
        <v>207</v>
      </c>
      <c r="G128" s="90" t="s">
        <v>272</v>
      </c>
      <c r="H128" s="3" t="s">
        <v>84</v>
      </c>
      <c r="I128" s="24">
        <v>40000</v>
      </c>
      <c r="J128" s="3">
        <v>1.3</v>
      </c>
      <c r="K128" s="32">
        <f t="shared" si="6"/>
        <v>52000</v>
      </c>
      <c r="L128" s="3"/>
      <c r="M128" s="31" t="s">
        <v>205</v>
      </c>
      <c r="N128" s="4"/>
      <c r="O128" s="4" t="s">
        <v>306</v>
      </c>
      <c r="P128" s="4"/>
    </row>
    <row r="129" spans="1:16" ht="33.75" customHeight="1">
      <c r="A129" s="6">
        <f t="shared" si="1"/>
        <v>127</v>
      </c>
      <c r="B129" s="3">
        <v>17</v>
      </c>
      <c r="C129" s="97">
        <v>43924</v>
      </c>
      <c r="D129" s="94" t="s">
        <v>308</v>
      </c>
      <c r="E129" s="3">
        <v>404865286</v>
      </c>
      <c r="F129" s="36" t="s">
        <v>153</v>
      </c>
      <c r="G129" s="95" t="s">
        <v>307</v>
      </c>
      <c r="H129" s="3" t="s">
        <v>84</v>
      </c>
      <c r="I129" s="24">
        <v>10000</v>
      </c>
      <c r="J129" s="3">
        <v>0.11</v>
      </c>
      <c r="K129" s="32">
        <f t="shared" si="6"/>
        <v>1100</v>
      </c>
      <c r="L129" s="3"/>
      <c r="M129" s="31" t="s">
        <v>205</v>
      </c>
      <c r="N129" s="4"/>
      <c r="O129" s="4" t="s">
        <v>286</v>
      </c>
      <c r="P129" s="4">
        <v>598198991</v>
      </c>
    </row>
    <row r="130" spans="1:16" ht="30">
      <c r="A130" s="6">
        <f t="shared" si="1"/>
        <v>128</v>
      </c>
      <c r="B130" s="3">
        <v>18</v>
      </c>
      <c r="C130" s="97">
        <v>43924</v>
      </c>
      <c r="D130" s="94" t="s">
        <v>310</v>
      </c>
      <c r="E130" s="3">
        <v>405105513</v>
      </c>
      <c r="F130" s="51" t="s">
        <v>311</v>
      </c>
      <c r="G130" s="95" t="s">
        <v>309</v>
      </c>
      <c r="H130" s="3" t="s">
        <v>84</v>
      </c>
      <c r="I130" s="24">
        <v>100</v>
      </c>
      <c r="J130" s="96">
        <v>190</v>
      </c>
      <c r="K130" s="32">
        <f t="shared" si="6"/>
        <v>19000</v>
      </c>
      <c r="L130" s="3"/>
      <c r="M130" s="31" t="s">
        <v>205</v>
      </c>
      <c r="N130" s="4"/>
      <c r="O130" s="9" t="s">
        <v>283</v>
      </c>
      <c r="P130" s="4">
        <v>599979791</v>
      </c>
    </row>
    <row r="131" spans="1:16" ht="27">
      <c r="A131" s="6">
        <f t="shared" si="1"/>
        <v>129</v>
      </c>
      <c r="B131" s="3">
        <v>18</v>
      </c>
      <c r="C131" s="97">
        <v>43924</v>
      </c>
      <c r="D131" s="94" t="s">
        <v>310</v>
      </c>
      <c r="E131" s="3">
        <v>405105513</v>
      </c>
      <c r="F131" s="73" t="s">
        <v>207</v>
      </c>
      <c r="G131" s="90" t="s">
        <v>272</v>
      </c>
      <c r="H131" s="3" t="s">
        <v>84</v>
      </c>
      <c r="I131" s="24">
        <v>500000</v>
      </c>
      <c r="J131" s="96">
        <v>1.27</v>
      </c>
      <c r="K131" s="32">
        <f t="shared" si="6"/>
        <v>635000</v>
      </c>
      <c r="L131" s="3"/>
      <c r="M131" s="31" t="s">
        <v>205</v>
      </c>
      <c r="N131" s="4"/>
      <c r="O131" s="7" t="s">
        <v>283</v>
      </c>
      <c r="P131" s="4">
        <v>599979791</v>
      </c>
    </row>
    <row r="132" spans="1:16" ht="14.25" customHeight="1">
      <c r="A132" s="6">
        <f t="shared" si="1"/>
        <v>130</v>
      </c>
      <c r="B132" s="17">
        <v>19</v>
      </c>
      <c r="C132" s="106">
        <v>43925</v>
      </c>
      <c r="D132" s="35" t="s">
        <v>313</v>
      </c>
      <c r="E132" s="3">
        <v>405109252</v>
      </c>
      <c r="F132" s="73" t="s">
        <v>207</v>
      </c>
      <c r="G132" s="90" t="s">
        <v>272</v>
      </c>
      <c r="H132" s="3" t="s">
        <v>84</v>
      </c>
      <c r="I132" s="24">
        <v>40000</v>
      </c>
      <c r="J132" s="96">
        <v>0.93</v>
      </c>
      <c r="K132" s="32">
        <f t="shared" si="6"/>
        <v>37200</v>
      </c>
      <c r="L132" s="3"/>
      <c r="M132" s="31" t="s">
        <v>205</v>
      </c>
      <c r="N132" s="4"/>
      <c r="O132" s="4" t="s">
        <v>314</v>
      </c>
      <c r="P132" s="4">
        <v>599755355</v>
      </c>
    </row>
    <row r="133" spans="1:16">
      <c r="A133" s="6">
        <f t="shared" si="1"/>
        <v>131</v>
      </c>
      <c r="B133" s="17">
        <v>20</v>
      </c>
      <c r="C133" s="106">
        <v>43925</v>
      </c>
      <c r="D133" s="35" t="s">
        <v>322</v>
      </c>
      <c r="E133" s="3" t="s">
        <v>323</v>
      </c>
      <c r="F133" s="73" t="s">
        <v>326</v>
      </c>
      <c r="G133" s="90" t="s">
        <v>324</v>
      </c>
      <c r="H133" s="3" t="s">
        <v>84</v>
      </c>
      <c r="I133" s="24">
        <v>15000</v>
      </c>
      <c r="J133" s="3">
        <v>7</v>
      </c>
      <c r="K133" s="32">
        <f t="shared" si="6"/>
        <v>105000</v>
      </c>
      <c r="L133" s="3"/>
      <c r="M133" s="31" t="s">
        <v>205</v>
      </c>
      <c r="N133" s="4"/>
      <c r="O133" s="4" t="s">
        <v>338</v>
      </c>
      <c r="P133" s="4">
        <v>599617744</v>
      </c>
    </row>
    <row r="134" spans="1:16">
      <c r="A134" s="6">
        <f t="shared" si="1"/>
        <v>132</v>
      </c>
      <c r="B134" s="17">
        <v>20</v>
      </c>
      <c r="C134" s="106">
        <v>43925</v>
      </c>
      <c r="D134" s="35" t="s">
        <v>322</v>
      </c>
      <c r="E134" s="3" t="s">
        <v>323</v>
      </c>
      <c r="F134" s="73" t="s">
        <v>245</v>
      </c>
      <c r="G134" s="104" t="s">
        <v>325</v>
      </c>
      <c r="H134" s="3" t="s">
        <v>84</v>
      </c>
      <c r="I134" s="24">
        <v>5000</v>
      </c>
      <c r="J134" s="3">
        <v>4</v>
      </c>
      <c r="K134" s="32">
        <f t="shared" si="6"/>
        <v>20000</v>
      </c>
      <c r="L134" s="3"/>
      <c r="M134" s="31" t="s">
        <v>205</v>
      </c>
      <c r="N134" s="4"/>
      <c r="O134" s="4" t="s">
        <v>338</v>
      </c>
      <c r="P134" s="4">
        <v>599617744</v>
      </c>
    </row>
    <row r="135" spans="1:16">
      <c r="A135" s="6">
        <f t="shared" si="1"/>
        <v>133</v>
      </c>
      <c r="B135" s="17">
        <v>21</v>
      </c>
      <c r="C135" s="106">
        <v>43927</v>
      </c>
      <c r="D135" s="94" t="s">
        <v>315</v>
      </c>
      <c r="E135" s="12">
        <v>404420649</v>
      </c>
      <c r="F135" s="73" t="s">
        <v>207</v>
      </c>
      <c r="G135" s="90" t="s">
        <v>316</v>
      </c>
      <c r="H135" s="17" t="s">
        <v>84</v>
      </c>
      <c r="I135" s="24">
        <v>1000000</v>
      </c>
      <c r="J135" s="96">
        <v>0.27</v>
      </c>
      <c r="K135" s="32">
        <f t="shared" si="6"/>
        <v>270000</v>
      </c>
      <c r="L135" s="3" t="s">
        <v>164</v>
      </c>
      <c r="M135" s="31" t="s">
        <v>205</v>
      </c>
      <c r="N135" s="4"/>
      <c r="O135" s="4" t="s">
        <v>336</v>
      </c>
      <c r="P135" s="4">
        <v>595555115</v>
      </c>
    </row>
    <row r="136" spans="1:16">
      <c r="A136" s="6">
        <f t="shared" ref="A136:A151" si="7">A135+1</f>
        <v>134</v>
      </c>
      <c r="B136" s="17">
        <v>21</v>
      </c>
      <c r="C136" s="106">
        <v>43927</v>
      </c>
      <c r="D136" s="94" t="s">
        <v>315</v>
      </c>
      <c r="E136" s="12">
        <v>404420649</v>
      </c>
      <c r="F136" s="73" t="s">
        <v>82</v>
      </c>
      <c r="G136" s="52" t="s">
        <v>321</v>
      </c>
      <c r="H136" s="17" t="s">
        <v>84</v>
      </c>
      <c r="I136" s="24">
        <v>100000</v>
      </c>
      <c r="J136" s="96">
        <v>1.67</v>
      </c>
      <c r="K136" s="32">
        <f t="shared" si="6"/>
        <v>167000</v>
      </c>
      <c r="L136" s="3" t="s">
        <v>164</v>
      </c>
      <c r="M136" s="31" t="s">
        <v>205</v>
      </c>
      <c r="N136" s="4"/>
      <c r="O136" s="4" t="s">
        <v>336</v>
      </c>
      <c r="P136" s="4">
        <v>595555115</v>
      </c>
    </row>
    <row r="137" spans="1:16">
      <c r="A137" s="6">
        <f t="shared" si="7"/>
        <v>135</v>
      </c>
      <c r="B137" s="17">
        <v>21</v>
      </c>
      <c r="C137" s="106">
        <v>43927</v>
      </c>
      <c r="D137" s="94" t="s">
        <v>315</v>
      </c>
      <c r="E137" s="12">
        <v>404420649</v>
      </c>
      <c r="F137" s="73" t="s">
        <v>82</v>
      </c>
      <c r="G137" s="52" t="s">
        <v>317</v>
      </c>
      <c r="H137" s="17" t="s">
        <v>84</v>
      </c>
      <c r="I137" s="24">
        <v>10000</v>
      </c>
      <c r="J137" s="96">
        <v>1.62</v>
      </c>
      <c r="K137" s="32">
        <f t="shared" si="6"/>
        <v>16200.000000000002</v>
      </c>
      <c r="L137" s="3" t="s">
        <v>164</v>
      </c>
      <c r="M137" s="31" t="s">
        <v>205</v>
      </c>
      <c r="N137" s="4"/>
      <c r="O137" s="4" t="s">
        <v>336</v>
      </c>
      <c r="P137" s="4">
        <v>595555115</v>
      </c>
    </row>
    <row r="138" spans="1:16" ht="30">
      <c r="A138" s="6">
        <f t="shared" si="7"/>
        <v>136</v>
      </c>
      <c r="B138" s="17">
        <v>21</v>
      </c>
      <c r="C138" s="106">
        <v>43927</v>
      </c>
      <c r="D138" s="94" t="s">
        <v>315</v>
      </c>
      <c r="E138" s="12">
        <v>404420649</v>
      </c>
      <c r="F138" s="73" t="s">
        <v>333</v>
      </c>
      <c r="G138" s="95" t="s">
        <v>318</v>
      </c>
      <c r="H138" s="17" t="s">
        <v>84</v>
      </c>
      <c r="I138" s="24">
        <v>40000</v>
      </c>
      <c r="J138" s="96">
        <v>14.83</v>
      </c>
      <c r="K138" s="32">
        <f t="shared" si="6"/>
        <v>593200</v>
      </c>
      <c r="L138" s="3" t="s">
        <v>164</v>
      </c>
      <c r="M138" s="31" t="s">
        <v>205</v>
      </c>
      <c r="N138" s="4"/>
      <c r="O138" s="4" t="s">
        <v>336</v>
      </c>
      <c r="P138" s="4">
        <v>595555115</v>
      </c>
    </row>
    <row r="139" spans="1:16" ht="30">
      <c r="A139" s="6">
        <f t="shared" si="7"/>
        <v>137</v>
      </c>
      <c r="B139" s="17">
        <v>21</v>
      </c>
      <c r="C139" s="106">
        <v>43927</v>
      </c>
      <c r="D139" s="94" t="s">
        <v>315</v>
      </c>
      <c r="E139" s="12">
        <v>404420649</v>
      </c>
      <c r="F139" s="73" t="s">
        <v>333</v>
      </c>
      <c r="G139" s="95" t="s">
        <v>319</v>
      </c>
      <c r="H139" s="17" t="s">
        <v>84</v>
      </c>
      <c r="I139" s="24">
        <v>10000</v>
      </c>
      <c r="J139" s="96">
        <v>18.22</v>
      </c>
      <c r="K139" s="32">
        <f t="shared" si="6"/>
        <v>182200</v>
      </c>
      <c r="L139" s="3" t="s">
        <v>164</v>
      </c>
      <c r="M139" s="31" t="s">
        <v>205</v>
      </c>
      <c r="N139" s="4"/>
      <c r="O139" s="4" t="s">
        <v>336</v>
      </c>
      <c r="P139" s="4">
        <v>595555115</v>
      </c>
    </row>
    <row r="140" spans="1:16" ht="30">
      <c r="A140" s="6">
        <f t="shared" si="7"/>
        <v>138</v>
      </c>
      <c r="B140" s="17">
        <v>21</v>
      </c>
      <c r="C140" s="106">
        <v>43927</v>
      </c>
      <c r="D140" s="94" t="s">
        <v>315</v>
      </c>
      <c r="E140" s="12">
        <v>404420649</v>
      </c>
      <c r="F140" s="73" t="s">
        <v>311</v>
      </c>
      <c r="G140" s="52" t="s">
        <v>320</v>
      </c>
      <c r="H140" s="17" t="s">
        <v>84</v>
      </c>
      <c r="I140" s="24">
        <v>1000</v>
      </c>
      <c r="J140" s="96">
        <v>34.75</v>
      </c>
      <c r="K140" s="32">
        <f t="shared" si="6"/>
        <v>34750</v>
      </c>
      <c r="L140" s="3" t="s">
        <v>164</v>
      </c>
      <c r="M140" s="31" t="s">
        <v>205</v>
      </c>
      <c r="N140" s="4"/>
      <c r="O140" s="4" t="s">
        <v>336</v>
      </c>
      <c r="P140" s="4">
        <v>595555115</v>
      </c>
    </row>
    <row r="141" spans="1:16" ht="30">
      <c r="A141" s="6">
        <f t="shared" si="7"/>
        <v>139</v>
      </c>
      <c r="B141" s="17">
        <v>21</v>
      </c>
      <c r="C141" s="106">
        <v>43927</v>
      </c>
      <c r="D141" s="94" t="s">
        <v>315</v>
      </c>
      <c r="E141" s="12">
        <v>404420649</v>
      </c>
      <c r="F141" s="73" t="s">
        <v>311</v>
      </c>
      <c r="G141" s="95" t="s">
        <v>320</v>
      </c>
      <c r="H141" s="17" t="s">
        <v>84</v>
      </c>
      <c r="I141" s="24">
        <v>1000</v>
      </c>
      <c r="J141" s="96">
        <v>39.83</v>
      </c>
      <c r="K141" s="32">
        <f t="shared" si="6"/>
        <v>39830</v>
      </c>
      <c r="L141" s="3" t="s">
        <v>164</v>
      </c>
      <c r="M141" s="31" t="s">
        <v>205</v>
      </c>
      <c r="N141" s="4"/>
      <c r="O141" s="4" t="s">
        <v>336</v>
      </c>
      <c r="P141" s="4">
        <v>595555115</v>
      </c>
    </row>
    <row r="142" spans="1:16">
      <c r="A142" s="6">
        <f t="shared" si="7"/>
        <v>140</v>
      </c>
      <c r="B142" s="17">
        <v>21</v>
      </c>
      <c r="C142" s="106">
        <v>43927</v>
      </c>
      <c r="D142" s="94" t="s">
        <v>315</v>
      </c>
      <c r="E142" s="12">
        <v>404420649</v>
      </c>
      <c r="F142" s="73" t="s">
        <v>134</v>
      </c>
      <c r="G142" s="95" t="s">
        <v>134</v>
      </c>
      <c r="H142" s="17" t="s">
        <v>86</v>
      </c>
      <c r="I142" s="24">
        <v>20000</v>
      </c>
      <c r="J142" s="96">
        <v>0.53</v>
      </c>
      <c r="K142" s="32">
        <f t="shared" si="6"/>
        <v>10600</v>
      </c>
      <c r="L142" s="3" t="s">
        <v>164</v>
      </c>
      <c r="M142" s="31" t="s">
        <v>205</v>
      </c>
      <c r="N142" s="4"/>
      <c r="O142" s="4" t="s">
        <v>336</v>
      </c>
      <c r="P142" s="4">
        <v>595555115</v>
      </c>
    </row>
    <row r="143" spans="1:16" ht="51">
      <c r="A143" s="6">
        <f t="shared" si="7"/>
        <v>141</v>
      </c>
      <c r="B143" s="17">
        <v>22</v>
      </c>
      <c r="C143" s="106">
        <v>43927</v>
      </c>
      <c r="D143" s="6" t="s">
        <v>327</v>
      </c>
      <c r="E143" s="12">
        <v>405335935</v>
      </c>
      <c r="F143" s="51" t="s">
        <v>333</v>
      </c>
      <c r="G143" s="72" t="s">
        <v>328</v>
      </c>
      <c r="H143" s="17" t="s">
        <v>84</v>
      </c>
      <c r="I143" s="24">
        <v>15600</v>
      </c>
      <c r="J143" s="3">
        <v>37</v>
      </c>
      <c r="K143" s="32">
        <f t="shared" si="6"/>
        <v>577200</v>
      </c>
      <c r="L143" s="3"/>
      <c r="M143" s="31" t="s">
        <v>205</v>
      </c>
      <c r="N143" s="4"/>
      <c r="O143" s="7" t="s">
        <v>339</v>
      </c>
      <c r="P143" s="4">
        <v>593207467</v>
      </c>
    </row>
    <row r="144" spans="1:16">
      <c r="A144" s="6">
        <f>A147+1</f>
        <v>143</v>
      </c>
      <c r="B144" s="17">
        <v>23</v>
      </c>
      <c r="C144" s="106">
        <v>43927</v>
      </c>
      <c r="D144" s="35" t="s">
        <v>329</v>
      </c>
      <c r="E144" s="12">
        <v>404863803</v>
      </c>
      <c r="F144" s="73" t="s">
        <v>154</v>
      </c>
      <c r="G144" s="4" t="s">
        <v>334</v>
      </c>
      <c r="H144" s="17" t="s">
        <v>84</v>
      </c>
      <c r="I144" s="24">
        <v>500</v>
      </c>
      <c r="J144" s="3">
        <v>5</v>
      </c>
      <c r="K144" s="32">
        <f t="shared" si="6"/>
        <v>2500</v>
      </c>
      <c r="L144" s="3"/>
      <c r="M144" s="31" t="s">
        <v>205</v>
      </c>
      <c r="N144" s="4"/>
      <c r="O144" s="4" t="s">
        <v>340</v>
      </c>
      <c r="P144" s="4">
        <v>557040506</v>
      </c>
    </row>
    <row r="145" spans="1:16">
      <c r="A145" s="6">
        <f t="shared" si="7"/>
        <v>144</v>
      </c>
      <c r="B145" s="17">
        <v>23</v>
      </c>
      <c r="C145" s="106">
        <v>43927</v>
      </c>
      <c r="D145" s="35" t="s">
        <v>329</v>
      </c>
      <c r="E145" s="12">
        <v>404863803</v>
      </c>
      <c r="F145" s="73" t="s">
        <v>154</v>
      </c>
      <c r="G145" s="4" t="s">
        <v>330</v>
      </c>
      <c r="H145" s="17" t="s">
        <v>84</v>
      </c>
      <c r="I145" s="24">
        <v>1000</v>
      </c>
      <c r="J145" s="3">
        <v>7</v>
      </c>
      <c r="K145" s="32">
        <f t="shared" si="6"/>
        <v>7000</v>
      </c>
      <c r="L145" s="3"/>
      <c r="M145" s="31" t="s">
        <v>205</v>
      </c>
      <c r="N145" s="4"/>
      <c r="O145" s="4" t="s">
        <v>340</v>
      </c>
      <c r="P145" s="4">
        <v>557040506</v>
      </c>
    </row>
    <row r="146" spans="1:16">
      <c r="A146" s="6">
        <f t="shared" si="7"/>
        <v>145</v>
      </c>
      <c r="B146" s="17">
        <v>23</v>
      </c>
      <c r="C146" s="106">
        <v>43927</v>
      </c>
      <c r="D146" s="35" t="s">
        <v>329</v>
      </c>
      <c r="E146" s="12">
        <v>404863803</v>
      </c>
      <c r="F146" s="73" t="s">
        <v>326</v>
      </c>
      <c r="G146" s="4" t="s">
        <v>326</v>
      </c>
      <c r="H146" s="17" t="s">
        <v>84</v>
      </c>
      <c r="I146" s="24">
        <v>500</v>
      </c>
      <c r="J146" s="3">
        <v>7.5</v>
      </c>
      <c r="K146" s="32">
        <f t="shared" si="6"/>
        <v>3750</v>
      </c>
      <c r="L146" s="3"/>
      <c r="M146" s="31" t="s">
        <v>205</v>
      </c>
      <c r="N146" s="4"/>
      <c r="O146" s="4" t="s">
        <v>340</v>
      </c>
      <c r="P146" s="4">
        <v>557040506</v>
      </c>
    </row>
    <row r="147" spans="1:16">
      <c r="A147" s="6">
        <f>A143+1</f>
        <v>142</v>
      </c>
      <c r="B147" s="17">
        <v>24</v>
      </c>
      <c r="C147" s="106">
        <v>43927</v>
      </c>
      <c r="D147" s="35" t="s">
        <v>329</v>
      </c>
      <c r="E147" s="12">
        <v>404863803</v>
      </c>
      <c r="F147" s="73" t="s">
        <v>207</v>
      </c>
      <c r="G147" s="90" t="s">
        <v>316</v>
      </c>
      <c r="H147" s="17" t="s">
        <v>84</v>
      </c>
      <c r="I147" s="24">
        <v>500000</v>
      </c>
      <c r="J147" s="3">
        <v>1.02</v>
      </c>
      <c r="K147" s="32">
        <f t="shared" si="6"/>
        <v>510000</v>
      </c>
      <c r="L147" s="3"/>
      <c r="M147" s="31" t="s">
        <v>205</v>
      </c>
      <c r="N147" s="4"/>
      <c r="O147" s="4" t="s">
        <v>340</v>
      </c>
      <c r="P147" s="4">
        <v>557040506</v>
      </c>
    </row>
    <row r="148" spans="1:16" ht="51">
      <c r="A148" s="6">
        <f>A146+1</f>
        <v>146</v>
      </c>
      <c r="B148" s="17">
        <v>25</v>
      </c>
      <c r="C148" s="106">
        <v>43927</v>
      </c>
      <c r="D148" s="93" t="s">
        <v>341</v>
      </c>
      <c r="E148" s="12">
        <v>202059725</v>
      </c>
      <c r="F148" s="51" t="s">
        <v>207</v>
      </c>
      <c r="G148" s="90" t="s">
        <v>316</v>
      </c>
      <c r="H148" s="17" t="s">
        <v>84</v>
      </c>
      <c r="I148" s="24">
        <v>160000</v>
      </c>
      <c r="J148" s="3">
        <v>1.3</v>
      </c>
      <c r="K148" s="32">
        <f t="shared" si="6"/>
        <v>208000</v>
      </c>
      <c r="L148" s="3"/>
      <c r="M148" s="31" t="s">
        <v>205</v>
      </c>
      <c r="N148" s="4"/>
      <c r="O148" s="9" t="s">
        <v>331</v>
      </c>
      <c r="P148" s="4"/>
    </row>
    <row r="149" spans="1:16" ht="25.5">
      <c r="A149" s="6">
        <f t="shared" si="7"/>
        <v>147</v>
      </c>
      <c r="B149" s="55">
        <v>26</v>
      </c>
      <c r="C149" s="103">
        <v>43927</v>
      </c>
      <c r="D149" s="6" t="s">
        <v>332</v>
      </c>
      <c r="E149" s="12"/>
      <c r="F149" s="6" t="s">
        <v>109</v>
      </c>
      <c r="G149" s="72" t="s">
        <v>109</v>
      </c>
      <c r="H149" s="17" t="s">
        <v>84</v>
      </c>
      <c r="I149" s="56">
        <v>3000</v>
      </c>
      <c r="J149" s="3">
        <v>5.8</v>
      </c>
      <c r="K149" s="32">
        <f t="shared" si="6"/>
        <v>17400</v>
      </c>
      <c r="L149" s="3" t="s">
        <v>164</v>
      </c>
      <c r="M149" s="31" t="s">
        <v>205</v>
      </c>
      <c r="N149" s="4"/>
      <c r="O149" s="7" t="s">
        <v>337</v>
      </c>
      <c r="P149" s="4"/>
    </row>
    <row r="150" spans="1:16">
      <c r="A150" s="6">
        <f t="shared" si="7"/>
        <v>148</v>
      </c>
      <c r="B150" s="3"/>
      <c r="C150" s="97"/>
      <c r="D150" s="35"/>
      <c r="E150" s="12"/>
      <c r="F150" s="73"/>
      <c r="G150" s="4"/>
      <c r="H150" s="17"/>
      <c r="I150" s="24"/>
      <c r="J150" s="3"/>
      <c r="K150" s="32"/>
      <c r="L150" s="3"/>
      <c r="M150" s="31"/>
      <c r="N150" s="4"/>
      <c r="O150" s="4"/>
      <c r="P150" s="4"/>
    </row>
    <row r="151" spans="1:16">
      <c r="A151" s="6">
        <f t="shared" si="7"/>
        <v>149</v>
      </c>
      <c r="B151" s="3"/>
      <c r="C151" s="97"/>
      <c r="D151" s="35"/>
      <c r="E151" s="12"/>
      <c r="F151" s="73"/>
      <c r="G151" s="4"/>
      <c r="H151" s="17"/>
      <c r="I151" s="24"/>
      <c r="J151" s="3"/>
      <c r="K151" s="32"/>
      <c r="L151" s="3"/>
      <c r="M151" s="31"/>
      <c r="N151" s="4"/>
      <c r="O151" s="4"/>
      <c r="P151" s="4"/>
    </row>
  </sheetData>
  <autoFilter ref="A2:P151">
    <sortState ref="A3:Q105">
      <sortCondition ref="B2:B105"/>
    </sortState>
  </autoFilter>
  <mergeCells count="1">
    <mergeCell ref="A1:H1"/>
  </mergeCells>
  <hyperlinks>
    <hyperlink ref="N62" r:id="rId1"/>
    <hyperlink ref="N66" r:id="rId2"/>
    <hyperlink ref="N67" r:id="rId3"/>
    <hyperlink ref="N55" r:id="rId4"/>
    <hyperlink ref="N76" r:id="rId5"/>
    <hyperlink ref="N68" r:id="rId6"/>
  </hyperlinks>
  <pageMargins left="0.7" right="0.7" top="0.75" bottom="0.75" header="0.3" footer="0.3"/>
  <pageSetup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კორონა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2020-04-06T14:14:18Z</dcterms:modified>
</cp:coreProperties>
</file>