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სულ 2016" sheetId="2" r:id="rId1"/>
    <sheet name="ჯამური" sheetId="13" r:id="rId2"/>
    <sheet name="თბილისი" sheetId="3" r:id="rId3"/>
    <sheet name="აჭარა" sheetId="4" r:id="rId4"/>
    <sheet name="იმერეთი" sheetId="5" r:id="rId5"/>
    <sheet name="კახეთი" sheetId="6" r:id="rId6"/>
    <sheet name="ქვემო ქართლი" sheetId="8" r:id="rId7"/>
    <sheet name="სამცხე" sheetId="9" r:id="rId8"/>
    <sheet name="შიდა ქართლი" sheetId="10" r:id="rId9"/>
    <sheet name="სამეგრელო-ზემო სვანეთი" sheetId="11" r:id="rId10"/>
    <sheet name="გურია" sheetId="12" r:id="rId11"/>
  </sheets>
  <calcPr calcId="145621"/>
</workbook>
</file>

<file path=xl/calcChain.xml><?xml version="1.0" encoding="utf-8"?>
<calcChain xmlns="http://schemas.openxmlformats.org/spreadsheetml/2006/main">
  <c r="E9" i="5" l="1"/>
  <c r="D9" i="5"/>
  <c r="E8" i="4"/>
  <c r="D8" i="4"/>
  <c r="D11" i="3"/>
  <c r="C11" i="3"/>
  <c r="D53" i="2" l="1"/>
  <c r="C53" i="2"/>
  <c r="D40" i="2"/>
  <c r="C40" i="2"/>
  <c r="D35" i="2"/>
  <c r="C35" i="2"/>
  <c r="D30" i="2"/>
  <c r="C30" i="2"/>
  <c r="D25" i="2"/>
  <c r="C25" i="2"/>
  <c r="D18" i="2"/>
  <c r="C18" i="2"/>
  <c r="D11" i="2"/>
  <c r="C11" i="2"/>
</calcChain>
</file>

<file path=xl/sharedStrings.xml><?xml version="1.0" encoding="utf-8"?>
<sst xmlns="http://schemas.openxmlformats.org/spreadsheetml/2006/main" count="109" uniqueCount="45">
  <si>
    <t>სს სამედიცინო კორპორაცია ევექსი –ზუგდიდის რეფერალური ჰოსპიტალი</t>
  </si>
  <si>
    <t>შპს  „ალ. წულუკიძის სახ.  უროლოგიის ეროვნული ცენტრი“</t>
  </si>
  <si>
    <t>თბილისი</t>
  </si>
  <si>
    <t>სს „კ. ერისთავის სახ. ექსპერიმენტული და კლინიკური ქირურგიის ეროვნული ცენტრი“</t>
  </si>
  <si>
    <t>შპს „აკ. ნ. ყიფშიძის სახ. ცენტრ. საუნივერსიტეტო კლინიკა“</t>
  </si>
  <si>
    <t>შპპ  „მეტაკო“  (ქუთაისის ფილიალი)</t>
  </si>
  <si>
    <t>შპპ „მეტაკო“ (ოზურგეთის ფილიალი)</t>
  </si>
  <si>
    <t>შპს  „ვია-ვიტა“( ბათუმის ფილიალი)</t>
  </si>
  <si>
    <t>შპს „ვია ვიტა“ (ზესტაფონის ფილიალი)</t>
  </si>
  <si>
    <t>შპს „ქ. ბათუმის  რესპუბლიკური კლინიკური საავადმყოფო“</t>
  </si>
  <si>
    <t>შპს “უნიმედი აჭარა”  (ქობულეთის ფილიალი)</t>
  </si>
  <si>
    <t>შპს “რეფერალური დახმარების ცენტრი”</t>
  </si>
  <si>
    <t>შპს “რეფერალური დახმარების ცენტრი” (ხაშურის ფილიალი)</t>
  </si>
  <si>
    <t>შპს “ნეფროლოგიის განვითარების კლინიკური ცენტრი”</t>
  </si>
  <si>
    <t>შპს „ ბათუმის დიალიზისა და ნეფროლოგიის ცენტრი“</t>
  </si>
  <si>
    <t>შპს „უნიმედი აჭარა“ (ქუთაისის ფილიალი)</t>
  </si>
  <si>
    <t>შპს „ვია-ვიტა“ (თემქის ფილიალი)</t>
  </si>
  <si>
    <t>დაწესებულება</t>
  </si>
  <si>
    <t>რეგიონი</t>
  </si>
  <si>
    <t>შპს  „ვია-ვიტა“ (დიღომი)</t>
  </si>
  <si>
    <t>სულ</t>
  </si>
  <si>
    <t>აჭარა</t>
  </si>
  <si>
    <t>იმერეთი</t>
  </si>
  <si>
    <t>კახეთი</t>
  </si>
  <si>
    <t>ქვემო ქართლი</t>
  </si>
  <si>
    <t>სამცხე-ჯავახეთი</t>
  </si>
  <si>
    <t>შიდა ქართლი</t>
  </si>
  <si>
    <t>სამეგრელო-ზემო სვანეთი</t>
  </si>
  <si>
    <t>გურია</t>
  </si>
  <si>
    <t>შპს "ნეფროლოგიის და დიალიზის კლინიკა" (სამტრედია)</t>
  </si>
  <si>
    <t>ა(ა)იპ–კახეთი–იონი (გურჯაანი)</t>
  </si>
  <si>
    <t>შპს განთიადი (ლაგოდეხი)</t>
  </si>
  <si>
    <t>შპს „ჰაიმედი“ (რუსთავი)</t>
  </si>
  <si>
    <t>შპს „მად ი მედი“ (მარნეული)</t>
  </si>
  <si>
    <t>შპს „წმინდა პანტელეიმონ მკურნალის სახელობის კლინიკა“(ბორჯომი)</t>
  </si>
  <si>
    <t>სსიპ გიორგი აბრამიშვილის სახელობის „საქართველოს თავდაცვის სამინისტროს სამხედრო ჰოსპიტალი“ (გორი)</t>
  </si>
  <si>
    <t>პაციენტთა რაოდენობა სულ</t>
  </si>
  <si>
    <t>მათ შორის C ვირუსით</t>
  </si>
  <si>
    <t>წულუკიძე</t>
  </si>
  <si>
    <t>ქირურგიის ეროვნული ცენტრი</t>
  </si>
  <si>
    <t>ყიფშიძე</t>
  </si>
  <si>
    <t>რეფერალური დახმარების ცენტრი</t>
  </si>
  <si>
    <t>ვია-ვიტა (დიღომი)</t>
  </si>
  <si>
    <t>ნეფროლოგიის განვითარების კლინიკური ცენტრი</t>
  </si>
  <si>
    <t>ვია-ვიტა (თემქა)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</si>
</sst>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u="none" strike="noStrike" baseline="0">
                <a:effectLst/>
              </a:rPr>
              <a:t>ჰემოდიალიზზე მყოფ პაციენტთა შორის </a:t>
            </a:r>
            <a:r>
              <a:rPr lang="en-US" sz="1200" b="1" i="0" u="none" strike="noStrike" baseline="0">
                <a:effectLst/>
              </a:rPr>
              <a:t>C </a:t>
            </a:r>
            <a:r>
              <a:rPr lang="ka-GE" sz="1200" b="1" i="0" u="none" strike="noStrike" baseline="0">
                <a:effectLst/>
              </a:rPr>
              <a:t>ვირუსით პაციენტთა რაოდენობა  (საქართველო 2016)</a:t>
            </a:r>
            <a:endParaRPr lang="en-US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ჯამური!$D$4:$E$4</c:f>
              <c:strCache>
                <c:ptCount val="2"/>
                <c:pt idx="0">
                  <c:v>პაციენტთა რაოდენობა სულ</c:v>
                </c:pt>
                <c:pt idx="1">
                  <c:v>მათ შორის C ვირუსით</c:v>
                </c:pt>
              </c:strCache>
            </c:strRef>
          </c:cat>
          <c:val>
            <c:numRef>
              <c:f>ჯამური!$D$5:$E$5</c:f>
              <c:numCache>
                <c:formatCode>General</c:formatCode>
                <c:ptCount val="2"/>
                <c:pt idx="0">
                  <c:v>2196</c:v>
                </c:pt>
                <c:pt idx="1">
                  <c:v>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(გურია 2016)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გურია!$D$5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გურია!$C$6:$C$8</c:f>
              <c:strCache>
                <c:ptCount val="1"/>
                <c:pt idx="0">
                  <c:v>შპპ „მეტაკო“ (ოზურგეთის ფილიალი)</c:v>
                </c:pt>
              </c:strCache>
            </c:strRef>
          </c:cat>
          <c:val>
            <c:numRef>
              <c:f>გურია!$D$6:$D$8</c:f>
              <c:numCache>
                <c:formatCode>General</c:formatCode>
                <c:ptCount val="3"/>
                <c:pt idx="0">
                  <c:v>39</c:v>
                </c:pt>
              </c:numCache>
            </c:numRef>
          </c:val>
        </c:ser>
        <c:ser>
          <c:idx val="1"/>
          <c:order val="1"/>
          <c:tx>
            <c:strRef>
              <c:f>გურია!$E$5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გურია!$C$6:$C$8</c:f>
              <c:strCache>
                <c:ptCount val="1"/>
                <c:pt idx="0">
                  <c:v>შპპ „მეტაკო“ (ოზურგეთის ფილიალი)</c:v>
                </c:pt>
              </c:strCache>
            </c:strRef>
          </c:cat>
          <c:val>
            <c:numRef>
              <c:f>გურია!$E$6:$E$8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728256"/>
        <c:axId val="190766464"/>
        <c:axId val="0"/>
      </c:bar3DChart>
      <c:catAx>
        <c:axId val="14772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90766464"/>
        <c:crosses val="autoZero"/>
        <c:auto val="1"/>
        <c:lblAlgn val="ctr"/>
        <c:lblOffset val="100"/>
        <c:noMultiLvlLbl val="0"/>
      </c:catAx>
      <c:valAx>
        <c:axId val="190766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7728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/>
              <a:t>ჰემოდიალიზზე მყოფ პაციენტთა შორის </a:t>
            </a:r>
            <a:r>
              <a:rPr lang="en-US" sz="1400"/>
              <a:t>C </a:t>
            </a:r>
            <a:r>
              <a:rPr lang="ka-GE" sz="1400"/>
              <a:t>ვირუსით პაციენტთა რაოდენობა (თბილისი 2016)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თბილისი!$C$3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თბილისი!$B$4:$B$10</c:f>
              <c:strCache>
                <c:ptCount val="7"/>
                <c:pt idx="0">
                  <c:v>წულუკიძე</c:v>
                </c:pt>
                <c:pt idx="1">
                  <c:v>ქირურგიის ეროვნული ცენტრი</c:v>
                </c:pt>
                <c:pt idx="2">
                  <c:v>ყიფშიძე</c:v>
                </c:pt>
                <c:pt idx="3">
                  <c:v>ვია-ვიტა (დიღომი)</c:v>
                </c:pt>
                <c:pt idx="4">
                  <c:v>რეფერალური დახმარების ცენტრი</c:v>
                </c:pt>
                <c:pt idx="5">
                  <c:v>ნეფროლოგიის განვითარების კლინიკური ცენტრი</c:v>
                </c:pt>
                <c:pt idx="6">
                  <c:v>ვია-ვიტა (თემქა)</c:v>
                </c:pt>
              </c:strCache>
            </c:strRef>
          </c:cat>
          <c:val>
            <c:numRef>
              <c:f>თბილისი!$C$4:$C$10</c:f>
              <c:numCache>
                <c:formatCode>General</c:formatCode>
                <c:ptCount val="7"/>
                <c:pt idx="0">
                  <c:v>196</c:v>
                </c:pt>
                <c:pt idx="1">
                  <c:v>139</c:v>
                </c:pt>
                <c:pt idx="2">
                  <c:v>105</c:v>
                </c:pt>
                <c:pt idx="3">
                  <c:v>174</c:v>
                </c:pt>
                <c:pt idx="4">
                  <c:v>28</c:v>
                </c:pt>
                <c:pt idx="5">
                  <c:v>300</c:v>
                </c:pt>
                <c:pt idx="6">
                  <c:v>48</c:v>
                </c:pt>
              </c:numCache>
            </c:numRef>
          </c:val>
        </c:ser>
        <c:ser>
          <c:idx val="1"/>
          <c:order val="1"/>
          <c:tx>
            <c:strRef>
              <c:f>თბილისი!$D$3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თბილისი!$B$4:$B$10</c:f>
              <c:strCache>
                <c:ptCount val="7"/>
                <c:pt idx="0">
                  <c:v>წულუკიძე</c:v>
                </c:pt>
                <c:pt idx="1">
                  <c:v>ქირურგიის ეროვნული ცენტრი</c:v>
                </c:pt>
                <c:pt idx="2">
                  <c:v>ყიფშიძე</c:v>
                </c:pt>
                <c:pt idx="3">
                  <c:v>ვია-ვიტა (დიღომი)</c:v>
                </c:pt>
                <c:pt idx="4">
                  <c:v>რეფერალური დახმარების ცენტრი</c:v>
                </c:pt>
                <c:pt idx="5">
                  <c:v>ნეფროლოგიის განვითარების კლინიკური ცენტრი</c:v>
                </c:pt>
                <c:pt idx="6">
                  <c:v>ვია-ვიტა (თემქა)</c:v>
                </c:pt>
              </c:strCache>
            </c:strRef>
          </c:cat>
          <c:val>
            <c:numRef>
              <c:f>თბილისი!$D$4:$D$10</c:f>
              <c:numCache>
                <c:formatCode>General</c:formatCode>
                <c:ptCount val="7"/>
                <c:pt idx="0">
                  <c:v>28</c:v>
                </c:pt>
                <c:pt idx="1">
                  <c:v>21</c:v>
                </c:pt>
                <c:pt idx="2">
                  <c:v>21</c:v>
                </c:pt>
                <c:pt idx="3">
                  <c:v>25</c:v>
                </c:pt>
                <c:pt idx="4">
                  <c:v>13</c:v>
                </c:pt>
                <c:pt idx="5">
                  <c:v>85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921024"/>
        <c:axId val="84852736"/>
        <c:axId val="0"/>
      </c:bar3DChart>
      <c:catAx>
        <c:axId val="49921024"/>
        <c:scaling>
          <c:orientation val="minMax"/>
        </c:scaling>
        <c:delete val="0"/>
        <c:axPos val="b"/>
        <c:majorTickMark val="none"/>
        <c:minorTickMark val="none"/>
        <c:tickLblPos val="nextTo"/>
        <c:crossAx val="84852736"/>
        <c:crosses val="autoZero"/>
        <c:auto val="1"/>
        <c:lblAlgn val="ctr"/>
        <c:lblOffset val="100"/>
        <c:noMultiLvlLbl val="0"/>
      </c:catAx>
      <c:valAx>
        <c:axId val="84852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9921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baseline="0">
                <a:effectLst/>
              </a:rPr>
              <a:t>ჰემოდიალიზზე მყოფ პაციენტთა შორის </a:t>
            </a:r>
            <a:r>
              <a:rPr lang="en-US" sz="1200" b="1" i="0" baseline="0">
                <a:effectLst/>
              </a:rPr>
              <a:t>C </a:t>
            </a:r>
            <a:r>
              <a:rPr lang="ka-GE" sz="1200" b="1" i="0" baseline="0">
                <a:effectLst/>
              </a:rPr>
              <a:t>ვირუსით პაციენტთა რაოდენობა (აჭარა 2016)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აჭარა!$D$3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აჭარა!$C$4:$C$7</c:f>
              <c:strCache>
                <c:ptCount val="4"/>
                <c:pt idx="0">
                  <c:v>შპს  „ვია-ვიტა“( ბათუმის ფილიალი)</c:v>
                </c:pt>
                <c:pt idx="1">
                  <c:v>შპს „ქ. ბათუმის  რესპუბლიკური კლინიკური საავადმყოფო“</c:v>
                </c:pt>
                <c:pt idx="2">
                  <c:v>შპს “უნიმედი აჭარა”  (ქობულეთის ფილიალი)</c:v>
                </c:pt>
                <c:pt idx="3">
                  <c:v>შპს „ ბათუმის დიალიზისა და ნეფროლოგიის ცენტრი“</c:v>
                </c:pt>
              </c:strCache>
            </c:strRef>
          </c:cat>
          <c:val>
            <c:numRef>
              <c:f>აჭარა!$D$4:$D$7</c:f>
              <c:numCache>
                <c:formatCode>General</c:formatCode>
                <c:ptCount val="4"/>
                <c:pt idx="0">
                  <c:v>67</c:v>
                </c:pt>
                <c:pt idx="1">
                  <c:v>52</c:v>
                </c:pt>
                <c:pt idx="2">
                  <c:v>46</c:v>
                </c:pt>
                <c:pt idx="3">
                  <c:v>94</c:v>
                </c:pt>
              </c:numCache>
            </c:numRef>
          </c:val>
        </c:ser>
        <c:ser>
          <c:idx val="1"/>
          <c:order val="1"/>
          <c:tx>
            <c:strRef>
              <c:f>აჭარა!$E$3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აჭარა!$C$4:$C$7</c:f>
              <c:strCache>
                <c:ptCount val="4"/>
                <c:pt idx="0">
                  <c:v>შპს  „ვია-ვიტა“( ბათუმის ფილიალი)</c:v>
                </c:pt>
                <c:pt idx="1">
                  <c:v>შპს „ქ. ბათუმის  რესპუბლიკური კლინიკური საავადმყოფო“</c:v>
                </c:pt>
                <c:pt idx="2">
                  <c:v>შპს “უნიმედი აჭარა”  (ქობულეთის ფილიალი)</c:v>
                </c:pt>
                <c:pt idx="3">
                  <c:v>შპს „ ბათუმის დიალიზისა და ნეფროლოგიის ცენტრი“</c:v>
                </c:pt>
              </c:strCache>
            </c:strRef>
          </c:cat>
          <c:val>
            <c:numRef>
              <c:f>აჭარა!$E$4:$E$7</c:f>
              <c:numCache>
                <c:formatCode>General</c:formatCode>
                <c:ptCount val="4"/>
                <c:pt idx="0">
                  <c:v>17</c:v>
                </c:pt>
                <c:pt idx="1">
                  <c:v>7</c:v>
                </c:pt>
                <c:pt idx="2">
                  <c:v>11</c:v>
                </c:pt>
                <c:pt idx="3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9428480"/>
        <c:axId val="39430016"/>
        <c:axId val="0"/>
      </c:bar3DChart>
      <c:catAx>
        <c:axId val="39428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9430016"/>
        <c:crosses val="autoZero"/>
        <c:auto val="1"/>
        <c:lblAlgn val="ctr"/>
        <c:lblOffset val="100"/>
        <c:noMultiLvlLbl val="0"/>
      </c:catAx>
      <c:valAx>
        <c:axId val="39430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9428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(იმერეთი 2016)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იმერეთი!$D$4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იმერეთი!$C$5:$C$8</c:f>
              <c:strCache>
                <c:ptCount val="4"/>
                <c:pt idx="0">
                  <c:v>შპპ  „მეტაკო“  (ქუთაისის ფილიალი)</c:v>
                </c:pt>
                <c:pt idx="1">
                  <c:v>შპს „ვია ვიტა“ (ზესტაფონის ფილიალი)</c:v>
                </c:pt>
                <c:pt idx="2">
                  <c:v>შპს "ნეფროლოგიის და დიალიზის კლინიკა" (სამტრედია)</c:v>
                </c:pt>
                <c:pt idx="3">
                  <c:v>შპს „უნიმედი აჭარა“ (ქუთაისის ფილიალი)</c:v>
                </c:pt>
              </c:strCache>
            </c:strRef>
          </c:cat>
          <c:val>
            <c:numRef>
              <c:f>იმერეთი!$D$5:$D$8</c:f>
              <c:numCache>
                <c:formatCode>General</c:formatCode>
                <c:ptCount val="4"/>
                <c:pt idx="0">
                  <c:v>101</c:v>
                </c:pt>
                <c:pt idx="1">
                  <c:v>73</c:v>
                </c:pt>
                <c:pt idx="2">
                  <c:v>51</c:v>
                </c:pt>
                <c:pt idx="3">
                  <c:v>121</c:v>
                </c:pt>
              </c:numCache>
            </c:numRef>
          </c:val>
        </c:ser>
        <c:ser>
          <c:idx val="1"/>
          <c:order val="1"/>
          <c:tx>
            <c:strRef>
              <c:f>იმერეთი!$E$4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იმერეთი!$C$5:$C$8</c:f>
              <c:strCache>
                <c:ptCount val="4"/>
                <c:pt idx="0">
                  <c:v>შპპ  „მეტაკო“  (ქუთაისის ფილიალი)</c:v>
                </c:pt>
                <c:pt idx="1">
                  <c:v>შპს „ვია ვიტა“ (ზესტაფონის ფილიალი)</c:v>
                </c:pt>
                <c:pt idx="2">
                  <c:v>შპს "ნეფროლოგიის და დიალიზის კლინიკა" (სამტრედია)</c:v>
                </c:pt>
                <c:pt idx="3">
                  <c:v>შპს „უნიმედი აჭარა“ (ქუთაისის ფილიალი)</c:v>
                </c:pt>
              </c:strCache>
            </c:strRef>
          </c:cat>
          <c:val>
            <c:numRef>
              <c:f>იმერეთი!$E$5:$E$8</c:f>
              <c:numCache>
                <c:formatCode>General</c:formatCode>
                <c:ptCount val="4"/>
                <c:pt idx="0">
                  <c:v>25</c:v>
                </c:pt>
                <c:pt idx="1">
                  <c:v>8</c:v>
                </c:pt>
                <c:pt idx="2">
                  <c:v>14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880512"/>
        <c:axId val="72882048"/>
        <c:axId val="0"/>
      </c:bar3DChart>
      <c:catAx>
        <c:axId val="72880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72882048"/>
        <c:crosses val="autoZero"/>
        <c:auto val="1"/>
        <c:lblAlgn val="ctr"/>
        <c:lblOffset val="100"/>
        <c:noMultiLvlLbl val="0"/>
      </c:catAx>
      <c:valAx>
        <c:axId val="728820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880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(კახეთი 2016)
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კახეთი!$D$4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კახეთი!$C$5:$C$7</c:f>
              <c:strCache>
                <c:ptCount val="2"/>
                <c:pt idx="0">
                  <c:v>ა(ა)იპ–კახეთი–იონი (გურჯაანი)</c:v>
                </c:pt>
                <c:pt idx="1">
                  <c:v>შპს განთიადი (ლაგოდეხი)</c:v>
                </c:pt>
              </c:strCache>
            </c:strRef>
          </c:cat>
          <c:val>
            <c:numRef>
              <c:f>კახეთი!$D$5:$D$7</c:f>
              <c:numCache>
                <c:formatCode>General</c:formatCode>
                <c:ptCount val="3"/>
                <c:pt idx="0">
                  <c:v>102</c:v>
                </c:pt>
                <c:pt idx="1">
                  <c:v>15</c:v>
                </c:pt>
              </c:numCache>
            </c:numRef>
          </c:val>
        </c:ser>
        <c:ser>
          <c:idx val="1"/>
          <c:order val="1"/>
          <c:tx>
            <c:strRef>
              <c:f>კახეთი!$E$4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კახეთი!$C$5:$C$7</c:f>
              <c:strCache>
                <c:ptCount val="2"/>
                <c:pt idx="0">
                  <c:v>ა(ა)იპ–კახეთი–იონი (გურჯაანი)</c:v>
                </c:pt>
                <c:pt idx="1">
                  <c:v>შპს განთიადი (ლაგოდეხი)</c:v>
                </c:pt>
              </c:strCache>
            </c:strRef>
          </c:cat>
          <c:val>
            <c:numRef>
              <c:f>კახეთი!$E$5:$E$7</c:f>
              <c:numCache>
                <c:formatCode>General</c:formatCode>
                <c:ptCount val="3"/>
                <c:pt idx="0">
                  <c:v>14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6541440"/>
        <c:axId val="86542976"/>
        <c:axId val="0"/>
      </c:bar3DChart>
      <c:catAx>
        <c:axId val="86541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542976"/>
        <c:crosses val="autoZero"/>
        <c:auto val="1"/>
        <c:lblAlgn val="ctr"/>
        <c:lblOffset val="100"/>
        <c:noMultiLvlLbl val="0"/>
      </c:catAx>
      <c:valAx>
        <c:axId val="86542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541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(ქვემო ქართლი 2016)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'ქვემო ქართლი'!$D$4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'ქვემო ქართლი'!$C$5:$C$7</c:f>
              <c:strCache>
                <c:ptCount val="2"/>
                <c:pt idx="0">
                  <c:v>შპს „ჰაიმედი“ (რუსთავი)</c:v>
                </c:pt>
                <c:pt idx="1">
                  <c:v>შპს „მად ი მედი“ (მარნეული)</c:v>
                </c:pt>
              </c:strCache>
            </c:strRef>
          </c:cat>
          <c:val>
            <c:numRef>
              <c:f>'ქვემო ქართლი'!$D$5:$D$7</c:f>
              <c:numCache>
                <c:formatCode>General</c:formatCode>
                <c:ptCount val="3"/>
                <c:pt idx="0">
                  <c:v>82</c:v>
                </c:pt>
                <c:pt idx="1">
                  <c:v>123</c:v>
                </c:pt>
              </c:numCache>
            </c:numRef>
          </c:val>
        </c:ser>
        <c:ser>
          <c:idx val="1"/>
          <c:order val="1"/>
          <c:tx>
            <c:strRef>
              <c:f>'ქვემო ქართლი'!$E$4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'ქვემო ქართლი'!$C$5:$C$7</c:f>
              <c:strCache>
                <c:ptCount val="2"/>
                <c:pt idx="0">
                  <c:v>შპს „ჰაიმედი“ (რუსთავი)</c:v>
                </c:pt>
                <c:pt idx="1">
                  <c:v>შპს „მად ი მედი“ (მარნეული)</c:v>
                </c:pt>
              </c:strCache>
            </c:strRef>
          </c:cat>
          <c:val>
            <c:numRef>
              <c:f>'ქვემო ქართლი'!$E$5:$E$7</c:f>
              <c:numCache>
                <c:formatCode>General</c:formatCode>
                <c:ptCount val="3"/>
                <c:pt idx="0">
                  <c:v>14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611840"/>
        <c:axId val="84614528"/>
        <c:axId val="0"/>
      </c:bar3DChart>
      <c:catAx>
        <c:axId val="84611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84614528"/>
        <c:crosses val="autoZero"/>
        <c:auto val="1"/>
        <c:lblAlgn val="ctr"/>
        <c:lblOffset val="100"/>
        <c:noMultiLvlLbl val="0"/>
      </c:catAx>
      <c:valAx>
        <c:axId val="84614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611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(სამცხე-ჯავახეთი 2016)
</a:t>
            </a:r>
          </a:p>
        </c:rich>
      </c:tx>
      <c:layout>
        <c:manualLayout>
          <c:xMode val="edge"/>
          <c:yMode val="edge"/>
          <c:x val="0.14348967382636874"/>
          <c:y val="1.632653061224489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სამცხე!$D$4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სამცხე!$C$5:$C$7</c:f>
              <c:strCache>
                <c:ptCount val="2"/>
                <c:pt idx="0">
                  <c:v>შპს „წმინდა პანტელეიმონ მკურნალის სახელობის კლინიკა“(ბორჯომი)</c:v>
                </c:pt>
                <c:pt idx="1">
                  <c:v>შპს “რეფერალური დახმარების ცენტრი” (ხაშურის ფილიალი)</c:v>
                </c:pt>
              </c:strCache>
            </c:strRef>
          </c:cat>
          <c:val>
            <c:numRef>
              <c:f>სამცხე!$D$5:$D$7</c:f>
              <c:numCache>
                <c:formatCode>General</c:formatCode>
                <c:ptCount val="3"/>
                <c:pt idx="0">
                  <c:v>53</c:v>
                </c:pt>
                <c:pt idx="1">
                  <c:v>33</c:v>
                </c:pt>
              </c:numCache>
            </c:numRef>
          </c:val>
        </c:ser>
        <c:ser>
          <c:idx val="1"/>
          <c:order val="1"/>
          <c:tx>
            <c:strRef>
              <c:f>სამცხე!$E$4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სამცხე!$C$5:$C$7</c:f>
              <c:strCache>
                <c:ptCount val="2"/>
                <c:pt idx="0">
                  <c:v>შპს „წმინდა პანტელეიმონ მკურნალის სახელობის კლინიკა“(ბორჯომი)</c:v>
                </c:pt>
                <c:pt idx="1">
                  <c:v>შპს “რეფერალური დახმარების ცენტრი” (ხაშურის ფილიალი)</c:v>
                </c:pt>
              </c:strCache>
            </c:strRef>
          </c:cat>
          <c:val>
            <c:numRef>
              <c:f>სამცხე!$E$5:$E$7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0764544"/>
        <c:axId val="84763008"/>
        <c:axId val="0"/>
      </c:bar3DChart>
      <c:catAx>
        <c:axId val="190764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84763008"/>
        <c:crosses val="autoZero"/>
        <c:auto val="1"/>
        <c:lblAlgn val="ctr"/>
        <c:lblOffset val="100"/>
        <c:noMultiLvlLbl val="0"/>
      </c:catAx>
      <c:valAx>
        <c:axId val="84763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0764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(შიდა ქართლი 2016)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'შიდა ქართლი'!$E$5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'შიდა ქართლი'!$D$6:$D$8</c:f>
              <c:strCache>
                <c:ptCount val="1"/>
                <c:pt idx="0">
                  <c:v>სსიპ გიორგი აბრამიშვილის სახელობის „საქართველოს თავდაცვის სამინისტროს სამხედრო ჰოსპიტალი“ (გორი)</c:v>
                </c:pt>
              </c:strCache>
            </c:strRef>
          </c:cat>
          <c:val>
            <c:numRef>
              <c:f>'შიდა ქართლი'!$E$6:$E$8</c:f>
              <c:numCache>
                <c:formatCode>General</c:formatCode>
                <c:ptCount val="3"/>
                <c:pt idx="0">
                  <c:v>72</c:v>
                </c:pt>
              </c:numCache>
            </c:numRef>
          </c:val>
        </c:ser>
        <c:ser>
          <c:idx val="1"/>
          <c:order val="1"/>
          <c:tx>
            <c:strRef>
              <c:f>'შიდა ქართლი'!$F$5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'შიდა ქართლი'!$D$6:$D$8</c:f>
              <c:strCache>
                <c:ptCount val="1"/>
                <c:pt idx="0">
                  <c:v>სსიპ გიორგი აბრამიშვილის სახელობის „საქართველოს თავდაცვის სამინისტროს სამხედრო ჰოსპიტალი“ (გორი)</c:v>
                </c:pt>
              </c:strCache>
            </c:strRef>
          </c:cat>
          <c:val>
            <c:numRef>
              <c:f>'შიდა ქართლი'!$F$6:$F$8</c:f>
              <c:numCache>
                <c:formatCode>General</c:formatCode>
                <c:ptCount val="3"/>
                <c:pt idx="0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853696"/>
        <c:axId val="87859968"/>
        <c:axId val="0"/>
      </c:bar3DChart>
      <c:catAx>
        <c:axId val="87853696"/>
        <c:scaling>
          <c:orientation val="minMax"/>
        </c:scaling>
        <c:delete val="0"/>
        <c:axPos val="b"/>
        <c:majorTickMark val="none"/>
        <c:minorTickMark val="none"/>
        <c:tickLblPos val="nextTo"/>
        <c:crossAx val="87859968"/>
        <c:crosses val="autoZero"/>
        <c:auto val="1"/>
        <c:lblAlgn val="ctr"/>
        <c:lblOffset val="100"/>
        <c:noMultiLvlLbl val="0"/>
      </c:catAx>
      <c:valAx>
        <c:axId val="878599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853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ჰემოდიალიზზე მყოფ პაციენტთა შორის </a:t>
            </a:r>
            <a:r>
              <a:rPr lang="en-US" sz="1200"/>
              <a:t>C </a:t>
            </a:r>
            <a:r>
              <a:rPr lang="ka-GE" sz="1200"/>
              <a:t>ვირუსით პაციენტთა რაოდენობა (სამეგრელო-ზემო სვანეთი</a:t>
            </a:r>
            <a:r>
              <a:rPr lang="ka-GE" sz="1200" baseline="0"/>
              <a:t> </a:t>
            </a:r>
            <a:r>
              <a:rPr lang="ka-GE" sz="1200"/>
              <a:t>2016)
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'სამეგრელო-ზემო სვანეთი'!$E$5</c:f>
              <c:strCache>
                <c:ptCount val="1"/>
                <c:pt idx="0">
                  <c:v>პაციენტთა რაოდენობა სულ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'სამეგრელო-ზემო სვანეთი'!$D$6:$D$8</c:f>
              <c:strCache>
                <c:ptCount val="1"/>
                <c:pt idx="0">
                  <c:v>სს სამედიცინო კორპორაცია ევექსი –ზუგდიდის რეფერალური ჰოსპიტალი</c:v>
                </c:pt>
              </c:strCache>
            </c:strRef>
          </c:cat>
          <c:val>
            <c:numRef>
              <c:f>'სამეგრელო-ზემო სვანეთი'!$E$6:$E$8</c:f>
              <c:numCache>
                <c:formatCode>General</c:formatCode>
                <c:ptCount val="3"/>
                <c:pt idx="0">
                  <c:v>82</c:v>
                </c:pt>
              </c:numCache>
            </c:numRef>
          </c:val>
        </c:ser>
        <c:ser>
          <c:idx val="1"/>
          <c:order val="1"/>
          <c:tx>
            <c:strRef>
              <c:f>'სამეგრელო-ზემო სვანეთი'!$F$5</c:f>
              <c:strCache>
                <c:ptCount val="1"/>
                <c:pt idx="0">
                  <c:v>მათ შორის C ვირუსით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'სამეგრელო-ზემო სვანეთი'!$D$6:$D$8</c:f>
              <c:strCache>
                <c:ptCount val="1"/>
                <c:pt idx="0">
                  <c:v>სს სამედიცინო კორპორაცია ევექსი –ზუგდიდის რეფერალური ჰოსპიტალი</c:v>
                </c:pt>
              </c:strCache>
            </c:strRef>
          </c:cat>
          <c:val>
            <c:numRef>
              <c:f>'სამეგრელო-ზემო სვანეთი'!$F$6:$F$8</c:f>
              <c:numCache>
                <c:formatCode>General</c:formatCode>
                <c:ptCount val="3"/>
                <c:pt idx="0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983296"/>
        <c:axId val="101204352"/>
        <c:axId val="0"/>
      </c:bar3DChart>
      <c:catAx>
        <c:axId val="96983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204352"/>
        <c:crosses val="autoZero"/>
        <c:auto val="1"/>
        <c:lblAlgn val="ctr"/>
        <c:lblOffset val="100"/>
        <c:noMultiLvlLbl val="0"/>
      </c:catAx>
      <c:valAx>
        <c:axId val="101204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98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</xdr:row>
      <xdr:rowOff>161925</xdr:rowOff>
    </xdr:from>
    <xdr:to>
      <xdr:col>16</xdr:col>
      <xdr:colOff>123825</xdr:colOff>
      <xdr:row>23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180975</xdr:rowOff>
    </xdr:from>
    <xdr:to>
      <xdr:col>14</xdr:col>
      <xdr:colOff>247650</xdr:colOff>
      <xdr:row>23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2219325</xdr:colOff>
      <xdr:row>1</xdr:row>
      <xdr:rowOff>180975</xdr:rowOff>
    </xdr:from>
    <xdr:to>
      <xdr:col>8</xdr:col>
      <xdr:colOff>323850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9526</xdr:rowOff>
    </xdr:from>
    <xdr:to>
      <xdr:col>12</xdr:col>
      <xdr:colOff>381000</xdr:colOff>
      <xdr:row>17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2</xdr:row>
      <xdr:rowOff>28576</xdr:rowOff>
    </xdr:from>
    <xdr:to>
      <xdr:col>13</xdr:col>
      <xdr:colOff>314325</xdr:colOff>
      <xdr:row>18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1</xdr:row>
      <xdr:rowOff>171450</xdr:rowOff>
    </xdr:from>
    <xdr:to>
      <xdr:col>16</xdr:col>
      <xdr:colOff>295275</xdr:colOff>
      <xdr:row>14</xdr:row>
      <xdr:rowOff>104774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171450</xdr:rowOff>
    </xdr:from>
    <xdr:to>
      <xdr:col>12</xdr:col>
      <xdr:colOff>561975</xdr:colOff>
      <xdr:row>16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1123951</xdr:colOff>
      <xdr:row>2</xdr:row>
      <xdr:rowOff>66675</xdr:rowOff>
    </xdr:from>
    <xdr:to>
      <xdr:col>14</xdr:col>
      <xdr:colOff>114300</xdr:colOff>
      <xdr:row>21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1</xdr:rowOff>
    </xdr:from>
    <xdr:to>
      <xdr:col>17</xdr:col>
      <xdr:colOff>171449</xdr:colOff>
      <xdr:row>19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28576</xdr:colOff>
      <xdr:row>3</xdr:row>
      <xdr:rowOff>161925</xdr:rowOff>
    </xdr:from>
    <xdr:to>
      <xdr:col>14</xdr:col>
      <xdr:colOff>371475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3"/>
  <sheetViews>
    <sheetView tabSelected="1" workbookViewId="0">
      <selection activeCell="G52" sqref="G52"/>
    </sheetView>
  </sheetViews>
  <sheetFormatPr defaultRowHeight="15" x14ac:dyDescent="0.25"/>
  <cols>
    <col min="1" max="1" width="17.85546875" customWidth="1"/>
    <col min="2" max="2" width="57.5703125" style="5" customWidth="1"/>
    <col min="3" max="3" width="12.5703125" customWidth="1"/>
    <col min="4" max="4" width="12" customWidth="1"/>
  </cols>
  <sheetData>
    <row r="3" spans="1:4" ht="33.75" x14ac:dyDescent="0.25">
      <c r="A3" s="9" t="s">
        <v>18</v>
      </c>
      <c r="B3" s="9" t="s">
        <v>17</v>
      </c>
      <c r="C3" s="10" t="s">
        <v>36</v>
      </c>
      <c r="D3" s="10" t="s">
        <v>37</v>
      </c>
    </row>
    <row r="4" spans="1:4" x14ac:dyDescent="0.25">
      <c r="A4" s="12" t="s">
        <v>2</v>
      </c>
      <c r="B4" s="6" t="s">
        <v>1</v>
      </c>
      <c r="C4" s="2">
        <v>196</v>
      </c>
      <c r="D4" s="2">
        <v>28</v>
      </c>
    </row>
    <row r="5" spans="1:4" ht="30" x14ac:dyDescent="0.25">
      <c r="A5" s="12"/>
      <c r="B5" s="6" t="s">
        <v>3</v>
      </c>
      <c r="C5" s="2">
        <v>139</v>
      </c>
      <c r="D5" s="2">
        <v>21</v>
      </c>
    </row>
    <row r="6" spans="1:4" x14ac:dyDescent="0.25">
      <c r="A6" s="12"/>
      <c r="B6" s="6" t="s">
        <v>4</v>
      </c>
      <c r="C6" s="2">
        <v>105</v>
      </c>
      <c r="D6" s="2">
        <v>21</v>
      </c>
    </row>
    <row r="7" spans="1:4" x14ac:dyDescent="0.25">
      <c r="A7" s="12"/>
      <c r="B7" s="6" t="s">
        <v>19</v>
      </c>
      <c r="C7" s="2">
        <v>174</v>
      </c>
      <c r="D7" s="2">
        <v>25</v>
      </c>
    </row>
    <row r="8" spans="1:4" x14ac:dyDescent="0.25">
      <c r="A8" s="12"/>
      <c r="B8" s="6" t="s">
        <v>11</v>
      </c>
      <c r="C8" s="2">
        <v>28</v>
      </c>
      <c r="D8" s="2">
        <v>13</v>
      </c>
    </row>
    <row r="9" spans="1:4" x14ac:dyDescent="0.25">
      <c r="A9" s="12"/>
      <c r="B9" s="6" t="s">
        <v>13</v>
      </c>
      <c r="C9" s="2">
        <v>300</v>
      </c>
      <c r="D9" s="2">
        <v>85</v>
      </c>
    </row>
    <row r="10" spans="1:4" x14ac:dyDescent="0.25">
      <c r="A10" s="12"/>
      <c r="B10" s="6" t="s">
        <v>16</v>
      </c>
      <c r="C10" s="2">
        <v>48</v>
      </c>
      <c r="D10" s="3">
        <v>8</v>
      </c>
    </row>
    <row r="11" spans="1:4" x14ac:dyDescent="0.25">
      <c r="B11" s="8" t="s">
        <v>20</v>
      </c>
      <c r="C11" s="1">
        <f>SUM(C4:C10)</f>
        <v>990</v>
      </c>
      <c r="D11" s="1">
        <f>SUM(D4:D10)</f>
        <v>201</v>
      </c>
    </row>
    <row r="14" spans="1:4" x14ac:dyDescent="0.25">
      <c r="A14" s="12" t="s">
        <v>21</v>
      </c>
      <c r="B14" s="6" t="s">
        <v>7</v>
      </c>
      <c r="C14" s="2">
        <v>67</v>
      </c>
      <c r="D14" s="2">
        <v>17</v>
      </c>
    </row>
    <row r="15" spans="1:4" x14ac:dyDescent="0.25">
      <c r="A15" s="12"/>
      <c r="B15" s="6" t="s">
        <v>9</v>
      </c>
      <c r="C15" s="2">
        <v>52</v>
      </c>
      <c r="D15" s="2">
        <v>7</v>
      </c>
    </row>
    <row r="16" spans="1:4" x14ac:dyDescent="0.25">
      <c r="A16" s="12"/>
      <c r="B16" s="6" t="s">
        <v>10</v>
      </c>
      <c r="C16" s="2">
        <v>46</v>
      </c>
      <c r="D16" s="2">
        <v>11</v>
      </c>
    </row>
    <row r="17" spans="1:4" x14ac:dyDescent="0.25">
      <c r="A17" s="12"/>
      <c r="B17" s="6" t="s">
        <v>14</v>
      </c>
      <c r="C17" s="2">
        <v>94</v>
      </c>
      <c r="D17" s="2">
        <v>43</v>
      </c>
    </row>
    <row r="18" spans="1:4" x14ac:dyDescent="0.25">
      <c r="B18" s="8" t="s">
        <v>20</v>
      </c>
      <c r="C18" s="1">
        <f>SUM(C14:C17)</f>
        <v>259</v>
      </c>
      <c r="D18" s="1">
        <f>SUM(D14:D17)</f>
        <v>78</v>
      </c>
    </row>
    <row r="21" spans="1:4" x14ac:dyDescent="0.25">
      <c r="A21" s="13" t="s">
        <v>22</v>
      </c>
      <c r="B21" s="6" t="s">
        <v>5</v>
      </c>
      <c r="C21" s="2">
        <v>101</v>
      </c>
      <c r="D21" s="2">
        <v>25</v>
      </c>
    </row>
    <row r="22" spans="1:4" x14ac:dyDescent="0.25">
      <c r="A22" s="14"/>
      <c r="B22" s="6" t="s">
        <v>8</v>
      </c>
      <c r="C22" s="2">
        <v>73</v>
      </c>
      <c r="D22" s="2">
        <v>8</v>
      </c>
    </row>
    <row r="23" spans="1:4" x14ac:dyDescent="0.25">
      <c r="A23" s="14"/>
      <c r="B23" s="6" t="s">
        <v>29</v>
      </c>
      <c r="C23" s="2">
        <v>51</v>
      </c>
      <c r="D23" s="2">
        <v>14</v>
      </c>
    </row>
    <row r="24" spans="1:4" x14ac:dyDescent="0.25">
      <c r="A24" s="15"/>
      <c r="B24" s="6" t="s">
        <v>15</v>
      </c>
      <c r="C24" s="2">
        <v>121</v>
      </c>
      <c r="D24" s="2">
        <v>22</v>
      </c>
    </row>
    <row r="25" spans="1:4" x14ac:dyDescent="0.25">
      <c r="B25" s="8" t="s">
        <v>20</v>
      </c>
      <c r="C25" s="1">
        <f>SUM(C21:C24)</f>
        <v>346</v>
      </c>
      <c r="D25" s="1">
        <f>SUM(D21:D24)</f>
        <v>69</v>
      </c>
    </row>
    <row r="28" spans="1:4" x14ac:dyDescent="0.25">
      <c r="A28" s="13" t="s">
        <v>23</v>
      </c>
      <c r="B28" s="6" t="s">
        <v>30</v>
      </c>
      <c r="C28" s="2">
        <v>102</v>
      </c>
      <c r="D28" s="2">
        <v>14</v>
      </c>
    </row>
    <row r="29" spans="1:4" x14ac:dyDescent="0.25">
      <c r="A29" s="15"/>
      <c r="B29" s="7" t="s">
        <v>31</v>
      </c>
      <c r="C29" s="2">
        <v>15</v>
      </c>
      <c r="D29" s="2">
        <v>2</v>
      </c>
    </row>
    <row r="30" spans="1:4" x14ac:dyDescent="0.25">
      <c r="B30" s="8" t="s">
        <v>20</v>
      </c>
      <c r="C30" s="1">
        <f>SUM(C28:C29)</f>
        <v>117</v>
      </c>
      <c r="D30" s="1">
        <f>SUM(D28:D29)</f>
        <v>16</v>
      </c>
    </row>
    <row r="33" spans="1:4" x14ac:dyDescent="0.25">
      <c r="A33" s="13" t="s">
        <v>24</v>
      </c>
      <c r="B33" s="6" t="s">
        <v>32</v>
      </c>
      <c r="C33" s="2">
        <v>82</v>
      </c>
      <c r="D33" s="2">
        <v>14</v>
      </c>
    </row>
    <row r="34" spans="1:4" x14ac:dyDescent="0.25">
      <c r="A34" s="15"/>
      <c r="B34" s="6" t="s">
        <v>33</v>
      </c>
      <c r="C34" s="2">
        <v>123</v>
      </c>
      <c r="D34" s="2">
        <v>10</v>
      </c>
    </row>
    <row r="35" spans="1:4" x14ac:dyDescent="0.25">
      <c r="B35" s="8" t="s">
        <v>20</v>
      </c>
      <c r="C35" s="1">
        <f>SUM(C33:C34)</f>
        <v>205</v>
      </c>
      <c r="D35" s="1">
        <f>SUM(D33:D34)</f>
        <v>24</v>
      </c>
    </row>
    <row r="38" spans="1:4" ht="30" x14ac:dyDescent="0.25">
      <c r="A38" s="13" t="s">
        <v>25</v>
      </c>
      <c r="B38" s="6" t="s">
        <v>34</v>
      </c>
      <c r="C38" s="2">
        <v>53</v>
      </c>
      <c r="D38" s="2">
        <v>2</v>
      </c>
    </row>
    <row r="39" spans="1:4" x14ac:dyDescent="0.25">
      <c r="A39" s="15"/>
      <c r="B39" s="6" t="s">
        <v>12</v>
      </c>
      <c r="C39" s="2">
        <v>33</v>
      </c>
      <c r="D39" s="2">
        <v>5</v>
      </c>
    </row>
    <row r="40" spans="1:4" x14ac:dyDescent="0.25">
      <c r="B40" s="8" t="s">
        <v>20</v>
      </c>
      <c r="C40" s="1">
        <f>SUM(C38:C39)</f>
        <v>86</v>
      </c>
      <c r="D40" s="1">
        <f>SUM(D38:D39)</f>
        <v>7</v>
      </c>
    </row>
    <row r="43" spans="1:4" ht="30" x14ac:dyDescent="0.25">
      <c r="A43" s="4" t="s">
        <v>26</v>
      </c>
      <c r="B43" s="6" t="s">
        <v>35</v>
      </c>
      <c r="C43" s="2">
        <v>72</v>
      </c>
      <c r="D43" s="2">
        <v>29</v>
      </c>
    </row>
    <row r="47" spans="1:4" ht="30" x14ac:dyDescent="0.25">
      <c r="A47" s="3" t="s">
        <v>27</v>
      </c>
      <c r="B47" s="6" t="s">
        <v>0</v>
      </c>
      <c r="C47" s="2">
        <v>82</v>
      </c>
      <c r="D47" s="2">
        <v>34</v>
      </c>
    </row>
    <row r="51" spans="1:4" x14ac:dyDescent="0.25">
      <c r="A51" s="4" t="s">
        <v>28</v>
      </c>
      <c r="B51" s="6" t="s">
        <v>6</v>
      </c>
      <c r="C51" s="2">
        <v>39</v>
      </c>
      <c r="D51" s="2">
        <v>14</v>
      </c>
    </row>
    <row r="53" spans="1:4" ht="15.75" x14ac:dyDescent="0.25">
      <c r="B53" s="8" t="s">
        <v>20</v>
      </c>
      <c r="C53" s="11">
        <f>C11+C18+C25+C30+C35+C40+C43+C47+C51</f>
        <v>2196</v>
      </c>
      <c r="D53" s="11">
        <f>D11+D18+D25+D30+D35+D40+D43+D47+D51</f>
        <v>472</v>
      </c>
    </row>
  </sheetData>
  <mergeCells count="6">
    <mergeCell ref="A38:A39"/>
    <mergeCell ref="A4:A10"/>
    <mergeCell ref="A14:A17"/>
    <mergeCell ref="A21:A24"/>
    <mergeCell ref="A28:A29"/>
    <mergeCell ref="A33:A34"/>
  </mergeCell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8"/>
  <sheetViews>
    <sheetView workbookViewId="0">
      <selection activeCell="P18" sqref="P18"/>
    </sheetView>
  </sheetViews>
  <sheetFormatPr defaultRowHeight="15" x14ac:dyDescent="0.25"/>
  <cols>
    <col min="4" max="4" width="14.5703125" bestFit="1" customWidth="1"/>
    <col min="5" max="5" width="15" customWidth="1"/>
    <col min="6" max="6" width="13.140625" customWidth="1"/>
  </cols>
  <sheetData>
    <row r="5" spans="3:6" ht="45" x14ac:dyDescent="0.25">
      <c r="C5" s="9" t="s">
        <v>18</v>
      </c>
      <c r="D5" s="9"/>
      <c r="E5" s="10" t="s">
        <v>36</v>
      </c>
      <c r="F5" s="10" t="s">
        <v>37</v>
      </c>
    </row>
    <row r="6" spans="3:6" ht="90" x14ac:dyDescent="0.25">
      <c r="C6" s="3" t="s">
        <v>27</v>
      </c>
      <c r="D6" s="6" t="s">
        <v>0</v>
      </c>
      <c r="E6" s="2">
        <v>82</v>
      </c>
      <c r="F6" s="2">
        <v>34</v>
      </c>
    </row>
    <row r="7" spans="3:6" x14ac:dyDescent="0.25">
      <c r="D7" s="6"/>
      <c r="E7" s="2"/>
      <c r="F7" s="2"/>
    </row>
    <row r="8" spans="3:6" x14ac:dyDescent="0.25">
      <c r="D8" s="6"/>
      <c r="E8" s="2"/>
      <c r="F8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8"/>
  <sheetViews>
    <sheetView workbookViewId="0">
      <selection activeCell="C7" sqref="C7:E8"/>
    </sheetView>
  </sheetViews>
  <sheetFormatPr defaultRowHeight="15" x14ac:dyDescent="0.25"/>
  <cols>
    <col min="3" max="3" width="13.5703125" customWidth="1"/>
    <col min="4" max="4" width="13.28515625" customWidth="1"/>
    <col min="5" max="5" width="18.5703125" customWidth="1"/>
  </cols>
  <sheetData>
    <row r="5" spans="2:5" ht="45" x14ac:dyDescent="0.25">
      <c r="B5" s="9" t="s">
        <v>18</v>
      </c>
      <c r="C5" s="9"/>
      <c r="D5" s="10" t="s">
        <v>36</v>
      </c>
      <c r="E5" s="10" t="s">
        <v>37</v>
      </c>
    </row>
    <row r="6" spans="2:5" ht="45" x14ac:dyDescent="0.25">
      <c r="B6" s="4" t="s">
        <v>28</v>
      </c>
      <c r="C6" s="6" t="s">
        <v>6</v>
      </c>
      <c r="D6" s="2">
        <v>39</v>
      </c>
      <c r="E6" s="2">
        <v>14</v>
      </c>
    </row>
    <row r="7" spans="2:5" x14ac:dyDescent="0.25">
      <c r="C7" s="6"/>
      <c r="D7" s="2"/>
      <c r="E7" s="2"/>
    </row>
    <row r="8" spans="2:5" x14ac:dyDescent="0.25">
      <c r="C8" s="6"/>
      <c r="D8" s="2"/>
      <c r="E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5"/>
  <sheetViews>
    <sheetView workbookViewId="0">
      <selection activeCell="U21" sqref="U21"/>
    </sheetView>
  </sheetViews>
  <sheetFormatPr defaultRowHeight="15" x14ac:dyDescent="0.25"/>
  <sheetData>
    <row r="4" spans="4:5" ht="45" x14ac:dyDescent="0.25">
      <c r="D4" s="10" t="s">
        <v>36</v>
      </c>
      <c r="E4" s="10" t="s">
        <v>37</v>
      </c>
    </row>
    <row r="5" spans="4:5" ht="15.75" x14ac:dyDescent="0.25">
      <c r="D5" s="11">
        <v>2196</v>
      </c>
      <c r="E5" s="11">
        <v>472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A25" sqref="A25"/>
    </sheetView>
  </sheetViews>
  <sheetFormatPr defaultRowHeight="15" x14ac:dyDescent="0.25"/>
  <cols>
    <col min="1" max="1" width="36.5703125" customWidth="1"/>
    <col min="2" max="2" width="32.85546875" customWidth="1"/>
    <col min="3" max="3" width="22.28515625" bestFit="1" customWidth="1"/>
    <col min="4" max="4" width="21.140625" bestFit="1" customWidth="1"/>
  </cols>
  <sheetData>
    <row r="3" spans="1:4" ht="45" x14ac:dyDescent="0.25">
      <c r="A3" s="9" t="s">
        <v>18</v>
      </c>
      <c r="B3" s="9"/>
      <c r="C3" s="10" t="s">
        <v>36</v>
      </c>
      <c r="D3" s="10" t="s">
        <v>37</v>
      </c>
    </row>
    <row r="4" spans="1:4" x14ac:dyDescent="0.25">
      <c r="A4" s="12" t="s">
        <v>2</v>
      </c>
      <c r="B4" s="6" t="s">
        <v>38</v>
      </c>
      <c r="C4" s="2">
        <v>196</v>
      </c>
      <c r="D4" s="2">
        <v>28</v>
      </c>
    </row>
    <row r="5" spans="1:4" x14ac:dyDescent="0.25">
      <c r="A5" s="12"/>
      <c r="B5" s="6" t="s">
        <v>39</v>
      </c>
      <c r="C5" s="2">
        <v>139</v>
      </c>
      <c r="D5" s="2">
        <v>21</v>
      </c>
    </row>
    <row r="6" spans="1:4" x14ac:dyDescent="0.25">
      <c r="A6" s="12"/>
      <c r="B6" s="6" t="s">
        <v>40</v>
      </c>
      <c r="C6" s="2">
        <v>105</v>
      </c>
      <c r="D6" s="2">
        <v>21</v>
      </c>
    </row>
    <row r="7" spans="1:4" x14ac:dyDescent="0.25">
      <c r="A7" s="12"/>
      <c r="B7" s="6" t="s">
        <v>42</v>
      </c>
      <c r="C7" s="2">
        <v>174</v>
      </c>
      <c r="D7" s="2">
        <v>25</v>
      </c>
    </row>
    <row r="8" spans="1:4" x14ac:dyDescent="0.25">
      <c r="A8" s="12"/>
      <c r="B8" s="6" t="s">
        <v>41</v>
      </c>
      <c r="C8" s="2">
        <v>28</v>
      </c>
      <c r="D8" s="2">
        <v>13</v>
      </c>
    </row>
    <row r="9" spans="1:4" ht="30" x14ac:dyDescent="0.25">
      <c r="A9" s="12"/>
      <c r="B9" s="6" t="s">
        <v>43</v>
      </c>
      <c r="C9" s="2">
        <v>300</v>
      </c>
      <c r="D9" s="2">
        <v>85</v>
      </c>
    </row>
    <row r="10" spans="1:4" x14ac:dyDescent="0.25">
      <c r="A10" s="12"/>
      <c r="B10" s="6" t="s">
        <v>44</v>
      </c>
      <c r="C10" s="2">
        <v>48</v>
      </c>
      <c r="D10" s="3">
        <v>8</v>
      </c>
    </row>
    <row r="11" spans="1:4" x14ac:dyDescent="0.25">
      <c r="B11" s="8" t="s">
        <v>20</v>
      </c>
      <c r="C11" s="1">
        <f>SUM(C4:C10)</f>
        <v>990</v>
      </c>
      <c r="D11" s="1">
        <f>SUM(D4:D10)</f>
        <v>201</v>
      </c>
    </row>
  </sheetData>
  <mergeCells count="1">
    <mergeCell ref="A4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B19" sqref="B19"/>
    </sheetView>
  </sheetViews>
  <sheetFormatPr defaultRowHeight="15" x14ac:dyDescent="0.25"/>
  <cols>
    <col min="2" max="2" width="20.5703125" customWidth="1"/>
    <col min="3" max="3" width="29.28515625" customWidth="1"/>
    <col min="4" max="4" width="11.28515625" customWidth="1"/>
    <col min="5" max="5" width="12.28515625" customWidth="1"/>
  </cols>
  <sheetData>
    <row r="3" spans="2:5" ht="45" x14ac:dyDescent="0.25">
      <c r="B3" s="9" t="s">
        <v>18</v>
      </c>
      <c r="C3" s="9"/>
      <c r="D3" s="10" t="s">
        <v>36</v>
      </c>
      <c r="E3" s="10" t="s">
        <v>37</v>
      </c>
    </row>
    <row r="4" spans="2:5" ht="30" x14ac:dyDescent="0.25">
      <c r="B4" s="12" t="s">
        <v>21</v>
      </c>
      <c r="C4" s="6" t="s">
        <v>7</v>
      </c>
      <c r="D4" s="2">
        <v>67</v>
      </c>
      <c r="E4" s="2">
        <v>17</v>
      </c>
    </row>
    <row r="5" spans="2:5" ht="45" x14ac:dyDescent="0.25">
      <c r="B5" s="12"/>
      <c r="C5" s="6" t="s">
        <v>9</v>
      </c>
      <c r="D5" s="2">
        <v>52</v>
      </c>
      <c r="E5" s="2">
        <v>7</v>
      </c>
    </row>
    <row r="6" spans="2:5" ht="30" x14ac:dyDescent="0.25">
      <c r="B6" s="12"/>
      <c r="C6" s="6" t="s">
        <v>10</v>
      </c>
      <c r="D6" s="2">
        <v>46</v>
      </c>
      <c r="E6" s="2">
        <v>11</v>
      </c>
    </row>
    <row r="7" spans="2:5" ht="30" x14ac:dyDescent="0.25">
      <c r="B7" s="12"/>
      <c r="C7" s="6" t="s">
        <v>14</v>
      </c>
      <c r="D7" s="2">
        <v>94</v>
      </c>
      <c r="E7" s="2">
        <v>43</v>
      </c>
    </row>
    <row r="8" spans="2:5" x14ac:dyDescent="0.25">
      <c r="C8" s="8" t="s">
        <v>20</v>
      </c>
      <c r="D8" s="1">
        <f>SUM(D4:D7)</f>
        <v>259</v>
      </c>
      <c r="E8" s="1">
        <f>SUM(E4:E7)</f>
        <v>78</v>
      </c>
    </row>
  </sheetData>
  <mergeCells count="1">
    <mergeCell ref="B4:B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B19" sqref="B19"/>
    </sheetView>
  </sheetViews>
  <sheetFormatPr defaultRowHeight="15" x14ac:dyDescent="0.25"/>
  <cols>
    <col min="2" max="2" width="19" customWidth="1"/>
    <col min="3" max="3" width="27.85546875" customWidth="1"/>
    <col min="4" max="4" width="12.140625" customWidth="1"/>
    <col min="5" max="5" width="13.28515625" customWidth="1"/>
  </cols>
  <sheetData>
    <row r="4" spans="2:5" ht="45" x14ac:dyDescent="0.25">
      <c r="B4" s="9" t="s">
        <v>18</v>
      </c>
      <c r="C4" s="9"/>
      <c r="D4" s="10" t="s">
        <v>36</v>
      </c>
      <c r="E4" s="10" t="s">
        <v>37</v>
      </c>
    </row>
    <row r="5" spans="2:5" ht="30" x14ac:dyDescent="0.25">
      <c r="B5" s="13" t="s">
        <v>22</v>
      </c>
      <c r="C5" s="6" t="s">
        <v>5</v>
      </c>
      <c r="D5" s="2">
        <v>101</v>
      </c>
      <c r="E5" s="2">
        <v>25</v>
      </c>
    </row>
    <row r="6" spans="2:5" ht="30" x14ac:dyDescent="0.25">
      <c r="B6" s="14"/>
      <c r="C6" s="6" t="s">
        <v>8</v>
      </c>
      <c r="D6" s="2">
        <v>73</v>
      </c>
      <c r="E6" s="2">
        <v>8</v>
      </c>
    </row>
    <row r="7" spans="2:5" ht="45" x14ac:dyDescent="0.25">
      <c r="B7" s="14"/>
      <c r="C7" s="6" t="s">
        <v>29</v>
      </c>
      <c r="D7" s="2">
        <v>51</v>
      </c>
      <c r="E7" s="2">
        <v>14</v>
      </c>
    </row>
    <row r="8" spans="2:5" ht="30" x14ac:dyDescent="0.25">
      <c r="B8" s="15"/>
      <c r="C8" s="6" t="s">
        <v>15</v>
      </c>
      <c r="D8" s="2">
        <v>121</v>
      </c>
      <c r="E8" s="2">
        <v>22</v>
      </c>
    </row>
    <row r="9" spans="2:5" x14ac:dyDescent="0.25">
      <c r="C9" s="8" t="s">
        <v>20</v>
      </c>
      <c r="D9" s="1">
        <f>SUM(D5:D8)</f>
        <v>346</v>
      </c>
      <c r="E9" s="1">
        <f>SUM(E5:E8)</f>
        <v>69</v>
      </c>
    </row>
  </sheetData>
  <mergeCells count="1">
    <mergeCell ref="B5: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C18" sqref="C18"/>
    </sheetView>
  </sheetViews>
  <sheetFormatPr defaultRowHeight="15" x14ac:dyDescent="0.25"/>
  <cols>
    <col min="3" max="3" width="16.7109375" customWidth="1"/>
    <col min="4" max="4" width="12.28515625" customWidth="1"/>
    <col min="5" max="5" width="12.140625" customWidth="1"/>
  </cols>
  <sheetData>
    <row r="4" spans="2:5" ht="45" x14ac:dyDescent="0.25">
      <c r="B4" s="9" t="s">
        <v>18</v>
      </c>
      <c r="C4" s="9"/>
      <c r="D4" s="10" t="s">
        <v>36</v>
      </c>
      <c r="E4" s="10" t="s">
        <v>37</v>
      </c>
    </row>
    <row r="5" spans="2:5" ht="75" x14ac:dyDescent="0.25">
      <c r="B5" s="13" t="s">
        <v>23</v>
      </c>
      <c r="C5" s="6" t="s">
        <v>30</v>
      </c>
      <c r="D5" s="2">
        <v>102</v>
      </c>
      <c r="E5" s="2">
        <v>14</v>
      </c>
    </row>
    <row r="6" spans="2:5" ht="63.75" x14ac:dyDescent="0.25">
      <c r="B6" s="15"/>
      <c r="C6" s="7" t="s">
        <v>31</v>
      </c>
      <c r="D6" s="2">
        <v>15</v>
      </c>
      <c r="E6" s="2">
        <v>2</v>
      </c>
    </row>
    <row r="7" spans="2:5" x14ac:dyDescent="0.25">
      <c r="C7" s="8"/>
      <c r="D7" s="1"/>
      <c r="E7" s="1"/>
    </row>
  </sheetData>
  <mergeCells count="1">
    <mergeCell ref="B5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D20" sqref="D20"/>
    </sheetView>
  </sheetViews>
  <sheetFormatPr defaultRowHeight="15" x14ac:dyDescent="0.25"/>
  <cols>
    <col min="3" max="3" width="14.5703125" bestFit="1" customWidth="1"/>
    <col min="4" max="4" width="14.28515625" customWidth="1"/>
    <col min="5" max="5" width="15.28515625" customWidth="1"/>
  </cols>
  <sheetData>
    <row r="4" spans="2:5" ht="45" x14ac:dyDescent="0.25">
      <c r="B4" s="9" t="s">
        <v>18</v>
      </c>
      <c r="C4" s="9"/>
      <c r="D4" s="10" t="s">
        <v>36</v>
      </c>
      <c r="E4" s="10" t="s">
        <v>37</v>
      </c>
    </row>
    <row r="5" spans="2:5" ht="75" x14ac:dyDescent="0.25">
      <c r="B5" s="13" t="s">
        <v>24</v>
      </c>
      <c r="C5" s="6" t="s">
        <v>32</v>
      </c>
      <c r="D5" s="2">
        <v>82</v>
      </c>
      <c r="E5" s="2">
        <v>14</v>
      </c>
    </row>
    <row r="6" spans="2:5" ht="60" x14ac:dyDescent="0.25">
      <c r="B6" s="15"/>
      <c r="C6" s="6" t="s">
        <v>33</v>
      </c>
      <c r="D6" s="2">
        <v>123</v>
      </c>
      <c r="E6" s="2">
        <v>10</v>
      </c>
    </row>
    <row r="7" spans="2:5" x14ac:dyDescent="0.25">
      <c r="C7" s="8"/>
      <c r="D7" s="1"/>
      <c r="E7" s="1"/>
    </row>
  </sheetData>
  <mergeCells count="1">
    <mergeCell ref="B5: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C24" sqref="C24"/>
    </sheetView>
  </sheetViews>
  <sheetFormatPr defaultRowHeight="15" x14ac:dyDescent="0.25"/>
  <cols>
    <col min="2" max="2" width="17.5703125" customWidth="1"/>
    <col min="3" max="3" width="34.140625" customWidth="1"/>
    <col min="4" max="4" width="12.5703125" customWidth="1"/>
    <col min="5" max="5" width="14.7109375" customWidth="1"/>
  </cols>
  <sheetData>
    <row r="4" spans="2:5" ht="45" x14ac:dyDescent="0.25">
      <c r="B4" s="9" t="s">
        <v>18</v>
      </c>
      <c r="C4" s="9"/>
      <c r="D4" s="10" t="s">
        <v>36</v>
      </c>
      <c r="E4" s="10" t="s">
        <v>37</v>
      </c>
    </row>
    <row r="5" spans="2:5" ht="45" x14ac:dyDescent="0.25">
      <c r="B5" s="13" t="s">
        <v>25</v>
      </c>
      <c r="C5" s="6" t="s">
        <v>34</v>
      </c>
      <c r="D5" s="2">
        <v>53</v>
      </c>
      <c r="E5" s="2">
        <v>2</v>
      </c>
    </row>
    <row r="6" spans="2:5" ht="30" x14ac:dyDescent="0.25">
      <c r="B6" s="15"/>
      <c r="C6" s="6" t="s">
        <v>12</v>
      </c>
      <c r="D6" s="2">
        <v>33</v>
      </c>
      <c r="E6" s="2">
        <v>5</v>
      </c>
    </row>
    <row r="7" spans="2:5" x14ac:dyDescent="0.25">
      <c r="C7" s="8"/>
      <c r="D7" s="1"/>
      <c r="E7" s="1"/>
    </row>
  </sheetData>
  <mergeCells count="1">
    <mergeCell ref="B5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8"/>
  <sheetViews>
    <sheetView workbookViewId="0">
      <selection activeCell="I23" sqref="I23"/>
    </sheetView>
  </sheetViews>
  <sheetFormatPr defaultRowHeight="15" x14ac:dyDescent="0.25"/>
  <cols>
    <col min="3" max="3" width="15" bestFit="1" customWidth="1"/>
    <col min="4" max="4" width="27" customWidth="1"/>
  </cols>
  <sheetData>
    <row r="5" spans="3:6" ht="45" x14ac:dyDescent="0.25">
      <c r="C5" s="9" t="s">
        <v>18</v>
      </c>
      <c r="D5" s="9"/>
      <c r="E5" s="10" t="s">
        <v>36</v>
      </c>
      <c r="F5" s="10" t="s">
        <v>37</v>
      </c>
    </row>
    <row r="6" spans="3:6" ht="75" x14ac:dyDescent="0.25">
      <c r="C6" s="4" t="s">
        <v>26</v>
      </c>
      <c r="D6" s="6" t="s">
        <v>35</v>
      </c>
      <c r="E6" s="2">
        <v>72</v>
      </c>
      <c r="F6" s="2">
        <v>29</v>
      </c>
    </row>
    <row r="7" spans="3:6" x14ac:dyDescent="0.25">
      <c r="D7" s="6"/>
      <c r="E7" s="2"/>
      <c r="F7" s="2"/>
    </row>
    <row r="8" spans="3:6" x14ac:dyDescent="0.25">
      <c r="D8" s="6"/>
      <c r="E8" s="2"/>
      <c r="F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სულ 2016</vt:lpstr>
      <vt:lpstr>ჯამური</vt:lpstr>
      <vt:lpstr>თბილისი</vt:lpstr>
      <vt:lpstr>აჭარა</vt:lpstr>
      <vt:lpstr>იმერეთი</vt:lpstr>
      <vt:lpstr>კახეთი</vt:lpstr>
      <vt:lpstr>ქვემო ქართლი</vt:lpstr>
      <vt:lpstr>სამცხე</vt:lpstr>
      <vt:lpstr>შიდა ქართლი</vt:lpstr>
      <vt:lpstr>სამეგრელო-ზემო სვანეთი</vt:lpstr>
      <vt:lpstr>გურია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2016-11-16T13:45:04Z</dcterms:modified>
</cp:coreProperties>
</file>