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ხარჯები'!$A$2:$T$14</definedName>
    <definedName name="DATA1">#REF!</definedName>
    <definedName name="_xlnm.Print_Area" localSheetId="0">'მოსალოდნელი ხარჯები'!$B$2:$R$14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  <c r="O4" i="2"/>
  <c r="M4" i="2"/>
  <c r="D4" i="2"/>
  <c r="F4" i="2"/>
  <c r="G4" i="2"/>
  <c r="H4" i="2"/>
  <c r="I4" i="2"/>
  <c r="J4" i="2"/>
  <c r="E4" i="2"/>
  <c r="K4" i="2" l="1"/>
  <c r="I3" i="2"/>
  <c r="N3" i="2"/>
  <c r="M3" i="2"/>
  <c r="O3" i="2" l="1"/>
  <c r="H3" i="2"/>
  <c r="G3" i="2"/>
  <c r="F3" i="2"/>
  <c r="D3" i="2"/>
  <c r="L14" i="2"/>
  <c r="L13" i="2"/>
  <c r="P12" i="2"/>
  <c r="P11" i="2"/>
  <c r="P10" i="2"/>
  <c r="P9" i="2"/>
  <c r="L8" i="2"/>
  <c r="L7" i="2"/>
  <c r="P6" i="2"/>
  <c r="Q6" i="2" s="1"/>
  <c r="P5" i="2"/>
  <c r="Q5" i="2" l="1"/>
  <c r="R11" i="2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P7" i="2"/>
  <c r="R7" i="2" s="1"/>
  <c r="K8" i="2"/>
  <c r="P8" i="2"/>
  <c r="R8" i="2" s="1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P4" i="2" l="1"/>
  <c r="Q4" i="2" s="1"/>
  <c r="Q7" i="2"/>
  <c r="Q14" i="2"/>
  <c r="Q8" i="2"/>
  <c r="Q13" i="2"/>
  <c r="J3" i="2"/>
  <c r="L3" i="2" s="1"/>
  <c r="L4" i="2"/>
  <c r="P3" i="2" l="1"/>
  <c r="R4" i="2"/>
  <c r="K3" i="2"/>
  <c r="R3" i="2" l="1"/>
  <c r="Q3" i="2"/>
</calcChain>
</file>

<file path=xl/sharedStrings.xml><?xml version="1.0" encoding="utf-8"?>
<sst xmlns="http://schemas.openxmlformats.org/spreadsheetml/2006/main" count="51" uniqueCount="30">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</sst>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vertical="center" wrapText="1"/>
    </xf>
    <xf numFmtId="165" fontId="6" fillId="4" borderId="2" xfId="2" applyNumberFormat="1" applyFont="1" applyFill="1" applyBorder="1" applyAlignment="1">
      <alignment vertical="center" wrapText="1"/>
    </xf>
    <xf numFmtId="165" fontId="6" fillId="3" borderId="2" xfId="2" applyNumberFormat="1" applyFont="1" applyFill="1" applyBorder="1" applyAlignment="1">
      <alignment vertical="center" wrapText="1"/>
    </xf>
    <xf numFmtId="165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5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5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C10" sqref="C10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8.28515625" style="17" hidden="1" customWidth="1"/>
    <col min="7" max="7" width="20.5703125" style="17" hidden="1" customWidth="1"/>
    <col min="8" max="8" width="21.57031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/>
      <c r="C3" s="2"/>
      <c r="D3" s="3">
        <f t="shared" ref="D3" si="0">D4+D12+D13+D14</f>
        <v>289000</v>
      </c>
      <c r="E3" s="3">
        <f t="shared" ref="E3" si="1">E4+E12+E13+E14</f>
        <v>289000</v>
      </c>
      <c r="F3" s="3">
        <f t="shared" ref="F3" si="2">F4+F12+F13+F14</f>
        <v>1540502.3299999998</v>
      </c>
      <c r="G3" s="3">
        <f>G4+G12+G13+G14</f>
        <v>0</v>
      </c>
      <c r="H3" s="3">
        <f t="shared" ref="H3:I3" si="3">H4+H12+H13+H14</f>
        <v>0</v>
      </c>
      <c r="I3" s="3">
        <f t="shared" si="3"/>
        <v>2500</v>
      </c>
      <c r="J3" s="3">
        <f t="shared" ref="J3" si="4">J4+J12+J13+J14</f>
        <v>149600</v>
      </c>
      <c r="K3" s="3">
        <f t="shared" ref="K3:K14" si="5">E3-J3</f>
        <v>139400</v>
      </c>
      <c r="L3" s="25">
        <f t="shared" ref="L3:L14" si="6">J3/E3</f>
        <v>0.51764705882352946</v>
      </c>
      <c r="M3" s="6">
        <f t="shared" ref="M3:N3" si="7">M4+M12+M13+M14</f>
        <v>685000</v>
      </c>
      <c r="N3" s="6">
        <f t="shared" si="7"/>
        <v>685000</v>
      </c>
      <c r="O3" s="3">
        <f t="shared" ref="O3" si="8">O4+O12+O13+O14</f>
        <v>494600</v>
      </c>
      <c r="P3" s="3">
        <f t="shared" ref="P3" si="9">P4+P12+P13+P14</f>
        <v>644200</v>
      </c>
      <c r="Q3" s="3">
        <f t="shared" ref="Q3:Q14" si="10">N3-P3</f>
        <v>40800</v>
      </c>
      <c r="R3" s="23">
        <f t="shared" ref="R3:R14" si="11">P3/N3</f>
        <v>0.94043795620437953</v>
      </c>
      <c r="S3" s="27"/>
      <c r="T3" s="17" t="s">
        <v>29</v>
      </c>
    </row>
    <row r="4" spans="1:20" ht="18.75" x14ac:dyDescent="0.25">
      <c r="A4" s="18"/>
      <c r="B4" s="7" t="s">
        <v>2</v>
      </c>
      <c r="C4" s="8" t="s">
        <v>3</v>
      </c>
      <c r="D4" s="5">
        <f>SUM(D5:D11)</f>
        <v>284000</v>
      </c>
      <c r="E4" s="5">
        <f>SUM(E5:E11)</f>
        <v>284000</v>
      </c>
      <c r="F4" s="5">
        <f t="shared" ref="F4:M4" si="12">SUM(F5:F11)</f>
        <v>1514351.3299999998</v>
      </c>
      <c r="G4" s="5">
        <f t="shared" si="12"/>
        <v>0</v>
      </c>
      <c r="H4" s="5">
        <f t="shared" si="12"/>
        <v>0</v>
      </c>
      <c r="I4" s="5">
        <f t="shared" si="12"/>
        <v>2500</v>
      </c>
      <c r="J4" s="5">
        <f t="shared" si="12"/>
        <v>149600</v>
      </c>
      <c r="K4" s="3">
        <f t="shared" si="5"/>
        <v>134400</v>
      </c>
      <c r="L4" s="25">
        <f t="shared" si="6"/>
        <v>0.52676056338028165</v>
      </c>
      <c r="M4" s="4">
        <f t="shared" si="12"/>
        <v>680000</v>
      </c>
      <c r="N4" s="4">
        <f t="shared" ref="N4" si="13">SUM(N5:N11)</f>
        <v>680000</v>
      </c>
      <c r="O4" s="4">
        <f t="shared" ref="O4:P4" si="14">SUM(O5:O11)</f>
        <v>489600</v>
      </c>
      <c r="P4" s="4">
        <f t="shared" si="14"/>
        <v>639200</v>
      </c>
      <c r="Q4" s="3">
        <f t="shared" si="10"/>
        <v>40800</v>
      </c>
      <c r="R4" s="24">
        <f t="shared" si="11"/>
        <v>0.94</v>
      </c>
      <c r="S4" s="28"/>
      <c r="T4" s="17" t="s">
        <v>29</v>
      </c>
    </row>
    <row r="5" spans="1:20" ht="18.75" x14ac:dyDescent="0.25">
      <c r="A5" s="18"/>
      <c r="B5" s="9" t="s">
        <v>2</v>
      </c>
      <c r="C5" s="10" t="s">
        <v>4</v>
      </c>
      <c r="D5" s="3">
        <v>76000</v>
      </c>
      <c r="E5" s="3">
        <v>76000</v>
      </c>
      <c r="F5" s="3">
        <v>887609.99</v>
      </c>
      <c r="G5" s="3"/>
      <c r="H5" s="3"/>
      <c r="I5" s="3"/>
      <c r="J5" s="3">
        <v>63600</v>
      </c>
      <c r="K5" s="3">
        <f t="shared" si="5"/>
        <v>12400</v>
      </c>
      <c r="L5" s="25">
        <f t="shared" si="6"/>
        <v>0.83684210526315794</v>
      </c>
      <c r="M5" s="11">
        <v>150000</v>
      </c>
      <c r="N5" s="11">
        <v>150000</v>
      </c>
      <c r="O5" s="3">
        <v>63600</v>
      </c>
      <c r="P5" s="3">
        <f t="shared" ref="P5:P14" si="15">J5+O5</f>
        <v>127200</v>
      </c>
      <c r="Q5" s="3">
        <f t="shared" si="10"/>
        <v>22800</v>
      </c>
      <c r="R5" s="23">
        <f t="shared" si="11"/>
        <v>0.84799999999999998</v>
      </c>
      <c r="S5" s="27"/>
      <c r="T5" s="17" t="s">
        <v>29</v>
      </c>
    </row>
    <row r="6" spans="1:20" ht="18.75" x14ac:dyDescent="0.25">
      <c r="A6" s="18"/>
      <c r="B6" s="9" t="s">
        <v>2</v>
      </c>
      <c r="C6" s="10" t="s">
        <v>5</v>
      </c>
      <c r="D6" s="3">
        <v>64000</v>
      </c>
      <c r="E6" s="3">
        <v>64000</v>
      </c>
      <c r="F6" s="3">
        <v>595954.68000000005</v>
      </c>
      <c r="G6" s="3"/>
      <c r="H6" s="3"/>
      <c r="I6" s="3">
        <v>2500</v>
      </c>
      <c r="J6" s="3">
        <v>46000</v>
      </c>
      <c r="K6" s="3">
        <f t="shared" si="5"/>
        <v>18000</v>
      </c>
      <c r="L6" s="25">
        <f t="shared" si="6"/>
        <v>0.71875</v>
      </c>
      <c r="M6" s="11">
        <v>125000</v>
      </c>
      <c r="N6" s="11">
        <v>125000</v>
      </c>
      <c r="O6" s="3">
        <v>61000</v>
      </c>
      <c r="P6" s="3">
        <f t="shared" si="15"/>
        <v>107000</v>
      </c>
      <c r="Q6" s="3">
        <f t="shared" si="10"/>
        <v>18000</v>
      </c>
      <c r="R6" s="23">
        <f t="shared" si="11"/>
        <v>0.85599999999999998</v>
      </c>
      <c r="S6" s="27"/>
      <c r="T6" s="17" t="s">
        <v>29</v>
      </c>
    </row>
    <row r="7" spans="1:20" ht="18.75" x14ac:dyDescent="0.25">
      <c r="A7" s="18"/>
      <c r="B7" s="9" t="s">
        <v>2</v>
      </c>
      <c r="C7" s="10" t="s">
        <v>6</v>
      </c>
      <c r="D7" s="3">
        <v>0</v>
      </c>
      <c r="E7" s="3">
        <v>0</v>
      </c>
      <c r="F7" s="3"/>
      <c r="G7" s="3"/>
      <c r="H7" s="3"/>
      <c r="I7" s="3"/>
      <c r="J7" s="3"/>
      <c r="K7" s="3">
        <f t="shared" si="5"/>
        <v>0</v>
      </c>
      <c r="L7" s="25" t="e">
        <f t="shared" si="6"/>
        <v>#DIV/0!</v>
      </c>
      <c r="M7" s="11">
        <v>0</v>
      </c>
      <c r="N7" s="11">
        <v>0</v>
      </c>
      <c r="O7" s="3"/>
      <c r="P7" s="3">
        <f t="shared" si="15"/>
        <v>0</v>
      </c>
      <c r="Q7" s="3">
        <f t="shared" si="10"/>
        <v>0</v>
      </c>
      <c r="R7" s="23" t="e">
        <f t="shared" si="11"/>
        <v>#DIV/0!</v>
      </c>
      <c r="S7" s="27"/>
      <c r="T7" s="17" t="s">
        <v>29</v>
      </c>
    </row>
    <row r="8" spans="1:20" ht="18.75" x14ac:dyDescent="0.25">
      <c r="A8" s="18"/>
      <c r="B8" s="9" t="s">
        <v>2</v>
      </c>
      <c r="C8" s="12" t="s">
        <v>7</v>
      </c>
      <c r="D8" s="3">
        <v>0</v>
      </c>
      <c r="E8" s="3">
        <v>0</v>
      </c>
      <c r="F8" s="3"/>
      <c r="G8" s="3"/>
      <c r="H8" s="3"/>
      <c r="I8" s="3"/>
      <c r="J8" s="3"/>
      <c r="K8" s="3">
        <f t="shared" si="5"/>
        <v>0</v>
      </c>
      <c r="L8" s="25" t="e">
        <f t="shared" si="6"/>
        <v>#DIV/0!</v>
      </c>
      <c r="M8" s="11">
        <v>0</v>
      </c>
      <c r="N8" s="11">
        <v>0</v>
      </c>
      <c r="O8" s="3"/>
      <c r="P8" s="3">
        <f t="shared" si="15"/>
        <v>0</v>
      </c>
      <c r="Q8" s="3">
        <f t="shared" si="10"/>
        <v>0</v>
      </c>
      <c r="R8" s="23" t="e">
        <f t="shared" si="11"/>
        <v>#DIV/0!</v>
      </c>
      <c r="S8" s="27"/>
      <c r="T8" s="17" t="s">
        <v>29</v>
      </c>
    </row>
    <row r="9" spans="1:20" ht="18.75" x14ac:dyDescent="0.25">
      <c r="A9" s="18"/>
      <c r="B9" s="9" t="s">
        <v>2</v>
      </c>
      <c r="C9" s="12" t="s">
        <v>8</v>
      </c>
      <c r="D9" s="3">
        <v>0</v>
      </c>
      <c r="E9" s="3">
        <v>0</v>
      </c>
      <c r="F9" s="3"/>
      <c r="G9" s="3"/>
      <c r="H9" s="3"/>
      <c r="I9" s="3"/>
      <c r="J9" s="3"/>
      <c r="K9" s="3">
        <f t="shared" si="5"/>
        <v>0</v>
      </c>
      <c r="L9" s="25" t="e">
        <f t="shared" si="6"/>
        <v>#DIV/0!</v>
      </c>
      <c r="M9" s="11">
        <v>0</v>
      </c>
      <c r="N9" s="11">
        <v>0</v>
      </c>
      <c r="O9" s="3"/>
      <c r="P9" s="3">
        <f t="shared" si="15"/>
        <v>0</v>
      </c>
      <c r="Q9" s="3">
        <f t="shared" si="10"/>
        <v>0</v>
      </c>
      <c r="R9" s="23" t="e">
        <f t="shared" si="11"/>
        <v>#DIV/0!</v>
      </c>
      <c r="S9" s="27"/>
      <c r="T9" s="17" t="s">
        <v>29</v>
      </c>
    </row>
    <row r="10" spans="1:20" ht="18.75" x14ac:dyDescent="0.25">
      <c r="A10" s="18"/>
      <c r="B10" s="9" t="s">
        <v>2</v>
      </c>
      <c r="C10" s="12" t="s">
        <v>9</v>
      </c>
      <c r="D10" s="3">
        <v>4000</v>
      </c>
      <c r="E10" s="3">
        <v>4000</v>
      </c>
      <c r="F10" s="3">
        <v>25458.9</v>
      </c>
      <c r="G10" s="3"/>
      <c r="H10" s="3"/>
      <c r="I10" s="3"/>
      <c r="J10" s="3">
        <v>0</v>
      </c>
      <c r="K10" s="3">
        <f t="shared" si="5"/>
        <v>4000</v>
      </c>
      <c r="L10" s="25">
        <f t="shared" si="6"/>
        <v>0</v>
      </c>
      <c r="M10" s="11">
        <v>5000</v>
      </c>
      <c r="N10" s="11">
        <v>5000</v>
      </c>
      <c r="O10" s="3">
        <v>5000</v>
      </c>
      <c r="P10" s="3">
        <f t="shared" si="15"/>
        <v>5000</v>
      </c>
      <c r="Q10" s="3">
        <f t="shared" si="10"/>
        <v>0</v>
      </c>
      <c r="R10" s="23">
        <f t="shared" si="11"/>
        <v>1</v>
      </c>
      <c r="S10" s="27"/>
      <c r="T10" s="17" t="s">
        <v>29</v>
      </c>
    </row>
    <row r="11" spans="1:20" ht="18.75" x14ac:dyDescent="0.25">
      <c r="A11" s="18"/>
      <c r="B11" s="9" t="s">
        <v>2</v>
      </c>
      <c r="C11" s="12" t="s">
        <v>10</v>
      </c>
      <c r="D11" s="3">
        <v>140000</v>
      </c>
      <c r="E11" s="3">
        <v>140000</v>
      </c>
      <c r="F11" s="3">
        <v>5327.76</v>
      </c>
      <c r="G11" s="3"/>
      <c r="H11" s="3"/>
      <c r="I11" s="3"/>
      <c r="J11" s="3">
        <v>40000</v>
      </c>
      <c r="K11" s="3">
        <f t="shared" si="5"/>
        <v>100000</v>
      </c>
      <c r="L11" s="25">
        <f t="shared" si="6"/>
        <v>0.2857142857142857</v>
      </c>
      <c r="M11" s="11">
        <v>400000</v>
      </c>
      <c r="N11" s="11">
        <v>400000</v>
      </c>
      <c r="O11" s="3">
        <v>360000</v>
      </c>
      <c r="P11" s="3">
        <f t="shared" si="15"/>
        <v>400000</v>
      </c>
      <c r="Q11" s="3">
        <f t="shared" si="10"/>
        <v>0</v>
      </c>
      <c r="R11" s="23">
        <f t="shared" si="11"/>
        <v>1</v>
      </c>
      <c r="S11" s="27"/>
      <c r="T11" s="17" t="s">
        <v>29</v>
      </c>
    </row>
    <row r="12" spans="1:20" ht="18.75" x14ac:dyDescent="0.25">
      <c r="A12" s="18"/>
      <c r="B12" s="9" t="s">
        <v>2</v>
      </c>
      <c r="C12" s="8" t="s">
        <v>11</v>
      </c>
      <c r="D12" s="5">
        <v>5000</v>
      </c>
      <c r="E12" s="5">
        <v>5000</v>
      </c>
      <c r="F12" s="5">
        <v>26151</v>
      </c>
      <c r="G12" s="5"/>
      <c r="H12" s="5"/>
      <c r="I12" s="5"/>
      <c r="J12" s="3">
        <v>0</v>
      </c>
      <c r="K12" s="3">
        <f t="shared" si="5"/>
        <v>5000</v>
      </c>
      <c r="L12" s="25">
        <f t="shared" si="6"/>
        <v>0</v>
      </c>
      <c r="M12" s="4">
        <v>5000</v>
      </c>
      <c r="N12" s="4">
        <v>5000</v>
      </c>
      <c r="O12" s="5">
        <v>5000</v>
      </c>
      <c r="P12" s="5">
        <f t="shared" si="15"/>
        <v>5000</v>
      </c>
      <c r="Q12" s="5">
        <f t="shared" si="10"/>
        <v>0</v>
      </c>
      <c r="R12" s="24">
        <f t="shared" si="11"/>
        <v>1</v>
      </c>
      <c r="S12" s="28"/>
      <c r="T12" s="17" t="s">
        <v>29</v>
      </c>
    </row>
    <row r="13" spans="1:20" ht="18.75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5"/>
        <v>0</v>
      </c>
      <c r="L13" s="25" t="e">
        <f t="shared" si="6"/>
        <v>#DIV/0!</v>
      </c>
      <c r="M13" s="4"/>
      <c r="N13" s="4"/>
      <c r="O13" s="5"/>
      <c r="P13" s="5">
        <f t="shared" si="15"/>
        <v>0</v>
      </c>
      <c r="Q13" s="5">
        <f t="shared" si="10"/>
        <v>0</v>
      </c>
      <c r="R13" s="24" t="e">
        <f t="shared" si="11"/>
        <v>#DIV/0!</v>
      </c>
      <c r="S13" s="28"/>
      <c r="T13" s="17" t="s">
        <v>29</v>
      </c>
    </row>
    <row r="14" spans="1:20" ht="18.75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5"/>
        <v>0</v>
      </c>
      <c r="L14" s="25" t="e">
        <f t="shared" si="6"/>
        <v>#DIV/0!</v>
      </c>
      <c r="M14" s="4"/>
      <c r="N14" s="4"/>
      <c r="O14" s="5"/>
      <c r="P14" s="5">
        <f t="shared" si="15"/>
        <v>0</v>
      </c>
      <c r="Q14" s="5">
        <f t="shared" si="10"/>
        <v>0</v>
      </c>
      <c r="R14" s="24" t="e">
        <f t="shared" si="11"/>
        <v>#DIV/0!</v>
      </c>
      <c r="S14" s="28"/>
      <c r="T14" s="17" t="s">
        <v>29</v>
      </c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2019-05-23T11:59:29Z</dcterms:modified>
</cp:coreProperties>
</file>