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დამტკ._საბიუჯ. " sheetId="2" r:id="rId1"/>
  </sheets>
  <definedNames>
    <definedName name="_xlnm._FilterDatabase" localSheetId="0" hidden="1">'დამტკ._საბიუჯ. '!$A$2:$S$159</definedName>
    <definedName name="DATA1">#REF!</definedName>
    <definedName name="_xlnm.Print_Area" localSheetId="0">'დამტკ._საბიუჯ. '!$B$2:$O$159</definedName>
    <definedName name="_xlnm.Print_Titles" localSheetId="0">'დამტკ._საბიუჯ.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4" i="2" l="1"/>
  <c r="N114" i="2" s="1"/>
  <c r="M138" i="2"/>
  <c r="O159" i="2" l="1"/>
  <c r="I158" i="2"/>
  <c r="I157" i="2"/>
  <c r="I156" i="2"/>
  <c r="I155" i="2"/>
  <c r="I154" i="2"/>
  <c r="I153" i="2"/>
  <c r="I152" i="2"/>
  <c r="I151" i="2"/>
  <c r="I150" i="2"/>
  <c r="I149" i="2"/>
  <c r="I146" i="2"/>
  <c r="I145" i="2"/>
  <c r="I144" i="2"/>
  <c r="I143" i="2"/>
  <c r="I142" i="2"/>
  <c r="I141" i="2"/>
  <c r="I140" i="2"/>
  <c r="I139" i="2"/>
  <c r="I138" i="2"/>
  <c r="I137" i="2"/>
  <c r="I134" i="2"/>
  <c r="I133" i="2"/>
  <c r="I132" i="2"/>
  <c r="I131" i="2"/>
  <c r="I130" i="2"/>
  <c r="I129" i="2"/>
  <c r="I128" i="2"/>
  <c r="I127" i="2"/>
  <c r="I126" i="2"/>
  <c r="I125" i="2"/>
  <c r="I122" i="2"/>
  <c r="I121" i="2"/>
  <c r="I120" i="2"/>
  <c r="I119" i="2"/>
  <c r="I118" i="2"/>
  <c r="I117" i="2"/>
  <c r="I116" i="2"/>
  <c r="I115" i="2"/>
  <c r="I114" i="2"/>
  <c r="I113" i="2"/>
  <c r="I110" i="2"/>
  <c r="I109" i="2"/>
  <c r="I108" i="2"/>
  <c r="I107" i="2"/>
  <c r="I106" i="2"/>
  <c r="I105" i="2"/>
  <c r="I104" i="2"/>
  <c r="I103" i="2"/>
  <c r="I102" i="2"/>
  <c r="I101" i="2"/>
  <c r="I98" i="2"/>
  <c r="I97" i="2"/>
  <c r="I96" i="2"/>
  <c r="I95" i="2"/>
  <c r="I94" i="2"/>
  <c r="I93" i="2"/>
  <c r="I92" i="2"/>
  <c r="I91" i="2"/>
  <c r="I90" i="2"/>
  <c r="I89" i="2"/>
  <c r="I86" i="2"/>
  <c r="I85" i="2"/>
  <c r="I84" i="2"/>
  <c r="I83" i="2"/>
  <c r="I82" i="2"/>
  <c r="I81" i="2"/>
  <c r="I80" i="2"/>
  <c r="I79" i="2"/>
  <c r="I78" i="2"/>
  <c r="I77" i="2"/>
  <c r="I74" i="2"/>
  <c r="I73" i="2"/>
  <c r="I72" i="2"/>
  <c r="I71" i="2"/>
  <c r="I70" i="2"/>
  <c r="I69" i="2"/>
  <c r="I68" i="2"/>
  <c r="I67" i="2"/>
  <c r="I66" i="2"/>
  <c r="I65" i="2"/>
  <c r="I62" i="2"/>
  <c r="I61" i="2"/>
  <c r="I60" i="2"/>
  <c r="I59" i="2"/>
  <c r="I58" i="2"/>
  <c r="I57" i="2"/>
  <c r="I56" i="2"/>
  <c r="I55" i="2"/>
  <c r="I54" i="2"/>
  <c r="I53" i="2"/>
  <c r="I50" i="2"/>
  <c r="I49" i="2"/>
  <c r="I48" i="2"/>
  <c r="I47" i="2"/>
  <c r="I46" i="2"/>
  <c r="I45" i="2"/>
  <c r="I44" i="2"/>
  <c r="I43" i="2"/>
  <c r="I42" i="2"/>
  <c r="I41" i="2"/>
  <c r="I38" i="2"/>
  <c r="I37" i="2"/>
  <c r="I36" i="2"/>
  <c r="I35" i="2"/>
  <c r="I34" i="2"/>
  <c r="I33" i="2"/>
  <c r="I32" i="2"/>
  <c r="I31" i="2"/>
  <c r="I30" i="2"/>
  <c r="I29" i="2"/>
  <c r="I26" i="2"/>
  <c r="I25" i="2"/>
  <c r="I24" i="2"/>
  <c r="I23" i="2"/>
  <c r="I22" i="2"/>
  <c r="I21" i="2"/>
  <c r="I20" i="2"/>
  <c r="I19" i="2"/>
  <c r="I18" i="2"/>
  <c r="I17" i="2"/>
  <c r="I14" i="2"/>
  <c r="I13" i="2"/>
  <c r="I12" i="2"/>
  <c r="I11" i="2"/>
  <c r="I10" i="2"/>
  <c r="I9" i="2"/>
  <c r="I8" i="2"/>
  <c r="I7" i="2"/>
  <c r="I6" i="2"/>
  <c r="I5" i="2"/>
  <c r="F148" i="2" l="1"/>
  <c r="F147" i="2" s="1"/>
  <c r="F136" i="2"/>
  <c r="F135" i="2" s="1"/>
  <c r="F124" i="2"/>
  <c r="F123" i="2" s="1"/>
  <c r="F112" i="2"/>
  <c r="F111" i="2" s="1"/>
  <c r="F100" i="2"/>
  <c r="F99" i="2" s="1"/>
  <c r="F88" i="2"/>
  <c r="F87" i="2" s="1"/>
  <c r="F76" i="2"/>
  <c r="F75" i="2" s="1"/>
  <c r="F64" i="2"/>
  <c r="F63" i="2" s="1"/>
  <c r="F52" i="2"/>
  <c r="F51" i="2" s="1"/>
  <c r="F40" i="2"/>
  <c r="F39" i="2" s="1"/>
  <c r="F28" i="2"/>
  <c r="F27" i="2" s="1"/>
  <c r="F16" i="2"/>
  <c r="F15" i="2" s="1"/>
  <c r="F4" i="2"/>
  <c r="F3" i="2" s="1"/>
  <c r="K148" i="2"/>
  <c r="K147" i="2" s="1"/>
  <c r="K136" i="2"/>
  <c r="K135" i="2" s="1"/>
  <c r="K124" i="2"/>
  <c r="K123" i="2" s="1"/>
  <c r="K112" i="2"/>
  <c r="K111" i="2" s="1"/>
  <c r="K100" i="2"/>
  <c r="K99" i="2" s="1"/>
  <c r="K88" i="2"/>
  <c r="K87" i="2" s="1"/>
  <c r="K76" i="2"/>
  <c r="K75" i="2" s="1"/>
  <c r="K64" i="2"/>
  <c r="K63" i="2" s="1"/>
  <c r="K52" i="2"/>
  <c r="K51" i="2" s="1"/>
  <c r="K40" i="2"/>
  <c r="K39" i="2" s="1"/>
  <c r="K28" i="2"/>
  <c r="K27" i="2" s="1"/>
  <c r="K16" i="2"/>
  <c r="K15" i="2" s="1"/>
  <c r="K4" i="2"/>
  <c r="K3" i="2" s="1"/>
  <c r="J148" i="2"/>
  <c r="J147" i="2" s="1"/>
  <c r="J136" i="2"/>
  <c r="J135" i="2" s="1"/>
  <c r="J124" i="2"/>
  <c r="J123" i="2" s="1"/>
  <c r="J112" i="2"/>
  <c r="J111" i="2" s="1"/>
  <c r="J100" i="2"/>
  <c r="J99" i="2" s="1"/>
  <c r="J88" i="2"/>
  <c r="J87" i="2" s="1"/>
  <c r="J76" i="2"/>
  <c r="J75" i="2" s="1"/>
  <c r="J64" i="2"/>
  <c r="J63" i="2" s="1"/>
  <c r="J52" i="2"/>
  <c r="J51" i="2" s="1"/>
  <c r="J40" i="2"/>
  <c r="J39" i="2" s="1"/>
  <c r="J28" i="2"/>
  <c r="J27" i="2" s="1"/>
  <c r="J16" i="2"/>
  <c r="J15" i="2" s="1"/>
  <c r="J4" i="2"/>
  <c r="J3" i="2" s="1"/>
  <c r="L4" i="2" l="1"/>
  <c r="L3" i="2" s="1"/>
  <c r="E4" i="2"/>
  <c r="E3" i="2" s="1"/>
  <c r="D4" i="2"/>
  <c r="D3" i="2" s="1"/>
  <c r="L16" i="2"/>
  <c r="L15" i="2" s="1"/>
  <c r="E16" i="2"/>
  <c r="D16" i="2"/>
  <c r="D15" i="2" s="1"/>
  <c r="L28" i="2"/>
  <c r="L27" i="2" s="1"/>
  <c r="E28" i="2"/>
  <c r="D28" i="2"/>
  <c r="D27" i="2" s="1"/>
  <c r="L40" i="2"/>
  <c r="L39" i="2" s="1"/>
  <c r="E40" i="2"/>
  <c r="D40" i="2"/>
  <c r="D39" i="2" s="1"/>
  <c r="L52" i="2"/>
  <c r="L51" i="2" s="1"/>
  <c r="E52" i="2"/>
  <c r="D52" i="2"/>
  <c r="D51" i="2" s="1"/>
  <c r="L64" i="2"/>
  <c r="L63" i="2" s="1"/>
  <c r="E64" i="2"/>
  <c r="D64" i="2"/>
  <c r="D63" i="2" s="1"/>
  <c r="L76" i="2"/>
  <c r="L75" i="2" s="1"/>
  <c r="E76" i="2"/>
  <c r="D76" i="2"/>
  <c r="D75" i="2" s="1"/>
  <c r="L88" i="2"/>
  <c r="L87" i="2" s="1"/>
  <c r="E88" i="2"/>
  <c r="D88" i="2"/>
  <c r="D87" i="2" s="1"/>
  <c r="L100" i="2"/>
  <c r="L99" i="2" s="1"/>
  <c r="E100" i="2"/>
  <c r="D100" i="2"/>
  <c r="D99" i="2" s="1"/>
  <c r="L112" i="2"/>
  <c r="L111" i="2" s="1"/>
  <c r="E112" i="2"/>
  <c r="D112" i="2"/>
  <c r="D111" i="2" s="1"/>
  <c r="L124" i="2"/>
  <c r="L123" i="2" s="1"/>
  <c r="E124" i="2"/>
  <c r="D124" i="2"/>
  <c r="D123" i="2" s="1"/>
  <c r="L136" i="2"/>
  <c r="L135" i="2" s="1"/>
  <c r="E136" i="2"/>
  <c r="D136" i="2"/>
  <c r="D135" i="2" s="1"/>
  <c r="L148" i="2"/>
  <c r="L147" i="2" s="1"/>
  <c r="E148" i="2"/>
  <c r="D148" i="2"/>
  <c r="D147" i="2" s="1"/>
  <c r="G159" i="2"/>
  <c r="I159" i="2" s="1"/>
  <c r="M94" i="2"/>
  <c r="O94" i="2" s="1"/>
  <c r="M12" i="2"/>
  <c r="M9" i="2"/>
  <c r="O9" i="2" s="1"/>
  <c r="O12" i="2" l="1"/>
  <c r="N9" i="2"/>
  <c r="H7" i="2"/>
  <c r="M7" i="2"/>
  <c r="O7" i="2" s="1"/>
  <c r="H13" i="2"/>
  <c r="M13" i="2"/>
  <c r="O13" i="2" s="1"/>
  <c r="H20" i="2"/>
  <c r="M20" i="2"/>
  <c r="H24" i="2"/>
  <c r="M24" i="2"/>
  <c r="H31" i="2"/>
  <c r="M31" i="2"/>
  <c r="O31" i="2" s="1"/>
  <c r="H37" i="2"/>
  <c r="M37" i="2"/>
  <c r="O37" i="2" s="1"/>
  <c r="H44" i="2"/>
  <c r="M44" i="2"/>
  <c r="O44" i="2" s="1"/>
  <c r="H48" i="2"/>
  <c r="M48" i="2"/>
  <c r="O48" i="2" s="1"/>
  <c r="H55" i="2"/>
  <c r="M55" i="2"/>
  <c r="O55" i="2" s="1"/>
  <c r="H59" i="2"/>
  <c r="M59" i="2"/>
  <c r="O59" i="2" s="1"/>
  <c r="H65" i="2"/>
  <c r="M65" i="2"/>
  <c r="O65" i="2" s="1"/>
  <c r="H70" i="2"/>
  <c r="M70" i="2"/>
  <c r="O70" i="2" s="1"/>
  <c r="H74" i="2"/>
  <c r="M74" i="2"/>
  <c r="O74" i="2" s="1"/>
  <c r="H79" i="2"/>
  <c r="M79" i="2"/>
  <c r="O79" i="2" s="1"/>
  <c r="H83" i="2"/>
  <c r="M83" i="2"/>
  <c r="O83" i="2" s="1"/>
  <c r="H89" i="2"/>
  <c r="M89" i="2"/>
  <c r="O89" i="2" s="1"/>
  <c r="N94" i="2"/>
  <c r="H98" i="2"/>
  <c r="M98" i="2"/>
  <c r="O98" i="2" s="1"/>
  <c r="H104" i="2"/>
  <c r="M104" i="2"/>
  <c r="O104" i="2" s="1"/>
  <c r="H108" i="2"/>
  <c r="M108" i="2"/>
  <c r="O108" i="2" s="1"/>
  <c r="H115" i="2"/>
  <c r="M115" i="2"/>
  <c r="O115" i="2" s="1"/>
  <c r="H119" i="2"/>
  <c r="M119" i="2"/>
  <c r="O119" i="2" s="1"/>
  <c r="H125" i="2"/>
  <c r="M125" i="2"/>
  <c r="O125" i="2" s="1"/>
  <c r="H131" i="2"/>
  <c r="M131" i="2"/>
  <c r="O131" i="2" s="1"/>
  <c r="H137" i="2"/>
  <c r="M137" i="2"/>
  <c r="O137" i="2" s="1"/>
  <c r="H142" i="2"/>
  <c r="M142" i="2"/>
  <c r="O142" i="2" s="1"/>
  <c r="H146" i="2"/>
  <c r="M146" i="2"/>
  <c r="O146" i="2" s="1"/>
  <c r="H153" i="2"/>
  <c r="M153" i="2"/>
  <c r="O153" i="2" s="1"/>
  <c r="H157" i="2"/>
  <c r="M157" i="2"/>
  <c r="O157" i="2" s="1"/>
  <c r="H8" i="2"/>
  <c r="M8" i="2"/>
  <c r="O8" i="2" s="1"/>
  <c r="H14" i="2"/>
  <c r="M14" i="2"/>
  <c r="O14" i="2" s="1"/>
  <c r="H21" i="2"/>
  <c r="M21" i="2"/>
  <c r="H25" i="2"/>
  <c r="M25" i="2"/>
  <c r="H32" i="2"/>
  <c r="M32" i="2"/>
  <c r="O32" i="2" s="1"/>
  <c r="H38" i="2"/>
  <c r="M38" i="2"/>
  <c r="O38" i="2" s="1"/>
  <c r="H45" i="2"/>
  <c r="M45" i="2"/>
  <c r="O45" i="2" s="1"/>
  <c r="H49" i="2"/>
  <c r="M49" i="2"/>
  <c r="O49" i="2" s="1"/>
  <c r="H56" i="2"/>
  <c r="M56" i="2"/>
  <c r="O56" i="2" s="1"/>
  <c r="H60" i="2"/>
  <c r="M60" i="2"/>
  <c r="O60" i="2" s="1"/>
  <c r="H67" i="2"/>
  <c r="M67" i="2"/>
  <c r="O67" i="2" s="1"/>
  <c r="H71" i="2"/>
  <c r="M71" i="2"/>
  <c r="O71" i="2" s="1"/>
  <c r="H80" i="2"/>
  <c r="M80" i="2"/>
  <c r="O80" i="2" s="1"/>
  <c r="H84" i="2"/>
  <c r="M84" i="2"/>
  <c r="O84" i="2" s="1"/>
  <c r="H91" i="2"/>
  <c r="M91" i="2"/>
  <c r="O91" i="2" s="1"/>
  <c r="H95" i="2"/>
  <c r="M95" i="2"/>
  <c r="O95" i="2" s="1"/>
  <c r="H105" i="2"/>
  <c r="M105" i="2"/>
  <c r="O105" i="2" s="1"/>
  <c r="H109" i="2"/>
  <c r="M109" i="2"/>
  <c r="O109" i="2" s="1"/>
  <c r="H116" i="2"/>
  <c r="M116" i="2"/>
  <c r="O116" i="2" s="1"/>
  <c r="H120" i="2"/>
  <c r="M120" i="2"/>
  <c r="O120" i="2" s="1"/>
  <c r="H127" i="2"/>
  <c r="M127" i="2"/>
  <c r="O127" i="2" s="1"/>
  <c r="H132" i="2"/>
  <c r="M132" i="2"/>
  <c r="O132" i="2" s="1"/>
  <c r="H139" i="2"/>
  <c r="M139" i="2"/>
  <c r="O139" i="2" s="1"/>
  <c r="H143" i="2"/>
  <c r="M143" i="2"/>
  <c r="O143" i="2" s="1"/>
  <c r="H149" i="2"/>
  <c r="M149" i="2"/>
  <c r="O149" i="2" s="1"/>
  <c r="H154" i="2"/>
  <c r="M154" i="2"/>
  <c r="H158" i="2"/>
  <c r="M158" i="2"/>
  <c r="O158" i="2" s="1"/>
  <c r="H17" i="2"/>
  <c r="M17" i="2"/>
  <c r="H22" i="2"/>
  <c r="M22" i="2"/>
  <c r="H26" i="2"/>
  <c r="M26" i="2"/>
  <c r="H33" i="2"/>
  <c r="M33" i="2"/>
  <c r="O33" i="2" s="1"/>
  <c r="H41" i="2"/>
  <c r="M41" i="2"/>
  <c r="O41" i="2" s="1"/>
  <c r="H46" i="2"/>
  <c r="M46" i="2"/>
  <c r="O46" i="2" s="1"/>
  <c r="H50" i="2"/>
  <c r="M50" i="2"/>
  <c r="O50" i="2" s="1"/>
  <c r="H57" i="2"/>
  <c r="M57" i="2"/>
  <c r="O57" i="2" s="1"/>
  <c r="H61" i="2"/>
  <c r="M61" i="2"/>
  <c r="O61" i="2" s="1"/>
  <c r="H68" i="2"/>
  <c r="M68" i="2"/>
  <c r="O68" i="2" s="1"/>
  <c r="H72" i="2"/>
  <c r="M72" i="2"/>
  <c r="O72" i="2" s="1"/>
  <c r="H81" i="2"/>
  <c r="M81" i="2"/>
  <c r="O81" i="2" s="1"/>
  <c r="H85" i="2"/>
  <c r="M85" i="2"/>
  <c r="O85" i="2" s="1"/>
  <c r="H92" i="2"/>
  <c r="M92" i="2"/>
  <c r="O92" i="2" s="1"/>
  <c r="H96" i="2"/>
  <c r="M96" i="2"/>
  <c r="O96" i="2" s="1"/>
  <c r="H101" i="2"/>
  <c r="M101" i="2"/>
  <c r="O101" i="2" s="1"/>
  <c r="H106" i="2"/>
  <c r="M106" i="2"/>
  <c r="H110" i="2"/>
  <c r="M110" i="2"/>
  <c r="O110" i="2" s="1"/>
  <c r="H117" i="2"/>
  <c r="M117" i="2"/>
  <c r="O117" i="2" s="1"/>
  <c r="H121" i="2"/>
  <c r="M121" i="2"/>
  <c r="O121" i="2" s="1"/>
  <c r="H128" i="2"/>
  <c r="M128" i="2"/>
  <c r="O128" i="2" s="1"/>
  <c r="H133" i="2"/>
  <c r="M133" i="2"/>
  <c r="O133" i="2" s="1"/>
  <c r="H140" i="2"/>
  <c r="M140" i="2"/>
  <c r="O140" i="2" s="1"/>
  <c r="H144" i="2"/>
  <c r="M144" i="2"/>
  <c r="O144" i="2" s="1"/>
  <c r="H151" i="2"/>
  <c r="M151" i="2"/>
  <c r="O151" i="2" s="1"/>
  <c r="H155" i="2"/>
  <c r="M155" i="2"/>
  <c r="O155" i="2" s="1"/>
  <c r="N12" i="2"/>
  <c r="H19" i="2"/>
  <c r="M19" i="2"/>
  <c r="H23" i="2"/>
  <c r="M23" i="2"/>
  <c r="H29" i="2"/>
  <c r="M29" i="2"/>
  <c r="O29" i="2" s="1"/>
  <c r="H35" i="2"/>
  <c r="M35" i="2"/>
  <c r="O35" i="2" s="1"/>
  <c r="H43" i="2"/>
  <c r="M43" i="2"/>
  <c r="O43" i="2" s="1"/>
  <c r="H47" i="2"/>
  <c r="M47" i="2"/>
  <c r="O47" i="2" s="1"/>
  <c r="H53" i="2"/>
  <c r="M53" i="2"/>
  <c r="O53" i="2" s="1"/>
  <c r="H58" i="2"/>
  <c r="M58" i="2"/>
  <c r="O58" i="2" s="1"/>
  <c r="H62" i="2"/>
  <c r="M62" i="2"/>
  <c r="O62" i="2" s="1"/>
  <c r="H69" i="2"/>
  <c r="M69" i="2"/>
  <c r="O69" i="2" s="1"/>
  <c r="H73" i="2"/>
  <c r="M73" i="2"/>
  <c r="O73" i="2" s="1"/>
  <c r="H77" i="2"/>
  <c r="M77" i="2"/>
  <c r="O77" i="2" s="1"/>
  <c r="H82" i="2"/>
  <c r="M82" i="2"/>
  <c r="H86" i="2"/>
  <c r="M86" i="2"/>
  <c r="O86" i="2" s="1"/>
  <c r="H93" i="2"/>
  <c r="M93" i="2"/>
  <c r="O93" i="2" s="1"/>
  <c r="H97" i="2"/>
  <c r="M97" i="2"/>
  <c r="O97" i="2" s="1"/>
  <c r="H103" i="2"/>
  <c r="M103" i="2"/>
  <c r="O103" i="2" s="1"/>
  <c r="H107" i="2"/>
  <c r="M107" i="2"/>
  <c r="O107" i="2" s="1"/>
  <c r="H113" i="2"/>
  <c r="M113" i="2"/>
  <c r="O113" i="2" s="1"/>
  <c r="H118" i="2"/>
  <c r="M118" i="2"/>
  <c r="O118" i="2" s="1"/>
  <c r="H122" i="2"/>
  <c r="M122" i="2"/>
  <c r="O122" i="2" s="1"/>
  <c r="H129" i="2"/>
  <c r="M129" i="2"/>
  <c r="O129" i="2" s="1"/>
  <c r="H134" i="2"/>
  <c r="M134" i="2"/>
  <c r="O134" i="2" s="1"/>
  <c r="H141" i="2"/>
  <c r="M141" i="2"/>
  <c r="O141" i="2" s="1"/>
  <c r="H145" i="2"/>
  <c r="M145" i="2"/>
  <c r="O145" i="2" s="1"/>
  <c r="H152" i="2"/>
  <c r="M152" i="2"/>
  <c r="O152" i="2" s="1"/>
  <c r="H156" i="2"/>
  <c r="M156" i="2"/>
  <c r="O156" i="2" s="1"/>
  <c r="H94" i="2"/>
  <c r="H9" i="2"/>
  <c r="H159" i="2"/>
  <c r="H12" i="2"/>
  <c r="E111" i="2"/>
  <c r="E75" i="2"/>
  <c r="E51" i="2"/>
  <c r="E15" i="2"/>
  <c r="E135" i="2"/>
  <c r="E99" i="2"/>
  <c r="E39" i="2"/>
  <c r="E27" i="2"/>
  <c r="E147" i="2"/>
  <c r="E123" i="2"/>
  <c r="E87" i="2"/>
  <c r="E63" i="2"/>
  <c r="M11" i="2"/>
  <c r="O154" i="2" l="1"/>
  <c r="O106" i="2"/>
  <c r="O82" i="2"/>
  <c r="O11" i="2"/>
  <c r="O26" i="2"/>
  <c r="O17" i="2"/>
  <c r="O24" i="2"/>
  <c r="O23" i="2"/>
  <c r="O21" i="2"/>
  <c r="O22" i="2"/>
  <c r="O20" i="2"/>
  <c r="O19" i="2"/>
  <c r="O25" i="2"/>
  <c r="N152" i="2"/>
  <c r="N141" i="2"/>
  <c r="N129" i="2"/>
  <c r="N118" i="2"/>
  <c r="N107" i="2"/>
  <c r="N97" i="2"/>
  <c r="N86" i="2"/>
  <c r="N77" i="2"/>
  <c r="N69" i="2"/>
  <c r="N58" i="2"/>
  <c r="N47" i="2"/>
  <c r="N35" i="2"/>
  <c r="N23" i="2"/>
  <c r="N155" i="2"/>
  <c r="N144" i="2"/>
  <c r="N133" i="2"/>
  <c r="N121" i="2"/>
  <c r="N110" i="2"/>
  <c r="N101" i="2"/>
  <c r="N92" i="2"/>
  <c r="N81" i="2"/>
  <c r="N68" i="2"/>
  <c r="N57" i="2"/>
  <c r="N46" i="2"/>
  <c r="N33" i="2"/>
  <c r="N22" i="2"/>
  <c r="N158" i="2"/>
  <c r="N149" i="2"/>
  <c r="N139" i="2"/>
  <c r="N127" i="2"/>
  <c r="N116" i="2"/>
  <c r="N105" i="2"/>
  <c r="N91" i="2"/>
  <c r="N80" i="2"/>
  <c r="N67" i="2"/>
  <c r="N56" i="2"/>
  <c r="N45" i="2"/>
  <c r="N32" i="2"/>
  <c r="N21" i="2"/>
  <c r="N8" i="2"/>
  <c r="N157" i="2"/>
  <c r="N146" i="2"/>
  <c r="N137" i="2"/>
  <c r="N125" i="2"/>
  <c r="N115" i="2"/>
  <c r="N104" i="2"/>
  <c r="N83" i="2"/>
  <c r="N74" i="2"/>
  <c r="N65" i="2"/>
  <c r="N55" i="2"/>
  <c r="N44" i="2"/>
  <c r="N31" i="2"/>
  <c r="N20" i="2"/>
  <c r="N13" i="2"/>
  <c r="N11" i="2"/>
  <c r="N156" i="2"/>
  <c r="N145" i="2"/>
  <c r="N134" i="2"/>
  <c r="N122" i="2"/>
  <c r="N113" i="2"/>
  <c r="N103" i="2"/>
  <c r="N93" i="2"/>
  <c r="N82" i="2"/>
  <c r="N73" i="2"/>
  <c r="N62" i="2"/>
  <c r="N53" i="2"/>
  <c r="N43" i="2"/>
  <c r="N29" i="2"/>
  <c r="N19" i="2"/>
  <c r="N151" i="2"/>
  <c r="N140" i="2"/>
  <c r="N128" i="2"/>
  <c r="N117" i="2"/>
  <c r="N106" i="2"/>
  <c r="N96" i="2"/>
  <c r="N85" i="2"/>
  <c r="N72" i="2"/>
  <c r="N61" i="2"/>
  <c r="N50" i="2"/>
  <c r="N41" i="2"/>
  <c r="N26" i="2"/>
  <c r="N17" i="2"/>
  <c r="N154" i="2"/>
  <c r="N143" i="2"/>
  <c r="N132" i="2"/>
  <c r="N120" i="2"/>
  <c r="N109" i="2"/>
  <c r="N95" i="2"/>
  <c r="N84" i="2"/>
  <c r="N71" i="2"/>
  <c r="N60" i="2"/>
  <c r="N49" i="2"/>
  <c r="N38" i="2"/>
  <c r="N25" i="2"/>
  <c r="N14" i="2"/>
  <c r="N153" i="2"/>
  <c r="N142" i="2"/>
  <c r="N131" i="2"/>
  <c r="N119" i="2"/>
  <c r="N108" i="2"/>
  <c r="N98" i="2"/>
  <c r="N89" i="2"/>
  <c r="N79" i="2"/>
  <c r="N70" i="2"/>
  <c r="N59" i="2"/>
  <c r="N48" i="2"/>
  <c r="N37" i="2"/>
  <c r="N24" i="2"/>
  <c r="N7" i="2"/>
  <c r="H11" i="2"/>
  <c r="M130" i="2" l="1"/>
  <c r="M36" i="2"/>
  <c r="M34" i="2"/>
  <c r="O36" i="2" l="1"/>
  <c r="O34" i="2"/>
  <c r="O130" i="2"/>
  <c r="N34" i="2"/>
  <c r="N36" i="2"/>
  <c r="N130" i="2"/>
  <c r="H36" i="2"/>
  <c r="H130" i="2"/>
  <c r="H34" i="2"/>
  <c r="M10" i="2"/>
  <c r="M5" i="2"/>
  <c r="M6" i="2"/>
  <c r="O5" i="2" l="1"/>
  <c r="O6" i="2"/>
  <c r="O10" i="2"/>
  <c r="N6" i="2"/>
  <c r="H66" i="2"/>
  <c r="M66" i="2"/>
  <c r="O66" i="2" s="1"/>
  <c r="H114" i="2"/>
  <c r="O114" i="2"/>
  <c r="H42" i="2"/>
  <c r="M42" i="2"/>
  <c r="O42" i="2" s="1"/>
  <c r="N5" i="2"/>
  <c r="M4" i="2"/>
  <c r="O4" i="2" s="1"/>
  <c r="H90" i="2"/>
  <c r="M90" i="2"/>
  <c r="O90" i="2" s="1"/>
  <c r="H126" i="2"/>
  <c r="M126" i="2"/>
  <c r="H54" i="2"/>
  <c r="M54" i="2"/>
  <c r="O54" i="2" s="1"/>
  <c r="H102" i="2"/>
  <c r="M102" i="2"/>
  <c r="H18" i="2"/>
  <c r="M18" i="2"/>
  <c r="N10" i="2"/>
  <c r="H30" i="2"/>
  <c r="M30" i="2"/>
  <c r="O30" i="2" s="1"/>
  <c r="H138" i="2"/>
  <c r="O138" i="2"/>
  <c r="H150" i="2"/>
  <c r="M150" i="2"/>
  <c r="H78" i="2"/>
  <c r="M78" i="2"/>
  <c r="H6" i="2"/>
  <c r="H10" i="2"/>
  <c r="H5" i="2"/>
  <c r="G124" i="2"/>
  <c r="G148" i="2"/>
  <c r="G52" i="2"/>
  <c r="G100" i="2"/>
  <c r="G16" i="2"/>
  <c r="G76" i="2"/>
  <c r="G88" i="2"/>
  <c r="G64" i="2"/>
  <c r="G112" i="2"/>
  <c r="G28" i="2"/>
  <c r="G136" i="2"/>
  <c r="G40" i="2"/>
  <c r="G4" i="2"/>
  <c r="O126" i="2" l="1"/>
  <c r="O102" i="2"/>
  <c r="O78" i="2"/>
  <c r="O18" i="2"/>
  <c r="H40" i="2"/>
  <c r="I40" i="2"/>
  <c r="H100" i="2"/>
  <c r="I100" i="2"/>
  <c r="H112" i="2"/>
  <c r="I112" i="2"/>
  <c r="H16" i="2"/>
  <c r="I16" i="2"/>
  <c r="H52" i="2"/>
  <c r="I52" i="2"/>
  <c r="O150" i="2"/>
  <c r="H64" i="2"/>
  <c r="I64" i="2"/>
  <c r="H76" i="2"/>
  <c r="I76" i="2"/>
  <c r="H148" i="2"/>
  <c r="I148" i="2"/>
  <c r="H136" i="2"/>
  <c r="I136" i="2"/>
  <c r="H88" i="2"/>
  <c r="I88" i="2"/>
  <c r="H124" i="2"/>
  <c r="I124" i="2"/>
  <c r="H4" i="2"/>
  <c r="I4" i="2"/>
  <c r="H28" i="2"/>
  <c r="I28" i="2"/>
  <c r="N4" i="2"/>
  <c r="N3" i="2" s="1"/>
  <c r="N102" i="2"/>
  <c r="M100" i="2"/>
  <c r="O100" i="2" s="1"/>
  <c r="N126" i="2"/>
  <c r="M124" i="2"/>
  <c r="O124" i="2" s="1"/>
  <c r="M3" i="2"/>
  <c r="O3" i="2" s="1"/>
  <c r="N78" i="2"/>
  <c r="M76" i="2"/>
  <c r="O76" i="2" s="1"/>
  <c r="N138" i="2"/>
  <c r="N136" i="2" s="1"/>
  <c r="N135" i="2" s="1"/>
  <c r="M136" i="2"/>
  <c r="O136" i="2" s="1"/>
  <c r="N112" i="2"/>
  <c r="N111" i="2" s="1"/>
  <c r="M112" i="2"/>
  <c r="N18" i="2"/>
  <c r="M16" i="2"/>
  <c r="O16" i="2" s="1"/>
  <c r="N54" i="2"/>
  <c r="N52" i="2" s="1"/>
  <c r="N51" i="2" s="1"/>
  <c r="M52" i="2"/>
  <c r="O52" i="2" s="1"/>
  <c r="N90" i="2"/>
  <c r="N88" i="2" s="1"/>
  <c r="N87" i="2" s="1"/>
  <c r="M88" i="2"/>
  <c r="O88" i="2" s="1"/>
  <c r="N150" i="2"/>
  <c r="M148" i="2"/>
  <c r="O148" i="2" s="1"/>
  <c r="N30" i="2"/>
  <c r="N28" i="2" s="1"/>
  <c r="N27" i="2" s="1"/>
  <c r="M28" i="2"/>
  <c r="O28" i="2" s="1"/>
  <c r="N42" i="2"/>
  <c r="N40" i="2" s="1"/>
  <c r="N39" i="2" s="1"/>
  <c r="M40" i="2"/>
  <c r="O40" i="2" s="1"/>
  <c r="N66" i="2"/>
  <c r="N64" i="2" s="1"/>
  <c r="N63" i="2" s="1"/>
  <c r="M64" i="2"/>
  <c r="O64" i="2" s="1"/>
  <c r="G3" i="2"/>
  <c r="I3" i="2" s="1"/>
  <c r="G39" i="2"/>
  <c r="I39" i="2" s="1"/>
  <c r="G27" i="2"/>
  <c r="I27" i="2" s="1"/>
  <c r="G63" i="2"/>
  <c r="I63" i="2" s="1"/>
  <c r="G75" i="2"/>
  <c r="I75" i="2" s="1"/>
  <c r="G99" i="2"/>
  <c r="I99" i="2" s="1"/>
  <c r="G147" i="2"/>
  <c r="I147" i="2" s="1"/>
  <c r="G135" i="2"/>
  <c r="I135" i="2" s="1"/>
  <c r="G111" i="2"/>
  <c r="I111" i="2" s="1"/>
  <c r="G87" i="2"/>
  <c r="I87" i="2" s="1"/>
  <c r="G15" i="2"/>
  <c r="I15" i="2" s="1"/>
  <c r="G51" i="2"/>
  <c r="I51" i="2" s="1"/>
  <c r="G123" i="2"/>
  <c r="I123" i="2" s="1"/>
  <c r="O112" i="2" l="1"/>
  <c r="M111" i="2"/>
  <c r="N148" i="2"/>
  <c r="N147" i="2" s="1"/>
  <c r="N124" i="2"/>
  <c r="N123" i="2" s="1"/>
  <c r="N16" i="2"/>
  <c r="N15" i="2" s="1"/>
  <c r="M63" i="2"/>
  <c r="O63" i="2" s="1"/>
  <c r="M15" i="2"/>
  <c r="O15" i="2" s="1"/>
  <c r="M147" i="2"/>
  <c r="O147" i="2" s="1"/>
  <c r="M51" i="2"/>
  <c r="O51" i="2" s="1"/>
  <c r="M75" i="2"/>
  <c r="O75" i="2" s="1"/>
  <c r="M123" i="2"/>
  <c r="O123" i="2" s="1"/>
  <c r="M99" i="2"/>
  <c r="O99" i="2" s="1"/>
  <c r="M27" i="2"/>
  <c r="O27" i="2" s="1"/>
  <c r="M87" i="2"/>
  <c r="O87" i="2" s="1"/>
  <c r="M135" i="2"/>
  <c r="O135" i="2" s="1"/>
  <c r="N100" i="2"/>
  <c r="N99" i="2" s="1"/>
  <c r="M39" i="2"/>
  <c r="O39" i="2" s="1"/>
  <c r="O111" i="2"/>
  <c r="N76" i="2"/>
  <c r="N75" i="2" s="1"/>
  <c r="H3" i="2"/>
  <c r="H51" i="2"/>
  <c r="H111" i="2"/>
  <c r="H27" i="2"/>
  <c r="H15" i="2"/>
  <c r="H75" i="2"/>
  <c r="H123" i="2"/>
  <c r="H87" i="2"/>
  <c r="H135" i="2"/>
  <c r="H147" i="2"/>
  <c r="H99" i="2"/>
  <c r="H63" i="2"/>
  <c r="H39" i="2"/>
</calcChain>
</file>

<file path=xl/sharedStrings.xml><?xml version="1.0" encoding="utf-8"?>
<sst xmlns="http://schemas.openxmlformats.org/spreadsheetml/2006/main" count="482" uniqueCount="53">
  <si>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</si>
  <si>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</si>
  <si>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</si>
  <si>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</si>
  <si>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</si>
  <si>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</si>
  <si>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</si>
  <si>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</si>
  <si>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</si>
  <si>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</si>
  <si>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</si>
  <si>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</si>
  <si>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</si>
  <si>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</si>
  <si>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დაავადებათა კონტროლისა და ეპიდემიოლოგიური უსაფრთხოების პროგრამის მართვა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</si>
  <si>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</si>
  <si>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</si>
  <si>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</si>
  <si>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</si>
  <si>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</si>
  <si>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</si>
  <si>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</si>
  <si>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</si>
  <si>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</si>
  <si>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</si>
  <si>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</si>
  <si>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დამტკიცებული 6 თვე</t>
  </si>
  <si>
    <t>დაზუსტებული წლიური</t>
  </si>
  <si>
    <t>დაზუსტებული 6 თვე</t>
  </si>
  <si>
    <t>დამტკიცებული წლიური</t>
  </si>
  <si>
    <t>6 თვის მოსალოდნელი</t>
  </si>
  <si>
    <t>წლიური მოსალოდნელი</t>
  </si>
  <si>
    <t>წლიური დეფიციტი/პროფიციტი</t>
  </si>
  <si>
    <t>ივლისი-დეკემბერი მოსალოდნელი ხარჯი</t>
  </si>
  <si>
    <t>ტენდერიდან ეკონომია I კვარტალი</t>
  </si>
  <si>
    <t>6 თვის მოსალოდნელი საკასო/დაზუსტებულთან</t>
  </si>
  <si>
    <t>6 თვის დეფიციტი/პროფიციტი</t>
  </si>
  <si>
    <t>წლიური მოსალოდნელი საკასო/დაზუსტებულთან</t>
  </si>
  <si>
    <t>საყვარელიძე</t>
  </si>
  <si>
    <t>27 01 03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</si>
  <si>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</si>
  <si>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</si>
  <si>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</si>
  <si>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</si>
  <si>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</si>
  <si>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</si>
  <si>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27 03 02 06 02</t>
  </si>
  <si>
    <t>27 03 02 06 03</t>
  </si>
  <si>
    <t>27 03 02 07 02</t>
  </si>
  <si>
    <t>27 03 02 07 03</t>
  </si>
  <si>
    <t>27 03 02 08 02</t>
  </si>
  <si>
    <t>27 03 02 10</t>
  </si>
  <si>
    <t>27 03 02 11 02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</si>
</sst>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9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164" fontId="6" fillId="0" borderId="2" xfId="2" applyNumberFormat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64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164" fontId="4" fillId="0" borderId="2" xfId="2" applyNumberFormat="1" applyFont="1" applyFill="1" applyBorder="1" applyAlignment="1">
      <alignment vertical="center" wrapText="1"/>
    </xf>
    <xf numFmtId="9" fontId="4" fillId="0" borderId="2" xfId="2" applyNumberFormat="1" applyFont="1" applyFill="1" applyBorder="1" applyAlignment="1">
      <alignment vertical="center" wrapText="1"/>
    </xf>
    <xf numFmtId="0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6" fillId="0" borderId="2" xfId="3" applyNumberFormat="1" applyFont="1" applyFill="1" applyBorder="1" applyAlignment="1">
      <alignment vertical="center" wrapText="1"/>
    </xf>
    <xf numFmtId="9" fontId="6" fillId="0" borderId="0" xfId="3" applyNumberFormat="1" applyFont="1" applyFill="1" applyBorder="1" applyAlignment="1">
      <alignment vertical="center" wrapText="1"/>
    </xf>
    <xf numFmtId="9" fontId="4" fillId="0" borderId="2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0" fillId="0" borderId="2" xfId="2" applyNumberFormat="1" applyFont="1" applyFill="1" applyBorder="1" applyAlignment="1" applyProtection="1">
      <alignment vertical="center" wrapText="1"/>
    </xf>
    <xf numFmtId="164" fontId="11" fillId="0" borderId="2" xfId="2" applyNumberFormat="1" applyFont="1" applyFill="1" applyBorder="1" applyAlignment="1">
      <alignment vertical="center" wrapText="1"/>
    </xf>
    <xf numFmtId="164" fontId="4" fillId="3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Q159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L114" sqref="L114"/>
    </sheetView>
  </sheetViews>
  <sheetFormatPr defaultColWidth="8.85546875" defaultRowHeight="15.75" x14ac:dyDescent="0.25"/>
  <cols>
    <col min="1" max="1" width="5.28515625" style="13" customWidth="1"/>
    <col min="2" max="2" width="18.42578125" style="11" customWidth="1"/>
    <col min="3" max="3" width="56.7109375" style="11" customWidth="1"/>
    <col min="4" max="4" width="20.5703125" style="14" customWidth="1"/>
    <col min="5" max="5" width="21.140625" style="11" customWidth="1"/>
    <col min="6" max="6" width="18.28515625" style="11" customWidth="1"/>
    <col min="7" max="8" width="20.7109375" style="11" customWidth="1"/>
    <col min="9" max="9" width="21.7109375" style="11" customWidth="1"/>
    <col min="10" max="10" width="21" style="14" customWidth="1"/>
    <col min="11" max="11" width="21" style="11" customWidth="1"/>
    <col min="12" max="13" width="21.5703125" style="11" customWidth="1"/>
    <col min="14" max="14" width="20.28515625" style="11" customWidth="1"/>
    <col min="15" max="15" width="20.7109375" style="11" customWidth="1"/>
    <col min="16" max="16" width="29.85546875" style="11" customWidth="1"/>
    <col min="17" max="16384" width="8.85546875" style="11"/>
  </cols>
  <sheetData>
    <row r="1" spans="1:17" ht="18" customHeight="1" x14ac:dyDescent="0.25">
      <c r="A1" s="7"/>
      <c r="B1" s="8"/>
      <c r="C1" s="9"/>
      <c r="D1" s="9"/>
      <c r="J1" s="10"/>
    </row>
    <row r="2" spans="1:17" ht="77.25" customHeight="1" x14ac:dyDescent="0.25">
      <c r="A2" s="7"/>
      <c r="B2" s="16" t="s">
        <v>0</v>
      </c>
      <c r="C2" s="16" t="s">
        <v>1</v>
      </c>
      <c r="D2" s="15" t="s">
        <v>26</v>
      </c>
      <c r="E2" s="15" t="s">
        <v>28</v>
      </c>
      <c r="F2" s="15" t="s">
        <v>34</v>
      </c>
      <c r="G2" s="15" t="s">
        <v>30</v>
      </c>
      <c r="H2" s="15" t="s">
        <v>36</v>
      </c>
      <c r="I2" s="15" t="s">
        <v>35</v>
      </c>
      <c r="J2" s="15" t="s">
        <v>29</v>
      </c>
      <c r="K2" s="15" t="s">
        <v>27</v>
      </c>
      <c r="L2" s="15" t="s">
        <v>33</v>
      </c>
      <c r="M2" s="15" t="s">
        <v>31</v>
      </c>
      <c r="N2" s="15" t="s">
        <v>32</v>
      </c>
      <c r="O2" s="15" t="s">
        <v>37</v>
      </c>
      <c r="P2" s="19"/>
    </row>
    <row r="3" spans="1:17" ht="47.25" x14ac:dyDescent="0.25">
      <c r="A3" s="12"/>
      <c r="B3" s="24" t="s">
        <v>39</v>
      </c>
      <c r="C3" s="17" t="s">
        <v>14</v>
      </c>
      <c r="D3" s="17">
        <f t="shared" ref="D3" si="0">D4+D12+D13+D14</f>
        <v>5479000</v>
      </c>
      <c r="E3" s="17">
        <f t="shared" ref="E3" si="1">E4+E12+E13+E14</f>
        <v>5479000</v>
      </c>
      <c r="F3" s="17">
        <f t="shared" ref="F3" si="2">F4+F12+F13+F14</f>
        <v>56151</v>
      </c>
      <c r="G3" s="17">
        <f t="shared" ref="G3" si="3">G4+G12+G13+G14</f>
        <v>4949223</v>
      </c>
      <c r="H3" s="17">
        <f t="shared" ref="H3:H14" si="4">E3-G3</f>
        <v>529777</v>
      </c>
      <c r="I3" s="18">
        <f t="shared" ref="I3:I14" si="5">G3/E3</f>
        <v>0.90330772038693197</v>
      </c>
      <c r="J3" s="26">
        <f t="shared" ref="J3:K3" si="6">J4+J12+J13+J14</f>
        <v>11258000</v>
      </c>
      <c r="K3" s="26">
        <f t="shared" si="6"/>
        <v>11258000</v>
      </c>
      <c r="L3" s="17">
        <f t="shared" ref="L3" si="7">L4+L12+L13+L14</f>
        <v>6308777</v>
      </c>
      <c r="M3" s="17">
        <f t="shared" ref="M3" si="8">M4+M12+M13+M14</f>
        <v>11258000</v>
      </c>
      <c r="N3" s="17">
        <f t="shared" ref="N3" si="9">N4+N12+N13+N14</f>
        <v>0</v>
      </c>
      <c r="O3" s="22">
        <f t="shared" ref="O3:O14" si="10">M3/K3</f>
        <v>1</v>
      </c>
      <c r="P3" s="23"/>
      <c r="Q3" s="11" t="s">
        <v>38</v>
      </c>
    </row>
    <row r="4" spans="1:17" ht="18" x14ac:dyDescent="0.25">
      <c r="A4" s="12"/>
      <c r="B4" s="1" t="s">
        <v>2</v>
      </c>
      <c r="C4" s="2" t="s">
        <v>3</v>
      </c>
      <c r="D4" s="3">
        <f t="shared" ref="D4:N4" si="11">D5+D6+D7+D8+D9+D10+D11</f>
        <v>5449000</v>
      </c>
      <c r="E4" s="3">
        <f t="shared" si="11"/>
        <v>5389000</v>
      </c>
      <c r="F4" s="3">
        <f>F5+F6+F7+F8+F9+F10+F11</f>
        <v>56151</v>
      </c>
      <c r="G4" s="17">
        <f>G5+G6+G7+G8+G9+G10+G11</f>
        <v>4879223</v>
      </c>
      <c r="H4" s="17">
        <f t="shared" si="4"/>
        <v>509777</v>
      </c>
      <c r="I4" s="18">
        <f t="shared" si="5"/>
        <v>0.90540415661532747</v>
      </c>
      <c r="J4" s="3">
        <f t="shared" ref="J4:K4" si="12">J5+J6+J7+J8+J9+J10+J11</f>
        <v>11228000</v>
      </c>
      <c r="K4" s="3">
        <f t="shared" si="12"/>
        <v>11088000</v>
      </c>
      <c r="L4" s="3">
        <f t="shared" si="11"/>
        <v>6208777</v>
      </c>
      <c r="M4" s="3">
        <f t="shared" si="11"/>
        <v>11088000</v>
      </c>
      <c r="N4" s="3">
        <f t="shared" si="11"/>
        <v>0</v>
      </c>
      <c r="O4" s="20">
        <f t="shared" si="10"/>
        <v>1</v>
      </c>
      <c r="P4" s="21"/>
      <c r="Q4" s="11" t="s">
        <v>38</v>
      </c>
    </row>
    <row r="5" spans="1:17" ht="18" x14ac:dyDescent="0.25">
      <c r="A5" s="12"/>
      <c r="B5" s="4" t="s">
        <v>2</v>
      </c>
      <c r="C5" s="5" t="s">
        <v>4</v>
      </c>
      <c r="D5" s="17">
        <v>1754000</v>
      </c>
      <c r="E5" s="17">
        <v>1754000</v>
      </c>
      <c r="F5" s="17"/>
      <c r="G5" s="17">
        <v>1709223</v>
      </c>
      <c r="H5" s="17">
        <f t="shared" si="4"/>
        <v>44777</v>
      </c>
      <c r="I5" s="18">
        <f t="shared" si="5"/>
        <v>0.9744714937286203</v>
      </c>
      <c r="J5" s="27">
        <v>3508000</v>
      </c>
      <c r="K5" s="27">
        <v>3508000</v>
      </c>
      <c r="L5" s="17">
        <v>1798777</v>
      </c>
      <c r="M5" s="17">
        <f t="shared" ref="M5:M14" si="13">G5+L5</f>
        <v>3508000</v>
      </c>
      <c r="N5" s="17">
        <f t="shared" ref="N5:N14" si="14">K5-M5</f>
        <v>0</v>
      </c>
      <c r="O5" s="22">
        <f t="shared" si="10"/>
        <v>1</v>
      </c>
      <c r="P5" s="23"/>
      <c r="Q5" s="11" t="s">
        <v>38</v>
      </c>
    </row>
    <row r="6" spans="1:17" ht="18" x14ac:dyDescent="0.25">
      <c r="A6" s="12"/>
      <c r="B6" s="4" t="s">
        <v>2</v>
      </c>
      <c r="C6" s="5" t="s">
        <v>5</v>
      </c>
      <c r="D6" s="17">
        <v>3600000</v>
      </c>
      <c r="E6" s="17">
        <v>3540000</v>
      </c>
      <c r="F6" s="17">
        <v>56151</v>
      </c>
      <c r="G6" s="17">
        <v>3110000</v>
      </c>
      <c r="H6" s="17">
        <f>E6-G6</f>
        <v>430000</v>
      </c>
      <c r="I6" s="18">
        <f>G6/E6</f>
        <v>0.87853107344632764</v>
      </c>
      <c r="J6" s="27">
        <v>7550000</v>
      </c>
      <c r="K6" s="27">
        <v>7410000</v>
      </c>
      <c r="L6" s="17">
        <v>4300000</v>
      </c>
      <c r="M6" s="17">
        <f>G6+L6</f>
        <v>7410000</v>
      </c>
      <c r="N6" s="17">
        <f t="shared" si="14"/>
        <v>0</v>
      </c>
      <c r="O6" s="22">
        <f t="shared" si="10"/>
        <v>1</v>
      </c>
      <c r="P6" s="23"/>
      <c r="Q6" s="11" t="s">
        <v>38</v>
      </c>
    </row>
    <row r="7" spans="1:17" ht="18" hidden="1" x14ac:dyDescent="0.25">
      <c r="A7" s="12"/>
      <c r="B7" s="4" t="s">
        <v>2</v>
      </c>
      <c r="C7" s="5" t="s">
        <v>6</v>
      </c>
      <c r="D7" s="17"/>
      <c r="E7" s="17"/>
      <c r="F7" s="17"/>
      <c r="G7" s="17"/>
      <c r="H7" s="17">
        <f t="shared" si="4"/>
        <v>0</v>
      </c>
      <c r="I7" s="18" t="e">
        <f t="shared" si="5"/>
        <v>#DIV/0!</v>
      </c>
      <c r="J7" s="27"/>
      <c r="K7" s="27"/>
      <c r="L7" s="17"/>
      <c r="M7" s="17">
        <f t="shared" si="13"/>
        <v>0</v>
      </c>
      <c r="N7" s="17">
        <f t="shared" si="14"/>
        <v>0</v>
      </c>
      <c r="O7" s="22" t="e">
        <f t="shared" si="10"/>
        <v>#DIV/0!</v>
      </c>
      <c r="P7" s="23"/>
      <c r="Q7" s="11" t="s">
        <v>38</v>
      </c>
    </row>
    <row r="8" spans="1:17" ht="18" hidden="1" x14ac:dyDescent="0.25">
      <c r="A8" s="12"/>
      <c r="B8" s="4" t="s">
        <v>2</v>
      </c>
      <c r="C8" s="6" t="s">
        <v>7</v>
      </c>
      <c r="D8" s="17"/>
      <c r="E8" s="17"/>
      <c r="F8" s="17"/>
      <c r="G8" s="17"/>
      <c r="H8" s="17">
        <f t="shared" si="4"/>
        <v>0</v>
      </c>
      <c r="I8" s="18" t="e">
        <f t="shared" si="5"/>
        <v>#DIV/0!</v>
      </c>
      <c r="J8" s="27"/>
      <c r="K8" s="27"/>
      <c r="L8" s="17"/>
      <c r="M8" s="17">
        <f t="shared" si="13"/>
        <v>0</v>
      </c>
      <c r="N8" s="17">
        <f t="shared" si="14"/>
        <v>0</v>
      </c>
      <c r="O8" s="22" t="e">
        <f t="shared" si="10"/>
        <v>#DIV/0!</v>
      </c>
      <c r="P8" s="23"/>
      <c r="Q8" s="11" t="s">
        <v>38</v>
      </c>
    </row>
    <row r="9" spans="1:17" ht="18" x14ac:dyDescent="0.25">
      <c r="A9" s="12"/>
      <c r="B9" s="4" t="s">
        <v>2</v>
      </c>
      <c r="C9" s="6" t="s">
        <v>8</v>
      </c>
      <c r="D9" s="17">
        <v>20000</v>
      </c>
      <c r="E9" s="17">
        <v>20000</v>
      </c>
      <c r="F9" s="17"/>
      <c r="G9" s="17"/>
      <c r="H9" s="17">
        <f t="shared" si="4"/>
        <v>20000</v>
      </c>
      <c r="I9" s="18">
        <f t="shared" si="5"/>
        <v>0</v>
      </c>
      <c r="J9" s="27">
        <v>50000</v>
      </c>
      <c r="K9" s="27">
        <v>50000</v>
      </c>
      <c r="L9" s="17">
        <v>50000</v>
      </c>
      <c r="M9" s="17">
        <f t="shared" si="13"/>
        <v>50000</v>
      </c>
      <c r="N9" s="17">
        <f t="shared" si="14"/>
        <v>0</v>
      </c>
      <c r="O9" s="22">
        <f t="shared" si="10"/>
        <v>1</v>
      </c>
      <c r="P9" s="23"/>
      <c r="Q9" s="11" t="s">
        <v>38</v>
      </c>
    </row>
    <row r="10" spans="1:17" ht="18" x14ac:dyDescent="0.25">
      <c r="A10" s="12"/>
      <c r="B10" s="4" t="s">
        <v>2</v>
      </c>
      <c r="C10" s="6" t="s">
        <v>9</v>
      </c>
      <c r="D10" s="17">
        <v>30000</v>
      </c>
      <c r="E10" s="17">
        <v>30000</v>
      </c>
      <c r="F10" s="17"/>
      <c r="G10" s="17">
        <v>20000</v>
      </c>
      <c r="H10" s="17">
        <f t="shared" si="4"/>
        <v>10000</v>
      </c>
      <c r="I10" s="18">
        <f t="shared" si="5"/>
        <v>0.66666666666666663</v>
      </c>
      <c r="J10" s="27">
        <v>70000</v>
      </c>
      <c r="K10" s="27">
        <v>70000</v>
      </c>
      <c r="L10" s="17">
        <v>50000</v>
      </c>
      <c r="M10" s="17">
        <f t="shared" si="13"/>
        <v>70000</v>
      </c>
      <c r="N10" s="17">
        <f t="shared" si="14"/>
        <v>0</v>
      </c>
      <c r="O10" s="22">
        <f t="shared" si="10"/>
        <v>1</v>
      </c>
      <c r="P10" s="23"/>
      <c r="Q10" s="11" t="s">
        <v>38</v>
      </c>
    </row>
    <row r="11" spans="1:17" ht="18" x14ac:dyDescent="0.25">
      <c r="A11" s="12"/>
      <c r="B11" s="4" t="s">
        <v>2</v>
      </c>
      <c r="C11" s="6" t="s">
        <v>10</v>
      </c>
      <c r="D11" s="17">
        <v>45000</v>
      </c>
      <c r="E11" s="17">
        <v>45000</v>
      </c>
      <c r="F11" s="17"/>
      <c r="G11" s="17">
        <v>40000</v>
      </c>
      <c r="H11" s="17">
        <f t="shared" si="4"/>
        <v>5000</v>
      </c>
      <c r="I11" s="18">
        <f t="shared" si="5"/>
        <v>0.88888888888888884</v>
      </c>
      <c r="J11" s="27">
        <v>50000</v>
      </c>
      <c r="K11" s="27">
        <v>50000</v>
      </c>
      <c r="L11" s="17">
        <v>10000</v>
      </c>
      <c r="M11" s="17">
        <f t="shared" si="13"/>
        <v>50000</v>
      </c>
      <c r="N11" s="17">
        <f t="shared" si="14"/>
        <v>0</v>
      </c>
      <c r="O11" s="22">
        <f t="shared" si="10"/>
        <v>1</v>
      </c>
      <c r="P11" s="23"/>
      <c r="Q11" s="11" t="s">
        <v>38</v>
      </c>
    </row>
    <row r="12" spans="1:17" ht="18" x14ac:dyDescent="0.25">
      <c r="A12" s="12"/>
      <c r="B12" s="4" t="s">
        <v>2</v>
      </c>
      <c r="C12" s="2" t="s">
        <v>11</v>
      </c>
      <c r="D12" s="3">
        <v>30000</v>
      </c>
      <c r="E12" s="3">
        <v>90000</v>
      </c>
      <c r="F12" s="3"/>
      <c r="G12" s="17">
        <v>70000</v>
      </c>
      <c r="H12" s="17">
        <f t="shared" si="4"/>
        <v>20000</v>
      </c>
      <c r="I12" s="18">
        <f t="shared" si="5"/>
        <v>0.77777777777777779</v>
      </c>
      <c r="J12" s="3">
        <v>30000</v>
      </c>
      <c r="K12" s="3">
        <v>170000</v>
      </c>
      <c r="L12" s="3">
        <v>100000</v>
      </c>
      <c r="M12" s="3">
        <f t="shared" si="13"/>
        <v>170000</v>
      </c>
      <c r="N12" s="3">
        <f t="shared" si="14"/>
        <v>0</v>
      </c>
      <c r="O12" s="20">
        <f t="shared" si="10"/>
        <v>1</v>
      </c>
      <c r="P12" s="21"/>
      <c r="Q12" s="11" t="s">
        <v>38</v>
      </c>
    </row>
    <row r="13" spans="1:17" ht="18" hidden="1" x14ac:dyDescent="0.25">
      <c r="A13" s="12"/>
      <c r="B13" s="4" t="s">
        <v>2</v>
      </c>
      <c r="C13" s="2" t="s">
        <v>12</v>
      </c>
      <c r="D13" s="3">
        <v>0</v>
      </c>
      <c r="E13" s="3">
        <v>0</v>
      </c>
      <c r="F13" s="3"/>
      <c r="G13" s="17"/>
      <c r="H13" s="17">
        <f t="shared" si="4"/>
        <v>0</v>
      </c>
      <c r="I13" s="18" t="e">
        <f t="shared" si="5"/>
        <v>#DIV/0!</v>
      </c>
      <c r="J13" s="3">
        <v>0</v>
      </c>
      <c r="K13" s="3">
        <v>0</v>
      </c>
      <c r="L13" s="3"/>
      <c r="M13" s="3">
        <f t="shared" si="13"/>
        <v>0</v>
      </c>
      <c r="N13" s="3">
        <f t="shared" si="14"/>
        <v>0</v>
      </c>
      <c r="O13" s="20" t="e">
        <f t="shared" si="10"/>
        <v>#DIV/0!</v>
      </c>
      <c r="P13" s="21"/>
      <c r="Q13" s="11" t="s">
        <v>38</v>
      </c>
    </row>
    <row r="14" spans="1:17" ht="18" hidden="1" x14ac:dyDescent="0.25">
      <c r="A14" s="12"/>
      <c r="B14" s="4" t="s">
        <v>2</v>
      </c>
      <c r="C14" s="2" t="s">
        <v>13</v>
      </c>
      <c r="D14" s="3">
        <v>0</v>
      </c>
      <c r="E14" s="3">
        <v>0</v>
      </c>
      <c r="F14" s="3"/>
      <c r="G14" s="17"/>
      <c r="H14" s="17">
        <f t="shared" si="4"/>
        <v>0</v>
      </c>
      <c r="I14" s="18" t="e">
        <f t="shared" si="5"/>
        <v>#DIV/0!</v>
      </c>
      <c r="J14" s="3">
        <v>0</v>
      </c>
      <c r="K14" s="3">
        <v>0</v>
      </c>
      <c r="L14" s="3"/>
      <c r="M14" s="3">
        <f t="shared" si="13"/>
        <v>0</v>
      </c>
      <c r="N14" s="3">
        <f t="shared" si="14"/>
        <v>0</v>
      </c>
      <c r="O14" s="20" t="e">
        <f t="shared" si="10"/>
        <v>#DIV/0!</v>
      </c>
      <c r="P14" s="21"/>
      <c r="Q14" s="11" t="s">
        <v>38</v>
      </c>
    </row>
    <row r="15" spans="1:17" ht="36" x14ac:dyDescent="0.25">
      <c r="A15" s="12"/>
      <c r="B15" s="24" t="s">
        <v>40</v>
      </c>
      <c r="C15" s="25" t="s">
        <v>15</v>
      </c>
      <c r="D15" s="17">
        <f t="shared" ref="D15" si="15">D16+D24+D25+D26</f>
        <v>885000</v>
      </c>
      <c r="E15" s="17">
        <f t="shared" ref="E15" si="16">E16+E24+E25+E26</f>
        <v>885000</v>
      </c>
      <c r="F15" s="17">
        <f t="shared" ref="F15" si="17">F16+F24+F25+F26</f>
        <v>24346</v>
      </c>
      <c r="G15" s="17">
        <f t="shared" ref="G15" si="18">G16+G24+G25+G26</f>
        <v>469402</v>
      </c>
      <c r="H15" s="17">
        <f t="shared" ref="H15:H34" si="19">E15-G15</f>
        <v>415598</v>
      </c>
      <c r="I15" s="18">
        <f t="shared" ref="I15:I34" si="20">G15/E15</f>
        <v>0.53039774011299434</v>
      </c>
      <c r="J15" s="26">
        <f t="shared" ref="J15:K15" si="21">J16+J24+J25+J26</f>
        <v>1800000</v>
      </c>
      <c r="K15" s="26">
        <f t="shared" si="21"/>
        <v>1800000</v>
      </c>
      <c r="L15" s="17">
        <f t="shared" ref="L15" si="22">L16+L24+L25+L26</f>
        <v>2015598</v>
      </c>
      <c r="M15" s="17">
        <f t="shared" ref="M15" si="23">M16+M24+M25+M26</f>
        <v>2485000</v>
      </c>
      <c r="N15" s="17">
        <f t="shared" ref="N15" si="24">N16+N24+N25+N26</f>
        <v>-685000</v>
      </c>
      <c r="O15" s="22">
        <f t="shared" ref="O15:O35" si="25">M15/K15</f>
        <v>1.3805555555555555</v>
      </c>
      <c r="P15" s="23"/>
      <c r="Q15" s="11" t="s">
        <v>38</v>
      </c>
    </row>
    <row r="16" spans="1:17" ht="18" x14ac:dyDescent="0.25">
      <c r="A16" s="12"/>
      <c r="B16" s="1" t="s">
        <v>2</v>
      </c>
      <c r="C16" s="2" t="s">
        <v>3</v>
      </c>
      <c r="D16" s="3">
        <f t="shared" ref="D16:N16" si="26">D17+D18+D19+D20+D21+D22+D23</f>
        <v>885000</v>
      </c>
      <c r="E16" s="3">
        <f t="shared" si="26"/>
        <v>885000</v>
      </c>
      <c r="F16" s="3">
        <f t="shared" ref="F16" si="27">F17+F18+F19+F20+F21+F22+F23</f>
        <v>24346</v>
      </c>
      <c r="G16" s="17">
        <f t="shared" si="26"/>
        <v>469402</v>
      </c>
      <c r="H16" s="17">
        <f t="shared" si="19"/>
        <v>415598</v>
      </c>
      <c r="I16" s="18">
        <f t="shared" si="20"/>
        <v>0.53039774011299434</v>
      </c>
      <c r="J16" s="3">
        <f t="shared" ref="J16:K16" si="28">J17+J18+J19+J20+J21+J22+J23</f>
        <v>1800000</v>
      </c>
      <c r="K16" s="3">
        <f t="shared" si="28"/>
        <v>1800000</v>
      </c>
      <c r="L16" s="3">
        <f t="shared" si="26"/>
        <v>2015598</v>
      </c>
      <c r="M16" s="3">
        <f t="shared" si="26"/>
        <v>2485000</v>
      </c>
      <c r="N16" s="3">
        <f t="shared" si="26"/>
        <v>-685000</v>
      </c>
      <c r="O16" s="20">
        <f t="shared" si="25"/>
        <v>1.3805555555555555</v>
      </c>
      <c r="P16" s="21"/>
      <c r="Q16" s="11" t="s">
        <v>38</v>
      </c>
    </row>
    <row r="17" spans="1:17" ht="18" hidden="1" x14ac:dyDescent="0.25">
      <c r="A17" s="12"/>
      <c r="B17" s="4" t="s">
        <v>2</v>
      </c>
      <c r="C17" s="5" t="s">
        <v>4</v>
      </c>
      <c r="D17" s="17">
        <v>0</v>
      </c>
      <c r="E17" s="17">
        <v>0</v>
      </c>
      <c r="F17" s="17"/>
      <c r="G17" s="17"/>
      <c r="H17" s="17">
        <f t="shared" si="19"/>
        <v>0</v>
      </c>
      <c r="I17" s="18" t="e">
        <f t="shared" si="20"/>
        <v>#DIV/0!</v>
      </c>
      <c r="J17" s="27">
        <v>0</v>
      </c>
      <c r="K17" s="27">
        <v>0</v>
      </c>
      <c r="L17" s="17"/>
      <c r="M17" s="17">
        <f t="shared" ref="M17:M26" si="29">G17+L17</f>
        <v>0</v>
      </c>
      <c r="N17" s="17">
        <f t="shared" ref="N17:N26" si="30">K17-M17</f>
        <v>0</v>
      </c>
      <c r="O17" s="22" t="e">
        <f t="shared" si="25"/>
        <v>#DIV/0!</v>
      </c>
      <c r="P17" s="23"/>
      <c r="Q17" s="11" t="s">
        <v>38</v>
      </c>
    </row>
    <row r="18" spans="1:17" ht="18" x14ac:dyDescent="0.25">
      <c r="A18" s="12"/>
      <c r="B18" s="4" t="s">
        <v>2</v>
      </c>
      <c r="C18" s="5" t="s">
        <v>5</v>
      </c>
      <c r="D18" s="17">
        <v>885000</v>
      </c>
      <c r="E18" s="17">
        <v>885000</v>
      </c>
      <c r="F18" s="17">
        <v>24346</v>
      </c>
      <c r="G18" s="17">
        <v>469402</v>
      </c>
      <c r="H18" s="17">
        <f t="shared" si="19"/>
        <v>415598</v>
      </c>
      <c r="I18" s="18">
        <f t="shared" si="20"/>
        <v>0.53039774011299434</v>
      </c>
      <c r="J18" s="27">
        <v>1800000</v>
      </c>
      <c r="K18" s="27">
        <v>1800000</v>
      </c>
      <c r="L18" s="17">
        <v>2015598</v>
      </c>
      <c r="M18" s="17">
        <f t="shared" si="29"/>
        <v>2485000</v>
      </c>
      <c r="N18" s="17">
        <f t="shared" si="30"/>
        <v>-685000</v>
      </c>
      <c r="O18" s="22">
        <f t="shared" si="25"/>
        <v>1.3805555555555555</v>
      </c>
      <c r="P18" s="23"/>
      <c r="Q18" s="11" t="s">
        <v>38</v>
      </c>
    </row>
    <row r="19" spans="1:17" ht="18" hidden="1" x14ac:dyDescent="0.25">
      <c r="A19" s="12"/>
      <c r="B19" s="4" t="s">
        <v>2</v>
      </c>
      <c r="C19" s="5" t="s">
        <v>6</v>
      </c>
      <c r="D19" s="17">
        <v>0</v>
      </c>
      <c r="E19" s="17">
        <v>0</v>
      </c>
      <c r="F19" s="17"/>
      <c r="G19" s="17"/>
      <c r="H19" s="17">
        <f t="shared" si="19"/>
        <v>0</v>
      </c>
      <c r="I19" s="18" t="e">
        <f t="shared" si="20"/>
        <v>#DIV/0!</v>
      </c>
      <c r="J19" s="27">
        <v>0</v>
      </c>
      <c r="K19" s="27">
        <v>0</v>
      </c>
      <c r="L19" s="17"/>
      <c r="M19" s="17">
        <f t="shared" si="29"/>
        <v>0</v>
      </c>
      <c r="N19" s="17">
        <f t="shared" si="30"/>
        <v>0</v>
      </c>
      <c r="O19" s="22" t="e">
        <f t="shared" si="25"/>
        <v>#DIV/0!</v>
      </c>
      <c r="P19" s="23"/>
      <c r="Q19" s="11" t="s">
        <v>38</v>
      </c>
    </row>
    <row r="20" spans="1:17" ht="18" hidden="1" x14ac:dyDescent="0.25">
      <c r="A20" s="12"/>
      <c r="B20" s="4" t="s">
        <v>2</v>
      </c>
      <c r="C20" s="6" t="s">
        <v>7</v>
      </c>
      <c r="D20" s="17">
        <v>0</v>
      </c>
      <c r="E20" s="17">
        <v>0</v>
      </c>
      <c r="F20" s="17"/>
      <c r="G20" s="17"/>
      <c r="H20" s="17">
        <f t="shared" si="19"/>
        <v>0</v>
      </c>
      <c r="I20" s="18" t="e">
        <f t="shared" si="20"/>
        <v>#DIV/0!</v>
      </c>
      <c r="J20" s="27">
        <v>0</v>
      </c>
      <c r="K20" s="27">
        <v>0</v>
      </c>
      <c r="L20" s="17"/>
      <c r="M20" s="17">
        <f t="shared" si="29"/>
        <v>0</v>
      </c>
      <c r="N20" s="17">
        <f t="shared" si="30"/>
        <v>0</v>
      </c>
      <c r="O20" s="22" t="e">
        <f t="shared" si="25"/>
        <v>#DIV/0!</v>
      </c>
      <c r="P20" s="23"/>
      <c r="Q20" s="11" t="s">
        <v>38</v>
      </c>
    </row>
    <row r="21" spans="1:17" ht="18" hidden="1" x14ac:dyDescent="0.25">
      <c r="A21" s="12"/>
      <c r="B21" s="4" t="s">
        <v>2</v>
      </c>
      <c r="C21" s="6" t="s">
        <v>8</v>
      </c>
      <c r="D21" s="17">
        <v>0</v>
      </c>
      <c r="E21" s="17">
        <v>0</v>
      </c>
      <c r="F21" s="17"/>
      <c r="G21" s="17"/>
      <c r="H21" s="17">
        <f t="shared" si="19"/>
        <v>0</v>
      </c>
      <c r="I21" s="18" t="e">
        <f t="shared" si="20"/>
        <v>#DIV/0!</v>
      </c>
      <c r="J21" s="27">
        <v>0</v>
      </c>
      <c r="K21" s="27">
        <v>0</v>
      </c>
      <c r="L21" s="17"/>
      <c r="M21" s="17">
        <f t="shared" si="29"/>
        <v>0</v>
      </c>
      <c r="N21" s="17">
        <f t="shared" si="30"/>
        <v>0</v>
      </c>
      <c r="O21" s="22" t="e">
        <f t="shared" si="25"/>
        <v>#DIV/0!</v>
      </c>
      <c r="P21" s="23"/>
      <c r="Q21" s="11" t="s">
        <v>38</v>
      </c>
    </row>
    <row r="22" spans="1:17" ht="18" hidden="1" x14ac:dyDescent="0.25">
      <c r="A22" s="12"/>
      <c r="B22" s="4" t="s">
        <v>2</v>
      </c>
      <c r="C22" s="6" t="s">
        <v>9</v>
      </c>
      <c r="D22" s="17">
        <v>0</v>
      </c>
      <c r="E22" s="17">
        <v>0</v>
      </c>
      <c r="F22" s="17"/>
      <c r="G22" s="17"/>
      <c r="H22" s="17">
        <f t="shared" si="19"/>
        <v>0</v>
      </c>
      <c r="I22" s="18" t="e">
        <f t="shared" si="20"/>
        <v>#DIV/0!</v>
      </c>
      <c r="J22" s="27">
        <v>0</v>
      </c>
      <c r="K22" s="27">
        <v>0</v>
      </c>
      <c r="L22" s="17"/>
      <c r="M22" s="17">
        <f t="shared" si="29"/>
        <v>0</v>
      </c>
      <c r="N22" s="17">
        <f t="shared" si="30"/>
        <v>0</v>
      </c>
      <c r="O22" s="22" t="e">
        <f t="shared" si="25"/>
        <v>#DIV/0!</v>
      </c>
      <c r="P22" s="23"/>
      <c r="Q22" s="11" t="s">
        <v>38</v>
      </c>
    </row>
    <row r="23" spans="1:17" ht="18" hidden="1" x14ac:dyDescent="0.25">
      <c r="A23" s="12"/>
      <c r="B23" s="4" t="s">
        <v>2</v>
      </c>
      <c r="C23" s="6" t="s">
        <v>10</v>
      </c>
      <c r="D23" s="17">
        <v>0</v>
      </c>
      <c r="E23" s="17">
        <v>0</v>
      </c>
      <c r="F23" s="17"/>
      <c r="G23" s="17"/>
      <c r="H23" s="17">
        <f t="shared" si="19"/>
        <v>0</v>
      </c>
      <c r="I23" s="18" t="e">
        <f t="shared" si="20"/>
        <v>#DIV/0!</v>
      </c>
      <c r="J23" s="27">
        <v>0</v>
      </c>
      <c r="K23" s="27">
        <v>0</v>
      </c>
      <c r="L23" s="17"/>
      <c r="M23" s="17">
        <f t="shared" si="29"/>
        <v>0</v>
      </c>
      <c r="N23" s="17">
        <f t="shared" si="30"/>
        <v>0</v>
      </c>
      <c r="O23" s="22" t="e">
        <f t="shared" si="25"/>
        <v>#DIV/0!</v>
      </c>
      <c r="P23" s="23"/>
      <c r="Q23" s="11" t="s">
        <v>38</v>
      </c>
    </row>
    <row r="24" spans="1:17" ht="18" hidden="1" x14ac:dyDescent="0.25">
      <c r="A24" s="12"/>
      <c r="B24" s="4" t="s">
        <v>2</v>
      </c>
      <c r="C24" s="2" t="s">
        <v>11</v>
      </c>
      <c r="D24" s="3">
        <v>0</v>
      </c>
      <c r="E24" s="3">
        <v>0</v>
      </c>
      <c r="F24" s="3"/>
      <c r="G24" s="17"/>
      <c r="H24" s="17">
        <f t="shared" si="19"/>
        <v>0</v>
      </c>
      <c r="I24" s="18" t="e">
        <f t="shared" si="20"/>
        <v>#DIV/0!</v>
      </c>
      <c r="J24" s="3">
        <v>0</v>
      </c>
      <c r="K24" s="3">
        <v>0</v>
      </c>
      <c r="L24" s="3"/>
      <c r="M24" s="3">
        <f t="shared" si="29"/>
        <v>0</v>
      </c>
      <c r="N24" s="3">
        <f t="shared" si="30"/>
        <v>0</v>
      </c>
      <c r="O24" s="20" t="e">
        <f t="shared" si="25"/>
        <v>#DIV/0!</v>
      </c>
      <c r="P24" s="21"/>
      <c r="Q24" s="11" t="s">
        <v>38</v>
      </c>
    </row>
    <row r="25" spans="1:17" ht="18" hidden="1" x14ac:dyDescent="0.25">
      <c r="A25" s="12"/>
      <c r="B25" s="4" t="s">
        <v>2</v>
      </c>
      <c r="C25" s="2" t="s">
        <v>12</v>
      </c>
      <c r="D25" s="3">
        <v>0</v>
      </c>
      <c r="E25" s="3">
        <v>0</v>
      </c>
      <c r="F25" s="3"/>
      <c r="G25" s="17"/>
      <c r="H25" s="17">
        <f t="shared" si="19"/>
        <v>0</v>
      </c>
      <c r="I25" s="18" t="e">
        <f t="shared" si="20"/>
        <v>#DIV/0!</v>
      </c>
      <c r="J25" s="3">
        <v>0</v>
      </c>
      <c r="K25" s="3">
        <v>0</v>
      </c>
      <c r="L25" s="3"/>
      <c r="M25" s="3">
        <f t="shared" si="29"/>
        <v>0</v>
      </c>
      <c r="N25" s="3">
        <f t="shared" si="30"/>
        <v>0</v>
      </c>
      <c r="O25" s="20" t="e">
        <f t="shared" si="25"/>
        <v>#DIV/0!</v>
      </c>
      <c r="P25" s="21"/>
      <c r="Q25" s="11" t="s">
        <v>38</v>
      </c>
    </row>
    <row r="26" spans="1:17" ht="18" hidden="1" x14ac:dyDescent="0.25">
      <c r="A26" s="12"/>
      <c r="B26" s="4" t="s">
        <v>2</v>
      </c>
      <c r="C26" s="2" t="s">
        <v>13</v>
      </c>
      <c r="D26" s="3">
        <v>0</v>
      </c>
      <c r="E26" s="3">
        <v>0</v>
      </c>
      <c r="F26" s="3"/>
      <c r="G26" s="17"/>
      <c r="H26" s="17">
        <f t="shared" si="19"/>
        <v>0</v>
      </c>
      <c r="I26" s="18" t="e">
        <f t="shared" si="20"/>
        <v>#DIV/0!</v>
      </c>
      <c r="J26" s="3">
        <v>0</v>
      </c>
      <c r="K26" s="3">
        <v>0</v>
      </c>
      <c r="L26" s="3"/>
      <c r="M26" s="3">
        <f t="shared" si="29"/>
        <v>0</v>
      </c>
      <c r="N26" s="3">
        <f t="shared" si="30"/>
        <v>0</v>
      </c>
      <c r="O26" s="20" t="e">
        <f t="shared" si="25"/>
        <v>#DIV/0!</v>
      </c>
      <c r="P26" s="21"/>
      <c r="Q26" s="11" t="s">
        <v>38</v>
      </c>
    </row>
    <row r="27" spans="1:17" ht="18" x14ac:dyDescent="0.25">
      <c r="A27" s="12"/>
      <c r="B27" s="24" t="s">
        <v>41</v>
      </c>
      <c r="C27" s="25" t="s">
        <v>16</v>
      </c>
      <c r="D27" s="17">
        <f t="shared" ref="D27" si="31">D28+D36+D37+D38</f>
        <v>2416000</v>
      </c>
      <c r="E27" s="17">
        <f t="shared" ref="E27" si="32">E28+E36+E37+E38</f>
        <v>4566000</v>
      </c>
      <c r="F27" s="17">
        <f t="shared" ref="F27" si="33">F28+F36+F37+F38</f>
        <v>1560</v>
      </c>
      <c r="G27" s="17">
        <f t="shared" ref="G27" si="34">G28+G36+G37+G38</f>
        <v>9967998</v>
      </c>
      <c r="H27" s="17">
        <f t="shared" si="19"/>
        <v>-5401998</v>
      </c>
      <c r="I27" s="18">
        <f t="shared" si="20"/>
        <v>2.1830919842312748</v>
      </c>
      <c r="J27" s="26">
        <f t="shared" ref="J27:K27" si="35">J28+J36+J37+J38</f>
        <v>22400000</v>
      </c>
      <c r="K27" s="26">
        <f t="shared" si="35"/>
        <v>22400000</v>
      </c>
      <c r="L27" s="17">
        <f t="shared" ref="L27" si="36">L28+L36+L37+L38</f>
        <v>12016913</v>
      </c>
      <c r="M27" s="17">
        <f t="shared" ref="M27" si="37">M28+M36+M37+M38</f>
        <v>21984911</v>
      </c>
      <c r="N27" s="17">
        <f t="shared" ref="N27" si="38">N28+N36+N37+N38</f>
        <v>415089</v>
      </c>
      <c r="O27" s="22">
        <f t="shared" si="25"/>
        <v>0.98146924107142852</v>
      </c>
      <c r="P27" s="23"/>
      <c r="Q27" s="11" t="s">
        <v>38</v>
      </c>
    </row>
    <row r="28" spans="1:17" ht="18" x14ac:dyDescent="0.25">
      <c r="A28" s="12"/>
      <c r="B28" s="1" t="s">
        <v>2</v>
      </c>
      <c r="C28" s="2" t="s">
        <v>3</v>
      </c>
      <c r="D28" s="3">
        <f t="shared" ref="D28:N28" si="39">D29+D30+D31+D32+D33+D34+D35</f>
        <v>2316000</v>
      </c>
      <c r="E28" s="3">
        <f t="shared" si="39"/>
        <v>4411300</v>
      </c>
      <c r="F28" s="3">
        <f t="shared" ref="F28" si="40">F29+F30+F31+F32+F33+F34+F35</f>
        <v>1560</v>
      </c>
      <c r="G28" s="17">
        <f t="shared" si="39"/>
        <v>9913387</v>
      </c>
      <c r="H28" s="17">
        <f t="shared" si="19"/>
        <v>-5502087</v>
      </c>
      <c r="I28" s="18">
        <f t="shared" si="20"/>
        <v>2.2472710992224516</v>
      </c>
      <c r="J28" s="3">
        <f t="shared" ref="J28:K28" si="41">J29+J30+J31+J32+J33+J34+J35</f>
        <v>22300000</v>
      </c>
      <c r="K28" s="3">
        <f t="shared" si="41"/>
        <v>22245300</v>
      </c>
      <c r="L28" s="3">
        <f t="shared" si="39"/>
        <v>11916913</v>
      </c>
      <c r="M28" s="3">
        <f t="shared" si="39"/>
        <v>21830300</v>
      </c>
      <c r="N28" s="3">
        <f t="shared" si="39"/>
        <v>415000</v>
      </c>
      <c r="O28" s="20">
        <f t="shared" si="25"/>
        <v>0.98134437386773832</v>
      </c>
      <c r="P28" s="21"/>
      <c r="Q28" s="11" t="s">
        <v>38</v>
      </c>
    </row>
    <row r="29" spans="1:17" ht="18" hidden="1" x14ac:dyDescent="0.25">
      <c r="A29" s="12"/>
      <c r="B29" s="4" t="s">
        <v>2</v>
      </c>
      <c r="C29" s="5" t="s">
        <v>4</v>
      </c>
      <c r="D29" s="17">
        <v>0</v>
      </c>
      <c r="E29" s="17">
        <v>0</v>
      </c>
      <c r="F29" s="17"/>
      <c r="G29" s="17"/>
      <c r="H29" s="17">
        <f t="shared" si="19"/>
        <v>0</v>
      </c>
      <c r="I29" s="18" t="e">
        <f t="shared" si="20"/>
        <v>#DIV/0!</v>
      </c>
      <c r="J29" s="27">
        <v>0</v>
      </c>
      <c r="K29" s="27">
        <v>0</v>
      </c>
      <c r="L29" s="17"/>
      <c r="M29" s="17">
        <f t="shared" ref="M29:M38" si="42">G29+L29</f>
        <v>0</v>
      </c>
      <c r="N29" s="17">
        <f t="shared" ref="N29:N38" si="43">K29-M29</f>
        <v>0</v>
      </c>
      <c r="O29" s="22" t="e">
        <f t="shared" si="25"/>
        <v>#DIV/0!</v>
      </c>
      <c r="P29" s="23"/>
      <c r="Q29" s="11" t="s">
        <v>38</v>
      </c>
    </row>
    <row r="30" spans="1:17" ht="18" x14ac:dyDescent="0.25">
      <c r="A30" s="12"/>
      <c r="B30" s="4" t="s">
        <v>2</v>
      </c>
      <c r="C30" s="5" t="s">
        <v>5</v>
      </c>
      <c r="D30" s="17">
        <v>2300000</v>
      </c>
      <c r="E30" s="17">
        <v>4381300</v>
      </c>
      <c r="F30" s="17">
        <v>1560</v>
      </c>
      <c r="G30" s="17">
        <v>9873387</v>
      </c>
      <c r="H30" s="17">
        <f t="shared" si="19"/>
        <v>-5492087</v>
      </c>
      <c r="I30" s="18">
        <f t="shared" si="20"/>
        <v>2.2535290895396343</v>
      </c>
      <c r="J30" s="27">
        <v>22270000</v>
      </c>
      <c r="K30" s="27">
        <v>22215300</v>
      </c>
      <c r="L30" s="17">
        <v>11896913</v>
      </c>
      <c r="M30" s="17">
        <f t="shared" si="42"/>
        <v>21770300</v>
      </c>
      <c r="N30" s="17">
        <f t="shared" si="43"/>
        <v>445000</v>
      </c>
      <c r="O30" s="22">
        <f t="shared" si="25"/>
        <v>0.97996876026882374</v>
      </c>
      <c r="P30" s="23"/>
      <c r="Q30" s="11" t="s">
        <v>38</v>
      </c>
    </row>
    <row r="31" spans="1:17" ht="18" hidden="1" x14ac:dyDescent="0.25">
      <c r="A31" s="12"/>
      <c r="B31" s="4" t="s">
        <v>2</v>
      </c>
      <c r="C31" s="5" t="s">
        <v>6</v>
      </c>
      <c r="D31" s="17">
        <v>0</v>
      </c>
      <c r="E31" s="17">
        <v>0</v>
      </c>
      <c r="F31" s="17"/>
      <c r="G31" s="17"/>
      <c r="H31" s="17">
        <f t="shared" si="19"/>
        <v>0</v>
      </c>
      <c r="I31" s="18" t="e">
        <f t="shared" si="20"/>
        <v>#DIV/0!</v>
      </c>
      <c r="J31" s="27">
        <v>0</v>
      </c>
      <c r="K31" s="27">
        <v>0</v>
      </c>
      <c r="L31" s="17"/>
      <c r="M31" s="17">
        <f t="shared" si="42"/>
        <v>0</v>
      </c>
      <c r="N31" s="17">
        <f t="shared" si="43"/>
        <v>0</v>
      </c>
      <c r="O31" s="22" t="e">
        <f t="shared" si="25"/>
        <v>#DIV/0!</v>
      </c>
      <c r="P31" s="23"/>
      <c r="Q31" s="11" t="s">
        <v>38</v>
      </c>
    </row>
    <row r="32" spans="1:17" ht="18" hidden="1" x14ac:dyDescent="0.25">
      <c r="A32" s="12"/>
      <c r="B32" s="4" t="s">
        <v>2</v>
      </c>
      <c r="C32" s="6" t="s">
        <v>7</v>
      </c>
      <c r="D32" s="17">
        <v>0</v>
      </c>
      <c r="E32" s="17">
        <v>0</v>
      </c>
      <c r="F32" s="17"/>
      <c r="G32" s="17"/>
      <c r="H32" s="17">
        <f t="shared" si="19"/>
        <v>0</v>
      </c>
      <c r="I32" s="18" t="e">
        <f t="shared" si="20"/>
        <v>#DIV/0!</v>
      </c>
      <c r="J32" s="27">
        <v>0</v>
      </c>
      <c r="K32" s="27">
        <v>0</v>
      </c>
      <c r="L32" s="17"/>
      <c r="M32" s="17">
        <f t="shared" si="42"/>
        <v>0</v>
      </c>
      <c r="N32" s="17">
        <f t="shared" si="43"/>
        <v>0</v>
      </c>
      <c r="O32" s="22" t="e">
        <f t="shared" si="25"/>
        <v>#DIV/0!</v>
      </c>
      <c r="P32" s="23"/>
      <c r="Q32" s="11" t="s">
        <v>38</v>
      </c>
    </row>
    <row r="33" spans="1:17" ht="18" hidden="1" x14ac:dyDescent="0.25">
      <c r="A33" s="12"/>
      <c r="B33" s="4" t="s">
        <v>2</v>
      </c>
      <c r="C33" s="6" t="s">
        <v>8</v>
      </c>
      <c r="D33" s="17">
        <v>0</v>
      </c>
      <c r="E33" s="17">
        <v>0</v>
      </c>
      <c r="F33" s="17"/>
      <c r="G33" s="17"/>
      <c r="H33" s="17">
        <f t="shared" si="19"/>
        <v>0</v>
      </c>
      <c r="I33" s="18" t="e">
        <f t="shared" si="20"/>
        <v>#DIV/0!</v>
      </c>
      <c r="J33" s="27">
        <v>0</v>
      </c>
      <c r="K33" s="27">
        <v>0</v>
      </c>
      <c r="L33" s="17"/>
      <c r="M33" s="17">
        <f t="shared" si="42"/>
        <v>0</v>
      </c>
      <c r="N33" s="17">
        <f t="shared" si="43"/>
        <v>0</v>
      </c>
      <c r="O33" s="22" t="e">
        <f t="shared" si="25"/>
        <v>#DIV/0!</v>
      </c>
      <c r="P33" s="23"/>
      <c r="Q33" s="11" t="s">
        <v>38</v>
      </c>
    </row>
    <row r="34" spans="1:17" ht="18" x14ac:dyDescent="0.25">
      <c r="A34" s="12"/>
      <c r="B34" s="4" t="s">
        <v>2</v>
      </c>
      <c r="C34" s="6" t="s">
        <v>9</v>
      </c>
      <c r="D34" s="17">
        <v>16000</v>
      </c>
      <c r="E34" s="17">
        <v>30000</v>
      </c>
      <c r="F34" s="17"/>
      <c r="G34" s="17">
        <v>40000</v>
      </c>
      <c r="H34" s="17">
        <f t="shared" si="19"/>
        <v>-10000</v>
      </c>
      <c r="I34" s="18">
        <f t="shared" si="20"/>
        <v>1.3333333333333333</v>
      </c>
      <c r="J34" s="27">
        <v>30000</v>
      </c>
      <c r="K34" s="27">
        <v>30000</v>
      </c>
      <c r="L34" s="17">
        <v>20000</v>
      </c>
      <c r="M34" s="17">
        <f t="shared" si="42"/>
        <v>60000</v>
      </c>
      <c r="N34" s="17">
        <f t="shared" si="43"/>
        <v>-30000</v>
      </c>
      <c r="O34" s="22">
        <f t="shared" si="25"/>
        <v>2</v>
      </c>
      <c r="P34" s="23"/>
      <c r="Q34" s="11" t="s">
        <v>38</v>
      </c>
    </row>
    <row r="35" spans="1:17" ht="18" hidden="1" x14ac:dyDescent="0.25">
      <c r="A35" s="12"/>
      <c r="B35" s="4" t="s">
        <v>2</v>
      </c>
      <c r="C35" s="6" t="s">
        <v>10</v>
      </c>
      <c r="D35" s="17">
        <v>0</v>
      </c>
      <c r="E35" s="17">
        <v>0</v>
      </c>
      <c r="F35" s="17"/>
      <c r="G35" s="17"/>
      <c r="H35" s="17">
        <f t="shared" ref="H35:H74" si="44">E35-G35</f>
        <v>0</v>
      </c>
      <c r="I35" s="18" t="e">
        <f t="shared" ref="I35:I74" si="45">G35/E35</f>
        <v>#DIV/0!</v>
      </c>
      <c r="J35" s="27">
        <v>0</v>
      </c>
      <c r="K35" s="27">
        <v>0</v>
      </c>
      <c r="L35" s="17"/>
      <c r="M35" s="17">
        <f t="shared" si="42"/>
        <v>0</v>
      </c>
      <c r="N35" s="17">
        <f t="shared" si="43"/>
        <v>0</v>
      </c>
      <c r="O35" s="22" t="e">
        <f t="shared" si="25"/>
        <v>#DIV/0!</v>
      </c>
      <c r="P35" s="23"/>
      <c r="Q35" s="11" t="s">
        <v>38</v>
      </c>
    </row>
    <row r="36" spans="1:17" ht="18" x14ac:dyDescent="0.25">
      <c r="A36" s="12"/>
      <c r="B36" s="4" t="s">
        <v>2</v>
      </c>
      <c r="C36" s="2" t="s">
        <v>11</v>
      </c>
      <c r="D36" s="3">
        <v>100000</v>
      </c>
      <c r="E36" s="3">
        <v>154700</v>
      </c>
      <c r="F36" s="3"/>
      <c r="G36" s="17">
        <v>54611</v>
      </c>
      <c r="H36" s="17">
        <f t="shared" si="44"/>
        <v>100089</v>
      </c>
      <c r="I36" s="18">
        <f t="shared" si="45"/>
        <v>0.35301228183581124</v>
      </c>
      <c r="J36" s="3">
        <v>100000</v>
      </c>
      <c r="K36" s="3">
        <v>154700</v>
      </c>
      <c r="L36" s="3">
        <v>100000</v>
      </c>
      <c r="M36" s="3">
        <f t="shared" si="42"/>
        <v>154611</v>
      </c>
      <c r="N36" s="3">
        <f t="shared" si="43"/>
        <v>89</v>
      </c>
      <c r="O36" s="20">
        <f t="shared" ref="O36:O74" si="46">M36/K36</f>
        <v>0.99942469295410474</v>
      </c>
      <c r="P36" s="21"/>
      <c r="Q36" s="11" t="s">
        <v>38</v>
      </c>
    </row>
    <row r="37" spans="1:17" ht="18" hidden="1" x14ac:dyDescent="0.25">
      <c r="A37" s="12"/>
      <c r="B37" s="4" t="s">
        <v>2</v>
      </c>
      <c r="C37" s="2" t="s">
        <v>12</v>
      </c>
      <c r="D37" s="3">
        <v>0</v>
      </c>
      <c r="E37" s="3">
        <v>0</v>
      </c>
      <c r="F37" s="3"/>
      <c r="G37" s="17"/>
      <c r="H37" s="17">
        <f t="shared" si="44"/>
        <v>0</v>
      </c>
      <c r="I37" s="18" t="e">
        <f t="shared" si="45"/>
        <v>#DIV/0!</v>
      </c>
      <c r="J37" s="3">
        <v>0</v>
      </c>
      <c r="K37" s="3">
        <v>0</v>
      </c>
      <c r="L37" s="3"/>
      <c r="M37" s="3">
        <f t="shared" si="42"/>
        <v>0</v>
      </c>
      <c r="N37" s="3">
        <f t="shared" si="43"/>
        <v>0</v>
      </c>
      <c r="O37" s="20" t="e">
        <f t="shared" si="46"/>
        <v>#DIV/0!</v>
      </c>
      <c r="P37" s="21"/>
      <c r="Q37" s="11" t="s">
        <v>38</v>
      </c>
    </row>
    <row r="38" spans="1:17" ht="18" hidden="1" x14ac:dyDescent="0.25">
      <c r="A38" s="12"/>
      <c r="B38" s="4" t="s">
        <v>2</v>
      </c>
      <c r="C38" s="2" t="s">
        <v>13</v>
      </c>
      <c r="D38" s="3">
        <v>0</v>
      </c>
      <c r="E38" s="3">
        <v>0</v>
      </c>
      <c r="F38" s="3"/>
      <c r="G38" s="17"/>
      <c r="H38" s="17">
        <f t="shared" si="44"/>
        <v>0</v>
      </c>
      <c r="I38" s="18" t="e">
        <f t="shared" si="45"/>
        <v>#DIV/0!</v>
      </c>
      <c r="J38" s="3">
        <v>0</v>
      </c>
      <c r="K38" s="3">
        <v>0</v>
      </c>
      <c r="L38" s="3"/>
      <c r="M38" s="3">
        <f t="shared" si="42"/>
        <v>0</v>
      </c>
      <c r="N38" s="3">
        <f t="shared" si="43"/>
        <v>0</v>
      </c>
      <c r="O38" s="20" t="e">
        <f t="shared" si="46"/>
        <v>#DIV/0!</v>
      </c>
      <c r="P38" s="21"/>
      <c r="Q38" s="11" t="s">
        <v>38</v>
      </c>
    </row>
    <row r="39" spans="1:17" ht="18" x14ac:dyDescent="0.25">
      <c r="A39" s="12"/>
      <c r="B39" s="24" t="s">
        <v>42</v>
      </c>
      <c r="C39" s="25" t="s">
        <v>17</v>
      </c>
      <c r="D39" s="17">
        <f t="shared" ref="D39" si="47">D40+D48+D49+D50</f>
        <v>1200000</v>
      </c>
      <c r="E39" s="17">
        <f t="shared" ref="E39" si="48">E40+E48+E49+E50</f>
        <v>1200000</v>
      </c>
      <c r="F39" s="17">
        <f t="shared" ref="F39" si="49">F40+F48+F49+F50</f>
        <v>0</v>
      </c>
      <c r="G39" s="17">
        <f t="shared" ref="G39" si="50">G40+G48+G49+G50</f>
        <v>1072265</v>
      </c>
      <c r="H39" s="17">
        <f t="shared" si="44"/>
        <v>127735</v>
      </c>
      <c r="I39" s="18">
        <f t="shared" si="45"/>
        <v>0.89355416666666665</v>
      </c>
      <c r="J39" s="26">
        <f t="shared" ref="J39:K39" si="51">J40+J48+J49+J50</f>
        <v>1700000</v>
      </c>
      <c r="K39" s="26">
        <f t="shared" si="51"/>
        <v>1700000</v>
      </c>
      <c r="L39" s="17">
        <f t="shared" ref="L39" si="52">L40+L48+L49+L50</f>
        <v>627000</v>
      </c>
      <c r="M39" s="17">
        <f t="shared" ref="M39" si="53">M40+M48+M49+M50</f>
        <v>1699265</v>
      </c>
      <c r="N39" s="17">
        <f t="shared" ref="N39" si="54">N40+N48+N49+N50</f>
        <v>735</v>
      </c>
      <c r="O39" s="22">
        <f t="shared" si="46"/>
        <v>0.99956764705882351</v>
      </c>
      <c r="P39" s="23"/>
      <c r="Q39" s="11" t="s">
        <v>38</v>
      </c>
    </row>
    <row r="40" spans="1:17" ht="18" x14ac:dyDescent="0.25">
      <c r="A40" s="12"/>
      <c r="B40" s="1" t="s">
        <v>2</v>
      </c>
      <c r="C40" s="2" t="s">
        <v>3</v>
      </c>
      <c r="D40" s="3">
        <f t="shared" ref="D40:N40" si="55">D41+D42+D43+D44+D45+D46+D47</f>
        <v>1200000</v>
      </c>
      <c r="E40" s="3">
        <f t="shared" si="55"/>
        <v>1200000</v>
      </c>
      <c r="F40" s="3">
        <f t="shared" ref="F40" si="56">F41+F42+F43+F44+F45+F46+F47</f>
        <v>0</v>
      </c>
      <c r="G40" s="17">
        <f t="shared" si="55"/>
        <v>1072265</v>
      </c>
      <c r="H40" s="17">
        <f t="shared" si="44"/>
        <v>127735</v>
      </c>
      <c r="I40" s="18">
        <f t="shared" si="45"/>
        <v>0.89355416666666665</v>
      </c>
      <c r="J40" s="3">
        <f t="shared" ref="J40:K40" si="57">J41+J42+J43+J44+J45+J46+J47</f>
        <v>1700000</v>
      </c>
      <c r="K40" s="3">
        <f t="shared" si="57"/>
        <v>1700000</v>
      </c>
      <c r="L40" s="3">
        <f t="shared" si="55"/>
        <v>627000</v>
      </c>
      <c r="M40" s="3">
        <f t="shared" si="55"/>
        <v>1699265</v>
      </c>
      <c r="N40" s="3">
        <f t="shared" si="55"/>
        <v>735</v>
      </c>
      <c r="O40" s="20">
        <f t="shared" si="46"/>
        <v>0.99956764705882351</v>
      </c>
      <c r="P40" s="21"/>
      <c r="Q40" s="11" t="s">
        <v>38</v>
      </c>
    </row>
    <row r="41" spans="1:17" ht="18" hidden="1" x14ac:dyDescent="0.25">
      <c r="A41" s="12"/>
      <c r="B41" s="4" t="s">
        <v>2</v>
      </c>
      <c r="C41" s="5" t="s">
        <v>4</v>
      </c>
      <c r="D41" s="17">
        <v>0</v>
      </c>
      <c r="E41" s="17">
        <v>0</v>
      </c>
      <c r="F41" s="17"/>
      <c r="G41" s="17"/>
      <c r="H41" s="17">
        <f t="shared" si="44"/>
        <v>0</v>
      </c>
      <c r="I41" s="18" t="e">
        <f t="shared" si="45"/>
        <v>#DIV/0!</v>
      </c>
      <c r="J41" s="27">
        <v>0</v>
      </c>
      <c r="K41" s="27">
        <v>0</v>
      </c>
      <c r="L41" s="17"/>
      <c r="M41" s="17">
        <f t="shared" ref="M41:M50" si="58">G41+L41</f>
        <v>0</v>
      </c>
      <c r="N41" s="17">
        <f t="shared" ref="N41:N50" si="59">K41-M41</f>
        <v>0</v>
      </c>
      <c r="O41" s="22" t="e">
        <f t="shared" si="46"/>
        <v>#DIV/0!</v>
      </c>
      <c r="P41" s="23"/>
      <c r="Q41" s="11" t="s">
        <v>38</v>
      </c>
    </row>
    <row r="42" spans="1:17" ht="18" x14ac:dyDescent="0.25">
      <c r="A42" s="12"/>
      <c r="B42" s="4" t="s">
        <v>2</v>
      </c>
      <c r="C42" s="5" t="s">
        <v>5</v>
      </c>
      <c r="D42" s="17">
        <v>1200000</v>
      </c>
      <c r="E42" s="17">
        <v>1200000</v>
      </c>
      <c r="F42" s="17"/>
      <c r="G42" s="17">
        <v>1072265</v>
      </c>
      <c r="H42" s="17">
        <f t="shared" si="44"/>
        <v>127735</v>
      </c>
      <c r="I42" s="18">
        <f t="shared" si="45"/>
        <v>0.89355416666666665</v>
      </c>
      <c r="J42" s="27">
        <v>1700000</v>
      </c>
      <c r="K42" s="27">
        <v>1700000</v>
      </c>
      <c r="L42" s="17">
        <v>627000</v>
      </c>
      <c r="M42" s="17">
        <f t="shared" si="58"/>
        <v>1699265</v>
      </c>
      <c r="N42" s="17">
        <f t="shared" si="59"/>
        <v>735</v>
      </c>
      <c r="O42" s="22">
        <f t="shared" si="46"/>
        <v>0.99956764705882351</v>
      </c>
      <c r="P42" s="23"/>
      <c r="Q42" s="11" t="s">
        <v>38</v>
      </c>
    </row>
    <row r="43" spans="1:17" ht="18" hidden="1" x14ac:dyDescent="0.25">
      <c r="A43" s="12"/>
      <c r="B43" s="4" t="s">
        <v>2</v>
      </c>
      <c r="C43" s="5" t="s">
        <v>6</v>
      </c>
      <c r="D43" s="17">
        <v>0</v>
      </c>
      <c r="E43" s="17">
        <v>0</v>
      </c>
      <c r="F43" s="17"/>
      <c r="G43" s="17"/>
      <c r="H43" s="17">
        <f t="shared" si="44"/>
        <v>0</v>
      </c>
      <c r="I43" s="18" t="e">
        <f t="shared" si="45"/>
        <v>#DIV/0!</v>
      </c>
      <c r="J43" s="27">
        <v>0</v>
      </c>
      <c r="K43" s="27">
        <v>0</v>
      </c>
      <c r="L43" s="17"/>
      <c r="M43" s="17">
        <f t="shared" si="58"/>
        <v>0</v>
      </c>
      <c r="N43" s="17">
        <f t="shared" si="59"/>
        <v>0</v>
      </c>
      <c r="O43" s="22" t="e">
        <f t="shared" si="46"/>
        <v>#DIV/0!</v>
      </c>
      <c r="P43" s="23"/>
      <c r="Q43" s="11" t="s">
        <v>38</v>
      </c>
    </row>
    <row r="44" spans="1:17" ht="18" hidden="1" x14ac:dyDescent="0.25">
      <c r="A44" s="12"/>
      <c r="B44" s="4" t="s">
        <v>2</v>
      </c>
      <c r="C44" s="6" t="s">
        <v>7</v>
      </c>
      <c r="D44" s="17">
        <v>0</v>
      </c>
      <c r="E44" s="17">
        <v>0</v>
      </c>
      <c r="F44" s="17"/>
      <c r="G44" s="17"/>
      <c r="H44" s="17">
        <f t="shared" si="44"/>
        <v>0</v>
      </c>
      <c r="I44" s="18" t="e">
        <f t="shared" si="45"/>
        <v>#DIV/0!</v>
      </c>
      <c r="J44" s="27">
        <v>0</v>
      </c>
      <c r="K44" s="27">
        <v>0</v>
      </c>
      <c r="L44" s="17"/>
      <c r="M44" s="17">
        <f t="shared" si="58"/>
        <v>0</v>
      </c>
      <c r="N44" s="17">
        <f t="shared" si="59"/>
        <v>0</v>
      </c>
      <c r="O44" s="22" t="e">
        <f t="shared" si="46"/>
        <v>#DIV/0!</v>
      </c>
      <c r="P44" s="23"/>
      <c r="Q44" s="11" t="s">
        <v>38</v>
      </c>
    </row>
    <row r="45" spans="1:17" ht="18" hidden="1" x14ac:dyDescent="0.25">
      <c r="A45" s="12"/>
      <c r="B45" s="4" t="s">
        <v>2</v>
      </c>
      <c r="C45" s="6" t="s">
        <v>8</v>
      </c>
      <c r="D45" s="17">
        <v>0</v>
      </c>
      <c r="E45" s="17">
        <v>0</v>
      </c>
      <c r="F45" s="17"/>
      <c r="G45" s="17"/>
      <c r="H45" s="17">
        <f t="shared" si="44"/>
        <v>0</v>
      </c>
      <c r="I45" s="18" t="e">
        <f t="shared" si="45"/>
        <v>#DIV/0!</v>
      </c>
      <c r="J45" s="27">
        <v>0</v>
      </c>
      <c r="K45" s="27">
        <v>0</v>
      </c>
      <c r="L45" s="17"/>
      <c r="M45" s="17">
        <f t="shared" si="58"/>
        <v>0</v>
      </c>
      <c r="N45" s="17">
        <f t="shared" si="59"/>
        <v>0</v>
      </c>
      <c r="O45" s="22" t="e">
        <f t="shared" si="46"/>
        <v>#DIV/0!</v>
      </c>
      <c r="P45" s="23"/>
      <c r="Q45" s="11" t="s">
        <v>38</v>
      </c>
    </row>
    <row r="46" spans="1:17" ht="18" hidden="1" x14ac:dyDescent="0.25">
      <c r="A46" s="12"/>
      <c r="B46" s="4" t="s">
        <v>2</v>
      </c>
      <c r="C46" s="6" t="s">
        <v>9</v>
      </c>
      <c r="D46" s="17">
        <v>0</v>
      </c>
      <c r="E46" s="17">
        <v>0</v>
      </c>
      <c r="F46" s="17"/>
      <c r="G46" s="17"/>
      <c r="H46" s="17">
        <f t="shared" si="44"/>
        <v>0</v>
      </c>
      <c r="I46" s="18" t="e">
        <f t="shared" si="45"/>
        <v>#DIV/0!</v>
      </c>
      <c r="J46" s="27">
        <v>0</v>
      </c>
      <c r="K46" s="27">
        <v>0</v>
      </c>
      <c r="L46" s="17"/>
      <c r="M46" s="17">
        <f t="shared" si="58"/>
        <v>0</v>
      </c>
      <c r="N46" s="17">
        <f t="shared" si="59"/>
        <v>0</v>
      </c>
      <c r="O46" s="22" t="e">
        <f t="shared" si="46"/>
        <v>#DIV/0!</v>
      </c>
      <c r="P46" s="23"/>
      <c r="Q46" s="11" t="s">
        <v>38</v>
      </c>
    </row>
    <row r="47" spans="1:17" ht="18" hidden="1" x14ac:dyDescent="0.25">
      <c r="A47" s="12"/>
      <c r="B47" s="4" t="s">
        <v>2</v>
      </c>
      <c r="C47" s="6" t="s">
        <v>10</v>
      </c>
      <c r="D47" s="17">
        <v>0</v>
      </c>
      <c r="E47" s="17">
        <v>0</v>
      </c>
      <c r="F47" s="17"/>
      <c r="G47" s="17"/>
      <c r="H47" s="17">
        <f t="shared" si="44"/>
        <v>0</v>
      </c>
      <c r="I47" s="18" t="e">
        <f t="shared" si="45"/>
        <v>#DIV/0!</v>
      </c>
      <c r="J47" s="27">
        <v>0</v>
      </c>
      <c r="K47" s="27">
        <v>0</v>
      </c>
      <c r="L47" s="17"/>
      <c r="M47" s="17">
        <f t="shared" si="58"/>
        <v>0</v>
      </c>
      <c r="N47" s="17">
        <f t="shared" si="59"/>
        <v>0</v>
      </c>
      <c r="O47" s="22" t="e">
        <f t="shared" si="46"/>
        <v>#DIV/0!</v>
      </c>
      <c r="P47" s="23"/>
      <c r="Q47" s="11" t="s">
        <v>38</v>
      </c>
    </row>
    <row r="48" spans="1:17" ht="18" hidden="1" x14ac:dyDescent="0.25">
      <c r="A48" s="12"/>
      <c r="B48" s="4" t="s">
        <v>2</v>
      </c>
      <c r="C48" s="2" t="s">
        <v>11</v>
      </c>
      <c r="D48" s="3">
        <v>0</v>
      </c>
      <c r="E48" s="3">
        <v>0</v>
      </c>
      <c r="F48" s="3"/>
      <c r="G48" s="17"/>
      <c r="H48" s="17">
        <f t="shared" si="44"/>
        <v>0</v>
      </c>
      <c r="I48" s="18" t="e">
        <f t="shared" si="45"/>
        <v>#DIV/0!</v>
      </c>
      <c r="J48" s="3">
        <v>0</v>
      </c>
      <c r="K48" s="3">
        <v>0</v>
      </c>
      <c r="L48" s="3"/>
      <c r="M48" s="3">
        <f t="shared" si="58"/>
        <v>0</v>
      </c>
      <c r="N48" s="3">
        <f t="shared" si="59"/>
        <v>0</v>
      </c>
      <c r="O48" s="20" t="e">
        <f t="shared" si="46"/>
        <v>#DIV/0!</v>
      </c>
      <c r="P48" s="21"/>
      <c r="Q48" s="11" t="s">
        <v>38</v>
      </c>
    </row>
    <row r="49" spans="1:17" ht="18" hidden="1" x14ac:dyDescent="0.25">
      <c r="A49" s="12"/>
      <c r="B49" s="4" t="s">
        <v>2</v>
      </c>
      <c r="C49" s="2" t="s">
        <v>12</v>
      </c>
      <c r="D49" s="3">
        <v>0</v>
      </c>
      <c r="E49" s="3">
        <v>0</v>
      </c>
      <c r="F49" s="3"/>
      <c r="G49" s="17"/>
      <c r="H49" s="17">
        <f t="shared" si="44"/>
        <v>0</v>
      </c>
      <c r="I49" s="18" t="e">
        <f t="shared" si="45"/>
        <v>#DIV/0!</v>
      </c>
      <c r="J49" s="3">
        <v>0</v>
      </c>
      <c r="K49" s="3">
        <v>0</v>
      </c>
      <c r="L49" s="3"/>
      <c r="M49" s="3">
        <f t="shared" si="58"/>
        <v>0</v>
      </c>
      <c r="N49" s="3">
        <f t="shared" si="59"/>
        <v>0</v>
      </c>
      <c r="O49" s="20" t="e">
        <f t="shared" si="46"/>
        <v>#DIV/0!</v>
      </c>
      <c r="P49" s="21"/>
      <c r="Q49" s="11" t="s">
        <v>38</v>
      </c>
    </row>
    <row r="50" spans="1:17" ht="18" hidden="1" x14ac:dyDescent="0.25">
      <c r="A50" s="12"/>
      <c r="B50" s="4" t="s">
        <v>2</v>
      </c>
      <c r="C50" s="2" t="s">
        <v>13</v>
      </c>
      <c r="D50" s="3">
        <v>0</v>
      </c>
      <c r="E50" s="3">
        <v>0</v>
      </c>
      <c r="F50" s="3"/>
      <c r="G50" s="17"/>
      <c r="H50" s="17">
        <f t="shared" si="44"/>
        <v>0</v>
      </c>
      <c r="I50" s="18" t="e">
        <f t="shared" si="45"/>
        <v>#DIV/0!</v>
      </c>
      <c r="J50" s="3">
        <v>0</v>
      </c>
      <c r="K50" s="3">
        <v>0</v>
      </c>
      <c r="L50" s="3"/>
      <c r="M50" s="3">
        <f t="shared" si="58"/>
        <v>0</v>
      </c>
      <c r="N50" s="3">
        <f t="shared" si="59"/>
        <v>0</v>
      </c>
      <c r="O50" s="20" t="e">
        <f t="shared" si="46"/>
        <v>#DIV/0!</v>
      </c>
      <c r="P50" s="21"/>
      <c r="Q50" s="11" t="s">
        <v>38</v>
      </c>
    </row>
    <row r="51" spans="1:17" ht="18" x14ac:dyDescent="0.25">
      <c r="A51" s="12"/>
      <c r="B51" s="24" t="s">
        <v>43</v>
      </c>
      <c r="C51" s="25" t="s">
        <v>18</v>
      </c>
      <c r="D51" s="17">
        <f t="shared" ref="D51" si="60">D52+D60+D61+D62</f>
        <v>900000</v>
      </c>
      <c r="E51" s="17">
        <f t="shared" ref="E51" si="61">E52+E60+E61+E62</f>
        <v>900000</v>
      </c>
      <c r="F51" s="17">
        <f t="shared" ref="F51" si="62">F52+F60+F61+F62</f>
        <v>0</v>
      </c>
      <c r="G51" s="17">
        <f t="shared" ref="G51" si="63">G52+G60+G61+G62</f>
        <v>652706</v>
      </c>
      <c r="H51" s="17">
        <f t="shared" si="44"/>
        <v>247294</v>
      </c>
      <c r="I51" s="18">
        <f t="shared" si="45"/>
        <v>0.72522888888888892</v>
      </c>
      <c r="J51" s="26">
        <f t="shared" ref="J51:K51" si="64">J52+J60+J61+J62</f>
        <v>1800000</v>
      </c>
      <c r="K51" s="26">
        <f t="shared" si="64"/>
        <v>1800000</v>
      </c>
      <c r="L51" s="17">
        <f t="shared" ref="L51" si="65">L52+L60+L61+L62</f>
        <v>1147000</v>
      </c>
      <c r="M51" s="17">
        <f t="shared" ref="M51" si="66">M52+M60+M61+M62</f>
        <v>1799706</v>
      </c>
      <c r="N51" s="17">
        <f t="shared" ref="N51" si="67">N52+N60+N61+N62</f>
        <v>294</v>
      </c>
      <c r="O51" s="22">
        <f t="shared" si="46"/>
        <v>0.99983666666666671</v>
      </c>
      <c r="P51" s="23"/>
      <c r="Q51" s="11" t="s">
        <v>38</v>
      </c>
    </row>
    <row r="52" spans="1:17" ht="18" x14ac:dyDescent="0.25">
      <c r="A52" s="12"/>
      <c r="B52" s="1" t="s">
        <v>2</v>
      </c>
      <c r="C52" s="2" t="s">
        <v>3</v>
      </c>
      <c r="D52" s="3">
        <f t="shared" ref="D52:N52" si="68">D53+D54+D55+D56+D57+D58+D59</f>
        <v>900000</v>
      </c>
      <c r="E52" s="3">
        <f t="shared" si="68"/>
        <v>900000</v>
      </c>
      <c r="F52" s="3">
        <f t="shared" ref="F52" si="69">F53+F54+F55+F56+F57+F58+F59</f>
        <v>0</v>
      </c>
      <c r="G52" s="17">
        <f t="shared" si="68"/>
        <v>652706</v>
      </c>
      <c r="H52" s="17">
        <f t="shared" si="44"/>
        <v>247294</v>
      </c>
      <c r="I52" s="18">
        <f t="shared" si="45"/>
        <v>0.72522888888888892</v>
      </c>
      <c r="J52" s="3">
        <f t="shared" ref="J52:K52" si="70">J53+J54+J55+J56+J57+J58+J59</f>
        <v>1800000</v>
      </c>
      <c r="K52" s="3">
        <f t="shared" si="70"/>
        <v>1800000</v>
      </c>
      <c r="L52" s="3">
        <f t="shared" si="68"/>
        <v>1147000</v>
      </c>
      <c r="M52" s="3">
        <f t="shared" si="68"/>
        <v>1799706</v>
      </c>
      <c r="N52" s="3">
        <f t="shared" si="68"/>
        <v>294</v>
      </c>
      <c r="O52" s="20">
        <f t="shared" si="46"/>
        <v>0.99983666666666671</v>
      </c>
      <c r="P52" s="21"/>
      <c r="Q52" s="11" t="s">
        <v>38</v>
      </c>
    </row>
    <row r="53" spans="1:17" ht="18" hidden="1" x14ac:dyDescent="0.25">
      <c r="A53" s="12"/>
      <c r="B53" s="4" t="s">
        <v>2</v>
      </c>
      <c r="C53" s="5" t="s">
        <v>4</v>
      </c>
      <c r="D53" s="17">
        <v>0</v>
      </c>
      <c r="E53" s="17">
        <v>0</v>
      </c>
      <c r="F53" s="17"/>
      <c r="G53" s="17"/>
      <c r="H53" s="17">
        <f t="shared" si="44"/>
        <v>0</v>
      </c>
      <c r="I53" s="18" t="e">
        <f t="shared" si="45"/>
        <v>#DIV/0!</v>
      </c>
      <c r="J53" s="27">
        <v>0</v>
      </c>
      <c r="K53" s="27">
        <v>0</v>
      </c>
      <c r="L53" s="17"/>
      <c r="M53" s="17">
        <f t="shared" ref="M53:M62" si="71">G53+L53</f>
        <v>0</v>
      </c>
      <c r="N53" s="17">
        <f t="shared" ref="N53:N62" si="72">K53-M53</f>
        <v>0</v>
      </c>
      <c r="O53" s="22" t="e">
        <f t="shared" si="46"/>
        <v>#DIV/0!</v>
      </c>
      <c r="P53" s="23"/>
      <c r="Q53" s="11" t="s">
        <v>38</v>
      </c>
    </row>
    <row r="54" spans="1:17" ht="18" x14ac:dyDescent="0.25">
      <c r="A54" s="12"/>
      <c r="B54" s="4" t="s">
        <v>2</v>
      </c>
      <c r="C54" s="5" t="s">
        <v>5</v>
      </c>
      <c r="D54" s="17">
        <v>900000</v>
      </c>
      <c r="E54" s="17">
        <v>900000</v>
      </c>
      <c r="F54" s="17"/>
      <c r="G54" s="17">
        <v>652706</v>
      </c>
      <c r="H54" s="17">
        <f t="shared" si="44"/>
        <v>247294</v>
      </c>
      <c r="I54" s="18">
        <f t="shared" si="45"/>
        <v>0.72522888888888892</v>
      </c>
      <c r="J54" s="27">
        <v>1800000</v>
      </c>
      <c r="K54" s="27">
        <v>1800000</v>
      </c>
      <c r="L54" s="17">
        <v>1147000</v>
      </c>
      <c r="M54" s="17">
        <f t="shared" si="71"/>
        <v>1799706</v>
      </c>
      <c r="N54" s="17">
        <f t="shared" si="72"/>
        <v>294</v>
      </c>
      <c r="O54" s="22">
        <f t="shared" si="46"/>
        <v>0.99983666666666671</v>
      </c>
      <c r="P54" s="23"/>
      <c r="Q54" s="11" t="s">
        <v>38</v>
      </c>
    </row>
    <row r="55" spans="1:17" ht="18" hidden="1" x14ac:dyDescent="0.25">
      <c r="A55" s="12"/>
      <c r="B55" s="4" t="s">
        <v>2</v>
      </c>
      <c r="C55" s="5" t="s">
        <v>6</v>
      </c>
      <c r="D55" s="17">
        <v>0</v>
      </c>
      <c r="E55" s="17">
        <v>0</v>
      </c>
      <c r="F55" s="17"/>
      <c r="G55" s="17"/>
      <c r="H55" s="17">
        <f t="shared" si="44"/>
        <v>0</v>
      </c>
      <c r="I55" s="18" t="e">
        <f t="shared" si="45"/>
        <v>#DIV/0!</v>
      </c>
      <c r="J55" s="27">
        <v>0</v>
      </c>
      <c r="K55" s="27">
        <v>0</v>
      </c>
      <c r="L55" s="17"/>
      <c r="M55" s="17">
        <f t="shared" si="71"/>
        <v>0</v>
      </c>
      <c r="N55" s="17">
        <f t="shared" si="72"/>
        <v>0</v>
      </c>
      <c r="O55" s="22" t="e">
        <f t="shared" si="46"/>
        <v>#DIV/0!</v>
      </c>
      <c r="P55" s="23"/>
      <c r="Q55" s="11" t="s">
        <v>38</v>
      </c>
    </row>
    <row r="56" spans="1:17" ht="18" hidden="1" x14ac:dyDescent="0.25">
      <c r="A56" s="12"/>
      <c r="B56" s="4" t="s">
        <v>2</v>
      </c>
      <c r="C56" s="6" t="s">
        <v>7</v>
      </c>
      <c r="D56" s="17">
        <v>0</v>
      </c>
      <c r="E56" s="17">
        <v>0</v>
      </c>
      <c r="F56" s="17"/>
      <c r="G56" s="17"/>
      <c r="H56" s="17">
        <f t="shared" si="44"/>
        <v>0</v>
      </c>
      <c r="I56" s="18" t="e">
        <f t="shared" si="45"/>
        <v>#DIV/0!</v>
      </c>
      <c r="J56" s="27">
        <v>0</v>
      </c>
      <c r="K56" s="27">
        <v>0</v>
      </c>
      <c r="L56" s="17"/>
      <c r="M56" s="17">
        <f t="shared" si="71"/>
        <v>0</v>
      </c>
      <c r="N56" s="17">
        <f t="shared" si="72"/>
        <v>0</v>
      </c>
      <c r="O56" s="22" t="e">
        <f t="shared" si="46"/>
        <v>#DIV/0!</v>
      </c>
      <c r="P56" s="23"/>
      <c r="Q56" s="11" t="s">
        <v>38</v>
      </c>
    </row>
    <row r="57" spans="1:17" ht="18" hidden="1" x14ac:dyDescent="0.25">
      <c r="A57" s="12"/>
      <c r="B57" s="4" t="s">
        <v>2</v>
      </c>
      <c r="C57" s="6" t="s">
        <v>8</v>
      </c>
      <c r="D57" s="17">
        <v>0</v>
      </c>
      <c r="E57" s="17">
        <v>0</v>
      </c>
      <c r="F57" s="17"/>
      <c r="G57" s="17"/>
      <c r="H57" s="17">
        <f t="shared" si="44"/>
        <v>0</v>
      </c>
      <c r="I57" s="18" t="e">
        <f t="shared" si="45"/>
        <v>#DIV/0!</v>
      </c>
      <c r="J57" s="27">
        <v>0</v>
      </c>
      <c r="K57" s="27">
        <v>0</v>
      </c>
      <c r="L57" s="17"/>
      <c r="M57" s="17">
        <f t="shared" si="71"/>
        <v>0</v>
      </c>
      <c r="N57" s="17">
        <f t="shared" si="72"/>
        <v>0</v>
      </c>
      <c r="O57" s="22" t="e">
        <f t="shared" si="46"/>
        <v>#DIV/0!</v>
      </c>
      <c r="P57" s="23"/>
      <c r="Q57" s="11" t="s">
        <v>38</v>
      </c>
    </row>
    <row r="58" spans="1:17" ht="18" hidden="1" x14ac:dyDescent="0.25">
      <c r="A58" s="12"/>
      <c r="B58" s="4" t="s">
        <v>2</v>
      </c>
      <c r="C58" s="6" t="s">
        <v>9</v>
      </c>
      <c r="D58" s="17">
        <v>0</v>
      </c>
      <c r="E58" s="17">
        <v>0</v>
      </c>
      <c r="F58" s="17"/>
      <c r="G58" s="17"/>
      <c r="H58" s="17">
        <f t="shared" si="44"/>
        <v>0</v>
      </c>
      <c r="I58" s="18" t="e">
        <f t="shared" si="45"/>
        <v>#DIV/0!</v>
      </c>
      <c r="J58" s="27">
        <v>0</v>
      </c>
      <c r="K58" s="27">
        <v>0</v>
      </c>
      <c r="L58" s="17"/>
      <c r="M58" s="17">
        <f t="shared" si="71"/>
        <v>0</v>
      </c>
      <c r="N58" s="17">
        <f t="shared" si="72"/>
        <v>0</v>
      </c>
      <c r="O58" s="22" t="e">
        <f t="shared" si="46"/>
        <v>#DIV/0!</v>
      </c>
      <c r="P58" s="23"/>
      <c r="Q58" s="11" t="s">
        <v>38</v>
      </c>
    </row>
    <row r="59" spans="1:17" ht="18" hidden="1" x14ac:dyDescent="0.25">
      <c r="A59" s="12"/>
      <c r="B59" s="4" t="s">
        <v>2</v>
      </c>
      <c r="C59" s="6" t="s">
        <v>10</v>
      </c>
      <c r="D59" s="17">
        <v>0</v>
      </c>
      <c r="E59" s="17">
        <v>0</v>
      </c>
      <c r="F59" s="17"/>
      <c r="G59" s="17"/>
      <c r="H59" s="17">
        <f t="shared" si="44"/>
        <v>0</v>
      </c>
      <c r="I59" s="18" t="e">
        <f t="shared" si="45"/>
        <v>#DIV/0!</v>
      </c>
      <c r="J59" s="27">
        <v>0</v>
      </c>
      <c r="K59" s="27">
        <v>0</v>
      </c>
      <c r="L59" s="17"/>
      <c r="M59" s="17">
        <f t="shared" si="71"/>
        <v>0</v>
      </c>
      <c r="N59" s="17">
        <f t="shared" si="72"/>
        <v>0</v>
      </c>
      <c r="O59" s="22" t="e">
        <f t="shared" si="46"/>
        <v>#DIV/0!</v>
      </c>
      <c r="P59" s="23"/>
      <c r="Q59" s="11" t="s">
        <v>38</v>
      </c>
    </row>
    <row r="60" spans="1:17" ht="18" hidden="1" x14ac:dyDescent="0.25">
      <c r="A60" s="12"/>
      <c r="B60" s="4" t="s">
        <v>2</v>
      </c>
      <c r="C60" s="2" t="s">
        <v>11</v>
      </c>
      <c r="D60" s="3">
        <v>0</v>
      </c>
      <c r="E60" s="3">
        <v>0</v>
      </c>
      <c r="F60" s="3"/>
      <c r="G60" s="17"/>
      <c r="H60" s="17">
        <f t="shared" si="44"/>
        <v>0</v>
      </c>
      <c r="I60" s="18" t="e">
        <f t="shared" si="45"/>
        <v>#DIV/0!</v>
      </c>
      <c r="J60" s="3">
        <v>0</v>
      </c>
      <c r="K60" s="3">
        <v>0</v>
      </c>
      <c r="L60" s="3"/>
      <c r="M60" s="3">
        <f t="shared" si="71"/>
        <v>0</v>
      </c>
      <c r="N60" s="3">
        <f t="shared" si="72"/>
        <v>0</v>
      </c>
      <c r="O60" s="20" t="e">
        <f t="shared" si="46"/>
        <v>#DIV/0!</v>
      </c>
      <c r="P60" s="21"/>
      <c r="Q60" s="11" t="s">
        <v>38</v>
      </c>
    </row>
    <row r="61" spans="1:17" ht="18" hidden="1" x14ac:dyDescent="0.25">
      <c r="A61" s="12"/>
      <c r="B61" s="4" t="s">
        <v>2</v>
      </c>
      <c r="C61" s="2" t="s">
        <v>12</v>
      </c>
      <c r="D61" s="3">
        <v>0</v>
      </c>
      <c r="E61" s="3">
        <v>0</v>
      </c>
      <c r="F61" s="3"/>
      <c r="G61" s="17"/>
      <c r="H61" s="17">
        <f t="shared" si="44"/>
        <v>0</v>
      </c>
      <c r="I61" s="18" t="e">
        <f t="shared" si="45"/>
        <v>#DIV/0!</v>
      </c>
      <c r="J61" s="3">
        <v>0</v>
      </c>
      <c r="K61" s="3">
        <v>0</v>
      </c>
      <c r="L61" s="3"/>
      <c r="M61" s="3">
        <f t="shared" si="71"/>
        <v>0</v>
      </c>
      <c r="N61" s="3">
        <f t="shared" si="72"/>
        <v>0</v>
      </c>
      <c r="O61" s="20" t="e">
        <f t="shared" si="46"/>
        <v>#DIV/0!</v>
      </c>
      <c r="P61" s="21"/>
      <c r="Q61" s="11" t="s">
        <v>38</v>
      </c>
    </row>
    <row r="62" spans="1:17" ht="18" hidden="1" x14ac:dyDescent="0.25">
      <c r="A62" s="12"/>
      <c r="B62" s="4" t="s">
        <v>2</v>
      </c>
      <c r="C62" s="2" t="s">
        <v>13</v>
      </c>
      <c r="D62" s="3">
        <v>0</v>
      </c>
      <c r="E62" s="3">
        <v>0</v>
      </c>
      <c r="F62" s="3"/>
      <c r="G62" s="17"/>
      <c r="H62" s="17">
        <f t="shared" si="44"/>
        <v>0</v>
      </c>
      <c r="I62" s="18" t="e">
        <f t="shared" si="45"/>
        <v>#DIV/0!</v>
      </c>
      <c r="J62" s="3">
        <v>0</v>
      </c>
      <c r="K62" s="3">
        <v>0</v>
      </c>
      <c r="L62" s="3"/>
      <c r="M62" s="3">
        <f t="shared" si="71"/>
        <v>0</v>
      </c>
      <c r="N62" s="3">
        <f t="shared" si="72"/>
        <v>0</v>
      </c>
      <c r="O62" s="20" t="e">
        <f t="shared" si="46"/>
        <v>#DIV/0!</v>
      </c>
      <c r="P62" s="21"/>
      <c r="Q62" s="11" t="s">
        <v>38</v>
      </c>
    </row>
    <row r="63" spans="1:17" ht="72" x14ac:dyDescent="0.25">
      <c r="A63" s="12"/>
      <c r="B63" s="24" t="s">
        <v>44</v>
      </c>
      <c r="C63" s="25" t="s">
        <v>45</v>
      </c>
      <c r="D63" s="17">
        <f t="shared" ref="D63" si="73">D64+D72+D73+D74</f>
        <v>130000</v>
      </c>
      <c r="E63" s="17">
        <f t="shared" ref="E63" si="74">E64+E72+E73+E74</f>
        <v>130000</v>
      </c>
      <c r="F63" s="17">
        <f t="shared" ref="F63" si="75">F64+F72+F73+F74</f>
        <v>0</v>
      </c>
      <c r="G63" s="17">
        <f t="shared" ref="G63" si="76">G64+G72+G73+G74</f>
        <v>116831</v>
      </c>
      <c r="H63" s="17">
        <f t="shared" si="44"/>
        <v>13169</v>
      </c>
      <c r="I63" s="18">
        <f t="shared" si="45"/>
        <v>0.89870000000000005</v>
      </c>
      <c r="J63" s="26">
        <f t="shared" ref="J63:K63" si="77">J64+J72+J73+J74</f>
        <v>260000</v>
      </c>
      <c r="K63" s="26">
        <f t="shared" si="77"/>
        <v>260000</v>
      </c>
      <c r="L63" s="17">
        <f t="shared" ref="L63" si="78">L64+L72+L73+L74</f>
        <v>123000</v>
      </c>
      <c r="M63" s="17">
        <f t="shared" ref="M63" si="79">M64+M72+M73+M74</f>
        <v>239831</v>
      </c>
      <c r="N63" s="17">
        <f t="shared" ref="N63" si="80">N64+N72+N73+N74</f>
        <v>20169</v>
      </c>
      <c r="O63" s="22">
        <f t="shared" si="46"/>
        <v>0.92242692307692309</v>
      </c>
      <c r="P63" s="23"/>
      <c r="Q63" s="11" t="s">
        <v>38</v>
      </c>
    </row>
    <row r="64" spans="1:17" ht="18" x14ac:dyDescent="0.25">
      <c r="A64" s="12"/>
      <c r="B64" s="1" t="s">
        <v>2</v>
      </c>
      <c r="C64" s="2" t="s">
        <v>3</v>
      </c>
      <c r="D64" s="3">
        <f t="shared" ref="D64:N64" si="81">D65+D66+D67+D68+D69+D70+D71</f>
        <v>130000</v>
      </c>
      <c r="E64" s="3">
        <f t="shared" si="81"/>
        <v>130000</v>
      </c>
      <c r="F64" s="3">
        <f t="shared" ref="F64" si="82">F65+F66+F67+F68+F69+F70+F71</f>
        <v>0</v>
      </c>
      <c r="G64" s="17">
        <f t="shared" si="81"/>
        <v>116831</v>
      </c>
      <c r="H64" s="17">
        <f t="shared" si="44"/>
        <v>13169</v>
      </c>
      <c r="I64" s="18">
        <f t="shared" si="45"/>
        <v>0.89870000000000005</v>
      </c>
      <c r="J64" s="3">
        <f t="shared" ref="J64:K64" si="83">J65+J66+J67+J68+J69+J70+J71</f>
        <v>260000</v>
      </c>
      <c r="K64" s="3">
        <f t="shared" si="83"/>
        <v>260000</v>
      </c>
      <c r="L64" s="3">
        <f t="shared" si="81"/>
        <v>123000</v>
      </c>
      <c r="M64" s="3">
        <f t="shared" si="81"/>
        <v>239831</v>
      </c>
      <c r="N64" s="3">
        <f t="shared" si="81"/>
        <v>20169</v>
      </c>
      <c r="O64" s="20">
        <f t="shared" si="46"/>
        <v>0.92242692307692309</v>
      </c>
      <c r="P64" s="21"/>
      <c r="Q64" s="11" t="s">
        <v>38</v>
      </c>
    </row>
    <row r="65" spans="1:17" ht="18" hidden="1" x14ac:dyDescent="0.25">
      <c r="A65" s="12"/>
      <c r="B65" s="4" t="s">
        <v>2</v>
      </c>
      <c r="C65" s="5" t="s">
        <v>4</v>
      </c>
      <c r="D65" s="17">
        <v>0</v>
      </c>
      <c r="E65" s="17">
        <v>0</v>
      </c>
      <c r="F65" s="17"/>
      <c r="G65" s="17"/>
      <c r="H65" s="17">
        <f t="shared" si="44"/>
        <v>0</v>
      </c>
      <c r="I65" s="18" t="e">
        <f t="shared" si="45"/>
        <v>#DIV/0!</v>
      </c>
      <c r="J65" s="27">
        <v>0</v>
      </c>
      <c r="K65" s="27">
        <v>0</v>
      </c>
      <c r="L65" s="17"/>
      <c r="M65" s="17">
        <f t="shared" ref="M65:M74" si="84">G65+L65</f>
        <v>0</v>
      </c>
      <c r="N65" s="17">
        <f t="shared" ref="N65:N74" si="85">K65-M65</f>
        <v>0</v>
      </c>
      <c r="O65" s="22" t="e">
        <f t="shared" si="46"/>
        <v>#DIV/0!</v>
      </c>
      <c r="P65" s="23"/>
      <c r="Q65" s="11" t="s">
        <v>38</v>
      </c>
    </row>
    <row r="66" spans="1:17" ht="18" x14ac:dyDescent="0.25">
      <c r="A66" s="12"/>
      <c r="B66" s="4" t="s">
        <v>2</v>
      </c>
      <c r="C66" s="5" t="s">
        <v>5</v>
      </c>
      <c r="D66" s="17">
        <v>130000</v>
      </c>
      <c r="E66" s="17">
        <v>130000</v>
      </c>
      <c r="F66" s="17"/>
      <c r="G66" s="17">
        <v>116831</v>
      </c>
      <c r="H66" s="17">
        <f t="shared" si="44"/>
        <v>13169</v>
      </c>
      <c r="I66" s="18">
        <f t="shared" si="45"/>
        <v>0.89870000000000005</v>
      </c>
      <c r="J66" s="27">
        <v>260000</v>
      </c>
      <c r="K66" s="27">
        <v>260000</v>
      </c>
      <c r="L66" s="17">
        <v>123000</v>
      </c>
      <c r="M66" s="17">
        <f t="shared" si="84"/>
        <v>239831</v>
      </c>
      <c r="N66" s="17">
        <f t="shared" si="85"/>
        <v>20169</v>
      </c>
      <c r="O66" s="22">
        <f t="shared" si="46"/>
        <v>0.92242692307692309</v>
      </c>
      <c r="P66" s="23"/>
      <c r="Q66" s="11" t="s">
        <v>38</v>
      </c>
    </row>
    <row r="67" spans="1:17" ht="18" hidden="1" x14ac:dyDescent="0.25">
      <c r="A67" s="12"/>
      <c r="B67" s="4" t="s">
        <v>2</v>
      </c>
      <c r="C67" s="5" t="s">
        <v>6</v>
      </c>
      <c r="D67" s="17">
        <v>0</v>
      </c>
      <c r="E67" s="17">
        <v>0</v>
      </c>
      <c r="F67" s="17"/>
      <c r="G67" s="17"/>
      <c r="H67" s="17">
        <f t="shared" si="44"/>
        <v>0</v>
      </c>
      <c r="I67" s="18" t="e">
        <f t="shared" si="45"/>
        <v>#DIV/0!</v>
      </c>
      <c r="J67" s="27">
        <v>0</v>
      </c>
      <c r="K67" s="27">
        <v>0</v>
      </c>
      <c r="L67" s="17"/>
      <c r="M67" s="17">
        <f t="shared" si="84"/>
        <v>0</v>
      </c>
      <c r="N67" s="17">
        <f t="shared" si="85"/>
        <v>0</v>
      </c>
      <c r="O67" s="22" t="e">
        <f t="shared" si="46"/>
        <v>#DIV/0!</v>
      </c>
      <c r="P67" s="23"/>
      <c r="Q67" s="11" t="s">
        <v>38</v>
      </c>
    </row>
    <row r="68" spans="1:17" ht="18" hidden="1" x14ac:dyDescent="0.25">
      <c r="A68" s="12"/>
      <c r="B68" s="4" t="s">
        <v>2</v>
      </c>
      <c r="C68" s="6" t="s">
        <v>7</v>
      </c>
      <c r="D68" s="17">
        <v>0</v>
      </c>
      <c r="E68" s="17">
        <v>0</v>
      </c>
      <c r="F68" s="17"/>
      <c r="G68" s="17"/>
      <c r="H68" s="17">
        <f t="shared" si="44"/>
        <v>0</v>
      </c>
      <c r="I68" s="18" t="e">
        <f t="shared" si="45"/>
        <v>#DIV/0!</v>
      </c>
      <c r="J68" s="27">
        <v>0</v>
      </c>
      <c r="K68" s="27">
        <v>0</v>
      </c>
      <c r="L68" s="17"/>
      <c r="M68" s="17">
        <f t="shared" si="84"/>
        <v>0</v>
      </c>
      <c r="N68" s="17">
        <f t="shared" si="85"/>
        <v>0</v>
      </c>
      <c r="O68" s="22" t="e">
        <f t="shared" si="46"/>
        <v>#DIV/0!</v>
      </c>
      <c r="P68" s="23"/>
      <c r="Q68" s="11" t="s">
        <v>38</v>
      </c>
    </row>
    <row r="69" spans="1:17" ht="18" hidden="1" x14ac:dyDescent="0.25">
      <c r="A69" s="12"/>
      <c r="B69" s="4" t="s">
        <v>2</v>
      </c>
      <c r="C69" s="6" t="s">
        <v>8</v>
      </c>
      <c r="D69" s="17">
        <v>0</v>
      </c>
      <c r="E69" s="17">
        <v>0</v>
      </c>
      <c r="F69" s="17"/>
      <c r="G69" s="17"/>
      <c r="H69" s="17">
        <f t="shared" si="44"/>
        <v>0</v>
      </c>
      <c r="I69" s="18" t="e">
        <f t="shared" si="45"/>
        <v>#DIV/0!</v>
      </c>
      <c r="J69" s="27">
        <v>0</v>
      </c>
      <c r="K69" s="27">
        <v>0</v>
      </c>
      <c r="L69" s="17"/>
      <c r="M69" s="17">
        <f t="shared" si="84"/>
        <v>0</v>
      </c>
      <c r="N69" s="17">
        <f t="shared" si="85"/>
        <v>0</v>
      </c>
      <c r="O69" s="22" t="e">
        <f t="shared" si="46"/>
        <v>#DIV/0!</v>
      </c>
      <c r="P69" s="23"/>
      <c r="Q69" s="11" t="s">
        <v>38</v>
      </c>
    </row>
    <row r="70" spans="1:17" ht="18" hidden="1" x14ac:dyDescent="0.25">
      <c r="A70" s="12"/>
      <c r="B70" s="4" t="s">
        <v>2</v>
      </c>
      <c r="C70" s="6" t="s">
        <v>9</v>
      </c>
      <c r="D70" s="17">
        <v>0</v>
      </c>
      <c r="E70" s="17">
        <v>0</v>
      </c>
      <c r="F70" s="17"/>
      <c r="G70" s="17"/>
      <c r="H70" s="17">
        <f t="shared" si="44"/>
        <v>0</v>
      </c>
      <c r="I70" s="18" t="e">
        <f t="shared" si="45"/>
        <v>#DIV/0!</v>
      </c>
      <c r="J70" s="27">
        <v>0</v>
      </c>
      <c r="K70" s="27">
        <v>0</v>
      </c>
      <c r="L70" s="17"/>
      <c r="M70" s="17">
        <f t="shared" si="84"/>
        <v>0</v>
      </c>
      <c r="N70" s="17">
        <f t="shared" si="85"/>
        <v>0</v>
      </c>
      <c r="O70" s="22" t="e">
        <f t="shared" si="46"/>
        <v>#DIV/0!</v>
      </c>
      <c r="P70" s="23"/>
      <c r="Q70" s="11" t="s">
        <v>38</v>
      </c>
    </row>
    <row r="71" spans="1:17" ht="18" hidden="1" x14ac:dyDescent="0.25">
      <c r="A71" s="12"/>
      <c r="B71" s="4" t="s">
        <v>2</v>
      </c>
      <c r="C71" s="6" t="s">
        <v>10</v>
      </c>
      <c r="D71" s="17">
        <v>0</v>
      </c>
      <c r="E71" s="17">
        <v>0</v>
      </c>
      <c r="F71" s="17"/>
      <c r="G71" s="17"/>
      <c r="H71" s="17">
        <f t="shared" si="44"/>
        <v>0</v>
      </c>
      <c r="I71" s="18" t="e">
        <f t="shared" si="45"/>
        <v>#DIV/0!</v>
      </c>
      <c r="J71" s="27">
        <v>0</v>
      </c>
      <c r="K71" s="27">
        <v>0</v>
      </c>
      <c r="L71" s="17"/>
      <c r="M71" s="17">
        <f t="shared" si="84"/>
        <v>0</v>
      </c>
      <c r="N71" s="17">
        <f t="shared" si="85"/>
        <v>0</v>
      </c>
      <c r="O71" s="22" t="e">
        <f t="shared" si="46"/>
        <v>#DIV/0!</v>
      </c>
      <c r="P71" s="23"/>
      <c r="Q71" s="11" t="s">
        <v>38</v>
      </c>
    </row>
    <row r="72" spans="1:17" ht="18" hidden="1" x14ac:dyDescent="0.25">
      <c r="A72" s="12"/>
      <c r="B72" s="4" t="s">
        <v>2</v>
      </c>
      <c r="C72" s="2" t="s">
        <v>11</v>
      </c>
      <c r="D72" s="3">
        <v>0</v>
      </c>
      <c r="E72" s="3">
        <v>0</v>
      </c>
      <c r="F72" s="3"/>
      <c r="G72" s="17"/>
      <c r="H72" s="17">
        <f t="shared" si="44"/>
        <v>0</v>
      </c>
      <c r="I72" s="18" t="e">
        <f t="shared" si="45"/>
        <v>#DIV/0!</v>
      </c>
      <c r="J72" s="3">
        <v>0</v>
      </c>
      <c r="K72" s="3">
        <v>0</v>
      </c>
      <c r="L72" s="3"/>
      <c r="M72" s="3">
        <f t="shared" si="84"/>
        <v>0</v>
      </c>
      <c r="N72" s="3">
        <f t="shared" si="85"/>
        <v>0</v>
      </c>
      <c r="O72" s="20" t="e">
        <f t="shared" si="46"/>
        <v>#DIV/0!</v>
      </c>
      <c r="P72" s="21"/>
      <c r="Q72" s="11" t="s">
        <v>38</v>
      </c>
    </row>
    <row r="73" spans="1:17" ht="18" hidden="1" x14ac:dyDescent="0.25">
      <c r="A73" s="12"/>
      <c r="B73" s="4" t="s">
        <v>2</v>
      </c>
      <c r="C73" s="2" t="s">
        <v>12</v>
      </c>
      <c r="D73" s="3">
        <v>0</v>
      </c>
      <c r="E73" s="3">
        <v>0</v>
      </c>
      <c r="F73" s="3"/>
      <c r="G73" s="17"/>
      <c r="H73" s="17">
        <f t="shared" si="44"/>
        <v>0</v>
      </c>
      <c r="I73" s="18" t="e">
        <f t="shared" si="45"/>
        <v>#DIV/0!</v>
      </c>
      <c r="J73" s="3">
        <v>0</v>
      </c>
      <c r="K73" s="3">
        <v>0</v>
      </c>
      <c r="L73" s="3"/>
      <c r="M73" s="3">
        <f t="shared" si="84"/>
        <v>0</v>
      </c>
      <c r="N73" s="3">
        <f t="shared" si="85"/>
        <v>0</v>
      </c>
      <c r="O73" s="20" t="e">
        <f t="shared" si="46"/>
        <v>#DIV/0!</v>
      </c>
      <c r="P73" s="21"/>
      <c r="Q73" s="11" t="s">
        <v>38</v>
      </c>
    </row>
    <row r="74" spans="1:17" ht="18" hidden="1" x14ac:dyDescent="0.25">
      <c r="A74" s="12"/>
      <c r="B74" s="4" t="s">
        <v>2</v>
      </c>
      <c r="C74" s="2" t="s">
        <v>13</v>
      </c>
      <c r="D74" s="3">
        <v>0</v>
      </c>
      <c r="E74" s="3">
        <v>0</v>
      </c>
      <c r="F74" s="3"/>
      <c r="G74" s="17"/>
      <c r="H74" s="17">
        <f t="shared" si="44"/>
        <v>0</v>
      </c>
      <c r="I74" s="18" t="e">
        <f t="shared" si="45"/>
        <v>#DIV/0!</v>
      </c>
      <c r="J74" s="3">
        <v>0</v>
      </c>
      <c r="K74" s="3">
        <v>0</v>
      </c>
      <c r="L74" s="3"/>
      <c r="M74" s="3">
        <f t="shared" si="84"/>
        <v>0</v>
      </c>
      <c r="N74" s="3">
        <f t="shared" si="85"/>
        <v>0</v>
      </c>
      <c r="O74" s="20" t="e">
        <f t="shared" si="46"/>
        <v>#DIV/0!</v>
      </c>
      <c r="P74" s="21"/>
      <c r="Q74" s="11" t="s">
        <v>38</v>
      </c>
    </row>
    <row r="75" spans="1:17" ht="72" x14ac:dyDescent="0.25">
      <c r="A75" s="12"/>
      <c r="B75" s="24" t="s">
        <v>46</v>
      </c>
      <c r="C75" s="25" t="s">
        <v>19</v>
      </c>
      <c r="D75" s="17">
        <f t="shared" ref="D75" si="86">D76+D84+D85+D86</f>
        <v>658800</v>
      </c>
      <c r="E75" s="17">
        <f t="shared" ref="E75" si="87">E76+E84+E85+E86</f>
        <v>658600</v>
      </c>
      <c r="F75" s="17">
        <f t="shared" ref="F75" si="88">F76+F84+F85+F86</f>
        <v>0</v>
      </c>
      <c r="G75" s="17">
        <f t="shared" ref="G75" si="89">G76+G84+G85+G86</f>
        <v>427325</v>
      </c>
      <c r="H75" s="17">
        <f t="shared" ref="H75:H114" si="90">E75-G75</f>
        <v>231275</v>
      </c>
      <c r="I75" s="18">
        <f t="shared" ref="I75:I114" si="91">G75/E75</f>
        <v>0.64883844518675982</v>
      </c>
      <c r="J75" s="26">
        <f t="shared" ref="J75:K75" si="92">J76+J84+J85+J86</f>
        <v>1350000</v>
      </c>
      <c r="K75" s="26">
        <f t="shared" si="92"/>
        <v>1349800</v>
      </c>
      <c r="L75" s="17">
        <f t="shared" ref="L75" si="93">L76+L84+L85+L86</f>
        <v>872000</v>
      </c>
      <c r="M75" s="17">
        <f t="shared" ref="M75" si="94">M76+M84+M85+M86</f>
        <v>1299325</v>
      </c>
      <c r="N75" s="17">
        <f t="shared" ref="N75" si="95">N76+N84+N85+N86</f>
        <v>50475</v>
      </c>
      <c r="O75" s="22">
        <f t="shared" ref="O75:O103" si="96">M75/K75</f>
        <v>0.96260557119573276</v>
      </c>
      <c r="P75" s="23"/>
      <c r="Q75" s="11" t="s">
        <v>38</v>
      </c>
    </row>
    <row r="76" spans="1:17" ht="18" x14ac:dyDescent="0.25">
      <c r="A76" s="12"/>
      <c r="B76" s="1" t="s">
        <v>2</v>
      </c>
      <c r="C76" s="2" t="s">
        <v>3</v>
      </c>
      <c r="D76" s="3">
        <f t="shared" ref="D76:N76" si="97">D77+D78+D79+D80+D81+D82+D83</f>
        <v>658800</v>
      </c>
      <c r="E76" s="3">
        <f t="shared" si="97"/>
        <v>658600</v>
      </c>
      <c r="F76" s="3">
        <f t="shared" ref="F76" si="98">F77+F78+F79+F80+F81+F82+F83</f>
        <v>0</v>
      </c>
      <c r="G76" s="17">
        <f t="shared" si="97"/>
        <v>427325</v>
      </c>
      <c r="H76" s="17">
        <f t="shared" si="90"/>
        <v>231275</v>
      </c>
      <c r="I76" s="18">
        <f t="shared" si="91"/>
        <v>0.64883844518675982</v>
      </c>
      <c r="J76" s="3">
        <f t="shared" ref="J76:K76" si="99">J77+J78+J79+J80+J81+J82+J83</f>
        <v>1350000</v>
      </c>
      <c r="K76" s="3">
        <f t="shared" si="99"/>
        <v>1349800</v>
      </c>
      <c r="L76" s="3">
        <f t="shared" si="97"/>
        <v>872000</v>
      </c>
      <c r="M76" s="3">
        <f t="shared" si="97"/>
        <v>1299325</v>
      </c>
      <c r="N76" s="3">
        <f t="shared" si="97"/>
        <v>50475</v>
      </c>
      <c r="O76" s="20">
        <f t="shared" si="96"/>
        <v>0.96260557119573276</v>
      </c>
      <c r="P76" s="21"/>
      <c r="Q76" s="11" t="s">
        <v>38</v>
      </c>
    </row>
    <row r="77" spans="1:17" ht="18" hidden="1" x14ac:dyDescent="0.25">
      <c r="A77" s="12"/>
      <c r="B77" s="4" t="s">
        <v>2</v>
      </c>
      <c r="C77" s="5" t="s">
        <v>4</v>
      </c>
      <c r="D77" s="17">
        <v>0</v>
      </c>
      <c r="E77" s="17">
        <v>0</v>
      </c>
      <c r="F77" s="17"/>
      <c r="G77" s="17"/>
      <c r="H77" s="17">
        <f t="shared" si="90"/>
        <v>0</v>
      </c>
      <c r="I77" s="18" t="e">
        <f t="shared" si="91"/>
        <v>#DIV/0!</v>
      </c>
      <c r="J77" s="27">
        <v>0</v>
      </c>
      <c r="K77" s="27">
        <v>0</v>
      </c>
      <c r="L77" s="17"/>
      <c r="M77" s="17">
        <f t="shared" ref="M77:M86" si="100">G77+L77</f>
        <v>0</v>
      </c>
      <c r="N77" s="17">
        <f t="shared" ref="N77:N86" si="101">K77-M77</f>
        <v>0</v>
      </c>
      <c r="O77" s="22" t="e">
        <f t="shared" si="96"/>
        <v>#DIV/0!</v>
      </c>
      <c r="P77" s="23"/>
      <c r="Q77" s="11" t="s">
        <v>38</v>
      </c>
    </row>
    <row r="78" spans="1:17" ht="18" x14ac:dyDescent="0.25">
      <c r="A78" s="12"/>
      <c r="B78" s="4" t="s">
        <v>2</v>
      </c>
      <c r="C78" s="5" t="s">
        <v>5</v>
      </c>
      <c r="D78" s="17">
        <v>658800</v>
      </c>
      <c r="E78" s="17">
        <v>658600</v>
      </c>
      <c r="F78" s="17"/>
      <c r="G78" s="17">
        <v>427325</v>
      </c>
      <c r="H78" s="17">
        <f t="shared" si="90"/>
        <v>231275</v>
      </c>
      <c r="I78" s="18">
        <f t="shared" si="91"/>
        <v>0.64883844518675982</v>
      </c>
      <c r="J78" s="27">
        <v>1350000</v>
      </c>
      <c r="K78" s="27">
        <v>1349800</v>
      </c>
      <c r="L78" s="17">
        <v>872000</v>
      </c>
      <c r="M78" s="17">
        <f t="shared" si="100"/>
        <v>1299325</v>
      </c>
      <c r="N78" s="17">
        <f t="shared" si="101"/>
        <v>50475</v>
      </c>
      <c r="O78" s="22">
        <f t="shared" si="96"/>
        <v>0.96260557119573276</v>
      </c>
      <c r="P78" s="23"/>
      <c r="Q78" s="11" t="s">
        <v>38</v>
      </c>
    </row>
    <row r="79" spans="1:17" ht="18" hidden="1" x14ac:dyDescent="0.25">
      <c r="A79" s="12"/>
      <c r="B79" s="4" t="s">
        <v>2</v>
      </c>
      <c r="C79" s="5" t="s">
        <v>6</v>
      </c>
      <c r="D79" s="17">
        <v>0</v>
      </c>
      <c r="E79" s="17">
        <v>0</v>
      </c>
      <c r="F79" s="17"/>
      <c r="G79" s="17"/>
      <c r="H79" s="17">
        <f t="shared" si="90"/>
        <v>0</v>
      </c>
      <c r="I79" s="18" t="e">
        <f t="shared" si="91"/>
        <v>#DIV/0!</v>
      </c>
      <c r="J79" s="27">
        <v>0</v>
      </c>
      <c r="K79" s="27">
        <v>0</v>
      </c>
      <c r="L79" s="17"/>
      <c r="M79" s="17">
        <f t="shared" si="100"/>
        <v>0</v>
      </c>
      <c r="N79" s="17">
        <f t="shared" si="101"/>
        <v>0</v>
      </c>
      <c r="O79" s="22" t="e">
        <f t="shared" si="96"/>
        <v>#DIV/0!</v>
      </c>
      <c r="P79" s="23"/>
      <c r="Q79" s="11" t="s">
        <v>38</v>
      </c>
    </row>
    <row r="80" spans="1:17" ht="18" hidden="1" x14ac:dyDescent="0.25">
      <c r="A80" s="12"/>
      <c r="B80" s="4" t="s">
        <v>2</v>
      </c>
      <c r="C80" s="6" t="s">
        <v>7</v>
      </c>
      <c r="D80" s="17">
        <v>0</v>
      </c>
      <c r="E80" s="17">
        <v>0</v>
      </c>
      <c r="F80" s="17"/>
      <c r="G80" s="17"/>
      <c r="H80" s="17">
        <f t="shared" si="90"/>
        <v>0</v>
      </c>
      <c r="I80" s="18" t="e">
        <f t="shared" si="91"/>
        <v>#DIV/0!</v>
      </c>
      <c r="J80" s="27">
        <v>0</v>
      </c>
      <c r="K80" s="27">
        <v>0</v>
      </c>
      <c r="L80" s="17"/>
      <c r="M80" s="17">
        <f t="shared" si="100"/>
        <v>0</v>
      </c>
      <c r="N80" s="17">
        <f t="shared" si="101"/>
        <v>0</v>
      </c>
      <c r="O80" s="22" t="e">
        <f t="shared" si="96"/>
        <v>#DIV/0!</v>
      </c>
      <c r="P80" s="23"/>
      <c r="Q80" s="11" t="s">
        <v>38</v>
      </c>
    </row>
    <row r="81" spans="1:17" ht="18" hidden="1" x14ac:dyDescent="0.25">
      <c r="A81" s="12"/>
      <c r="B81" s="4" t="s">
        <v>2</v>
      </c>
      <c r="C81" s="6" t="s">
        <v>8</v>
      </c>
      <c r="D81" s="17">
        <v>0</v>
      </c>
      <c r="E81" s="17">
        <v>0</v>
      </c>
      <c r="F81" s="17"/>
      <c r="G81" s="17"/>
      <c r="H81" s="17">
        <f t="shared" si="90"/>
        <v>0</v>
      </c>
      <c r="I81" s="18" t="e">
        <f t="shared" si="91"/>
        <v>#DIV/0!</v>
      </c>
      <c r="J81" s="27">
        <v>0</v>
      </c>
      <c r="K81" s="27">
        <v>0</v>
      </c>
      <c r="L81" s="17"/>
      <c r="M81" s="17">
        <f t="shared" si="100"/>
        <v>0</v>
      </c>
      <c r="N81" s="17">
        <f t="shared" si="101"/>
        <v>0</v>
      </c>
      <c r="O81" s="22" t="e">
        <f t="shared" si="96"/>
        <v>#DIV/0!</v>
      </c>
      <c r="P81" s="23"/>
      <c r="Q81" s="11" t="s">
        <v>38</v>
      </c>
    </row>
    <row r="82" spans="1:17" ht="18" hidden="1" x14ac:dyDescent="0.25">
      <c r="A82" s="12"/>
      <c r="B82" s="4" t="s">
        <v>2</v>
      </c>
      <c r="C82" s="6" t="s">
        <v>9</v>
      </c>
      <c r="D82" s="17">
        <v>0</v>
      </c>
      <c r="E82" s="17">
        <v>0</v>
      </c>
      <c r="F82" s="17"/>
      <c r="G82" s="17"/>
      <c r="H82" s="17">
        <f t="shared" si="90"/>
        <v>0</v>
      </c>
      <c r="I82" s="18" t="e">
        <f t="shared" si="91"/>
        <v>#DIV/0!</v>
      </c>
      <c r="J82" s="27">
        <v>0</v>
      </c>
      <c r="K82" s="27">
        <v>0</v>
      </c>
      <c r="L82" s="17"/>
      <c r="M82" s="17">
        <f t="shared" si="100"/>
        <v>0</v>
      </c>
      <c r="N82" s="17">
        <f t="shared" si="101"/>
        <v>0</v>
      </c>
      <c r="O82" s="22" t="e">
        <f t="shared" si="96"/>
        <v>#DIV/0!</v>
      </c>
      <c r="P82" s="23"/>
      <c r="Q82" s="11" t="s">
        <v>38</v>
      </c>
    </row>
    <row r="83" spans="1:17" ht="18" hidden="1" x14ac:dyDescent="0.25">
      <c r="A83" s="12"/>
      <c r="B83" s="4" t="s">
        <v>2</v>
      </c>
      <c r="C83" s="6" t="s">
        <v>10</v>
      </c>
      <c r="D83" s="17">
        <v>0</v>
      </c>
      <c r="E83" s="17">
        <v>0</v>
      </c>
      <c r="F83" s="17"/>
      <c r="G83" s="17"/>
      <c r="H83" s="17">
        <f t="shared" si="90"/>
        <v>0</v>
      </c>
      <c r="I83" s="18" t="e">
        <f t="shared" si="91"/>
        <v>#DIV/0!</v>
      </c>
      <c r="J83" s="27">
        <v>0</v>
      </c>
      <c r="K83" s="27">
        <v>0</v>
      </c>
      <c r="L83" s="17"/>
      <c r="M83" s="17">
        <f t="shared" si="100"/>
        <v>0</v>
      </c>
      <c r="N83" s="17">
        <f t="shared" si="101"/>
        <v>0</v>
      </c>
      <c r="O83" s="22" t="e">
        <f t="shared" si="96"/>
        <v>#DIV/0!</v>
      </c>
      <c r="P83" s="23"/>
      <c r="Q83" s="11" t="s">
        <v>38</v>
      </c>
    </row>
    <row r="84" spans="1:17" ht="18" hidden="1" x14ac:dyDescent="0.25">
      <c r="A84" s="12"/>
      <c r="B84" s="4" t="s">
        <v>2</v>
      </c>
      <c r="C84" s="2" t="s">
        <v>11</v>
      </c>
      <c r="D84" s="3">
        <v>0</v>
      </c>
      <c r="E84" s="3">
        <v>0</v>
      </c>
      <c r="F84" s="3"/>
      <c r="G84" s="17"/>
      <c r="H84" s="17">
        <f t="shared" si="90"/>
        <v>0</v>
      </c>
      <c r="I84" s="18" t="e">
        <f t="shared" si="91"/>
        <v>#DIV/0!</v>
      </c>
      <c r="J84" s="3">
        <v>0</v>
      </c>
      <c r="K84" s="3">
        <v>0</v>
      </c>
      <c r="L84" s="3"/>
      <c r="M84" s="3">
        <f t="shared" si="100"/>
        <v>0</v>
      </c>
      <c r="N84" s="3">
        <f t="shared" si="101"/>
        <v>0</v>
      </c>
      <c r="O84" s="20" t="e">
        <f t="shared" si="96"/>
        <v>#DIV/0!</v>
      </c>
      <c r="P84" s="21"/>
      <c r="Q84" s="11" t="s">
        <v>38</v>
      </c>
    </row>
    <row r="85" spans="1:17" ht="18" hidden="1" x14ac:dyDescent="0.25">
      <c r="A85" s="12"/>
      <c r="B85" s="4" t="s">
        <v>2</v>
      </c>
      <c r="C85" s="2" t="s">
        <v>12</v>
      </c>
      <c r="D85" s="3">
        <v>0</v>
      </c>
      <c r="E85" s="3">
        <v>0</v>
      </c>
      <c r="F85" s="3"/>
      <c r="G85" s="17"/>
      <c r="H85" s="17">
        <f t="shared" si="90"/>
        <v>0</v>
      </c>
      <c r="I85" s="18" t="e">
        <f t="shared" si="91"/>
        <v>#DIV/0!</v>
      </c>
      <c r="J85" s="3">
        <v>0</v>
      </c>
      <c r="K85" s="3">
        <v>0</v>
      </c>
      <c r="L85" s="3"/>
      <c r="M85" s="3">
        <f t="shared" si="100"/>
        <v>0</v>
      </c>
      <c r="N85" s="3">
        <f t="shared" si="101"/>
        <v>0</v>
      </c>
      <c r="O85" s="20" t="e">
        <f t="shared" si="96"/>
        <v>#DIV/0!</v>
      </c>
      <c r="P85" s="21"/>
      <c r="Q85" s="11" t="s">
        <v>38</v>
      </c>
    </row>
    <row r="86" spans="1:17" ht="18" hidden="1" x14ac:dyDescent="0.25">
      <c r="A86" s="12"/>
      <c r="B86" s="4" t="s">
        <v>2</v>
      </c>
      <c r="C86" s="2" t="s">
        <v>13</v>
      </c>
      <c r="D86" s="3">
        <v>0</v>
      </c>
      <c r="E86" s="3">
        <v>0</v>
      </c>
      <c r="F86" s="3"/>
      <c r="G86" s="17"/>
      <c r="H86" s="17">
        <f t="shared" si="90"/>
        <v>0</v>
      </c>
      <c r="I86" s="18" t="e">
        <f t="shared" si="91"/>
        <v>#DIV/0!</v>
      </c>
      <c r="J86" s="3">
        <v>0</v>
      </c>
      <c r="K86" s="3">
        <v>0</v>
      </c>
      <c r="L86" s="3"/>
      <c r="M86" s="3">
        <f t="shared" si="100"/>
        <v>0</v>
      </c>
      <c r="N86" s="3">
        <f t="shared" si="101"/>
        <v>0</v>
      </c>
      <c r="O86" s="20" t="e">
        <f t="shared" si="96"/>
        <v>#DIV/0!</v>
      </c>
      <c r="P86" s="21"/>
      <c r="Q86" s="11" t="s">
        <v>38</v>
      </c>
    </row>
    <row r="87" spans="1:17" ht="78" customHeight="1" x14ac:dyDescent="0.25">
      <c r="A87" s="12"/>
      <c r="B87" s="24" t="s">
        <v>47</v>
      </c>
      <c r="C87" s="25" t="s">
        <v>20</v>
      </c>
      <c r="D87" s="17">
        <f t="shared" ref="D87" si="102">D88+D96+D97+D98</f>
        <v>800000</v>
      </c>
      <c r="E87" s="17">
        <f t="shared" ref="E87" si="103">E88+E96+E97+E98</f>
        <v>800000</v>
      </c>
      <c r="F87" s="17">
        <f t="shared" ref="F87" si="104">F88+F96+F97+F98</f>
        <v>0</v>
      </c>
      <c r="G87" s="17">
        <f t="shared" ref="G87" si="105">G88+G96+G97+G98</f>
        <v>1022313</v>
      </c>
      <c r="H87" s="17">
        <f t="shared" si="90"/>
        <v>-222313</v>
      </c>
      <c r="I87" s="18">
        <f t="shared" si="91"/>
        <v>1.2778912499999999</v>
      </c>
      <c r="J87" s="26">
        <f t="shared" ref="J87:K87" si="106">J88+J96+J97+J98</f>
        <v>1660000</v>
      </c>
      <c r="K87" s="26">
        <f t="shared" si="106"/>
        <v>1660000</v>
      </c>
      <c r="L87" s="17">
        <f t="shared" ref="L87" si="107">L88+L96+L97+L98</f>
        <v>537685</v>
      </c>
      <c r="M87" s="17">
        <f t="shared" ref="M87" si="108">M88+M96+M97+M98</f>
        <v>1559998</v>
      </c>
      <c r="N87" s="17">
        <f t="shared" ref="N87" si="109">N88+N96+N97+N98</f>
        <v>100002</v>
      </c>
      <c r="O87" s="22">
        <f t="shared" si="96"/>
        <v>0.93975783132530122</v>
      </c>
      <c r="P87" s="23"/>
      <c r="Q87" s="11" t="s">
        <v>38</v>
      </c>
    </row>
    <row r="88" spans="1:17" ht="18" x14ac:dyDescent="0.25">
      <c r="A88" s="12"/>
      <c r="B88" s="1" t="s">
        <v>2</v>
      </c>
      <c r="C88" s="2" t="s">
        <v>3</v>
      </c>
      <c r="D88" s="3">
        <f t="shared" ref="D88:N88" si="110">D89+D90+D91+D92+D93+D94+D95</f>
        <v>800000</v>
      </c>
      <c r="E88" s="3">
        <f t="shared" si="110"/>
        <v>800000</v>
      </c>
      <c r="F88" s="3">
        <f t="shared" ref="F88" si="111">F89+F90+F91+F92+F93+F94+F95</f>
        <v>0</v>
      </c>
      <c r="G88" s="17">
        <f t="shared" si="110"/>
        <v>1022313</v>
      </c>
      <c r="H88" s="17">
        <f t="shared" si="90"/>
        <v>-222313</v>
      </c>
      <c r="I88" s="18">
        <f t="shared" si="91"/>
        <v>1.2778912499999999</v>
      </c>
      <c r="J88" s="3">
        <f t="shared" ref="J88:K88" si="112">J89+J90+J91+J92+J93+J94+J95</f>
        <v>1660000</v>
      </c>
      <c r="K88" s="3">
        <f t="shared" si="112"/>
        <v>1660000</v>
      </c>
      <c r="L88" s="3">
        <f t="shared" si="110"/>
        <v>537685</v>
      </c>
      <c r="M88" s="3">
        <f t="shared" si="110"/>
        <v>1559998</v>
      </c>
      <c r="N88" s="3">
        <f t="shared" si="110"/>
        <v>100002</v>
      </c>
      <c r="O88" s="20">
        <f t="shared" si="96"/>
        <v>0.93975783132530122</v>
      </c>
      <c r="P88" s="21"/>
      <c r="Q88" s="11" t="s">
        <v>38</v>
      </c>
    </row>
    <row r="89" spans="1:17" ht="18" hidden="1" x14ac:dyDescent="0.25">
      <c r="A89" s="12"/>
      <c r="B89" s="4" t="s">
        <v>2</v>
      </c>
      <c r="C89" s="5" t="s">
        <v>4</v>
      </c>
      <c r="D89" s="17">
        <v>0</v>
      </c>
      <c r="E89" s="17">
        <v>0</v>
      </c>
      <c r="F89" s="17"/>
      <c r="G89" s="17"/>
      <c r="H89" s="17">
        <f t="shared" si="90"/>
        <v>0</v>
      </c>
      <c r="I89" s="18" t="e">
        <f t="shared" si="91"/>
        <v>#DIV/0!</v>
      </c>
      <c r="J89" s="27">
        <v>0</v>
      </c>
      <c r="K89" s="27">
        <v>0</v>
      </c>
      <c r="L89" s="17"/>
      <c r="M89" s="17">
        <f t="shared" ref="M89:M98" si="113">G89+L89</f>
        <v>0</v>
      </c>
      <c r="N89" s="17">
        <f t="shared" ref="N89:N98" si="114">K89-M89</f>
        <v>0</v>
      </c>
      <c r="O89" s="22" t="e">
        <f t="shared" si="96"/>
        <v>#DIV/0!</v>
      </c>
      <c r="P89" s="23"/>
      <c r="Q89" s="11" t="s">
        <v>38</v>
      </c>
    </row>
    <row r="90" spans="1:17" ht="18" x14ac:dyDescent="0.25">
      <c r="A90" s="12"/>
      <c r="B90" s="4" t="s">
        <v>2</v>
      </c>
      <c r="C90" s="5" t="s">
        <v>5</v>
      </c>
      <c r="D90" s="17">
        <v>600000</v>
      </c>
      <c r="E90" s="17">
        <v>600000</v>
      </c>
      <c r="F90" s="17"/>
      <c r="G90" s="28">
        <v>930000</v>
      </c>
      <c r="H90" s="17">
        <f t="shared" si="90"/>
        <v>-330000</v>
      </c>
      <c r="I90" s="18">
        <f t="shared" si="91"/>
        <v>1.55</v>
      </c>
      <c r="J90" s="27">
        <v>1250000</v>
      </c>
      <c r="K90" s="27">
        <v>1250000</v>
      </c>
      <c r="L90" s="17">
        <v>320000</v>
      </c>
      <c r="M90" s="17">
        <f t="shared" si="113"/>
        <v>1250000</v>
      </c>
      <c r="N90" s="17">
        <f t="shared" si="114"/>
        <v>0</v>
      </c>
      <c r="O90" s="22">
        <f t="shared" si="96"/>
        <v>1</v>
      </c>
      <c r="P90" s="23"/>
      <c r="Q90" s="11" t="s">
        <v>38</v>
      </c>
    </row>
    <row r="91" spans="1:17" ht="18" hidden="1" x14ac:dyDescent="0.25">
      <c r="A91" s="12"/>
      <c r="B91" s="4" t="s">
        <v>2</v>
      </c>
      <c r="C91" s="5" t="s">
        <v>6</v>
      </c>
      <c r="D91" s="17">
        <v>0</v>
      </c>
      <c r="E91" s="17">
        <v>0</v>
      </c>
      <c r="F91" s="17"/>
      <c r="G91" s="17"/>
      <c r="H91" s="17">
        <f t="shared" si="90"/>
        <v>0</v>
      </c>
      <c r="I91" s="18" t="e">
        <f t="shared" si="91"/>
        <v>#DIV/0!</v>
      </c>
      <c r="J91" s="27">
        <v>0</v>
      </c>
      <c r="K91" s="27">
        <v>0</v>
      </c>
      <c r="L91" s="17"/>
      <c r="M91" s="17">
        <f t="shared" si="113"/>
        <v>0</v>
      </c>
      <c r="N91" s="17">
        <f t="shared" si="114"/>
        <v>0</v>
      </c>
      <c r="O91" s="22" t="e">
        <f t="shared" si="96"/>
        <v>#DIV/0!</v>
      </c>
      <c r="P91" s="23"/>
      <c r="Q91" s="11" t="s">
        <v>38</v>
      </c>
    </row>
    <row r="92" spans="1:17" ht="18" hidden="1" x14ac:dyDescent="0.25">
      <c r="A92" s="12"/>
      <c r="B92" s="4" t="s">
        <v>2</v>
      </c>
      <c r="C92" s="6" t="s">
        <v>7</v>
      </c>
      <c r="D92" s="17">
        <v>0</v>
      </c>
      <c r="E92" s="17">
        <v>0</v>
      </c>
      <c r="F92" s="17"/>
      <c r="G92" s="17"/>
      <c r="H92" s="17">
        <f t="shared" si="90"/>
        <v>0</v>
      </c>
      <c r="I92" s="18" t="e">
        <f t="shared" si="91"/>
        <v>#DIV/0!</v>
      </c>
      <c r="J92" s="27">
        <v>0</v>
      </c>
      <c r="K92" s="27">
        <v>0</v>
      </c>
      <c r="L92" s="17"/>
      <c r="M92" s="17">
        <f t="shared" si="113"/>
        <v>0</v>
      </c>
      <c r="N92" s="17">
        <f t="shared" si="114"/>
        <v>0</v>
      </c>
      <c r="O92" s="22" t="e">
        <f t="shared" si="96"/>
        <v>#DIV/0!</v>
      </c>
      <c r="P92" s="23"/>
      <c r="Q92" s="11" t="s">
        <v>38</v>
      </c>
    </row>
    <row r="93" spans="1:17" ht="18" hidden="1" x14ac:dyDescent="0.25">
      <c r="A93" s="12"/>
      <c r="B93" s="4" t="s">
        <v>2</v>
      </c>
      <c r="C93" s="6" t="s">
        <v>8</v>
      </c>
      <c r="D93" s="17">
        <v>0</v>
      </c>
      <c r="E93" s="17">
        <v>0</v>
      </c>
      <c r="F93" s="17"/>
      <c r="G93" s="17"/>
      <c r="H93" s="17">
        <f t="shared" si="90"/>
        <v>0</v>
      </c>
      <c r="I93" s="18" t="e">
        <f t="shared" si="91"/>
        <v>#DIV/0!</v>
      </c>
      <c r="J93" s="27">
        <v>0</v>
      </c>
      <c r="K93" s="27">
        <v>0</v>
      </c>
      <c r="L93" s="17"/>
      <c r="M93" s="17">
        <f t="shared" si="113"/>
        <v>0</v>
      </c>
      <c r="N93" s="17">
        <f t="shared" si="114"/>
        <v>0</v>
      </c>
      <c r="O93" s="22" t="e">
        <f t="shared" si="96"/>
        <v>#DIV/0!</v>
      </c>
      <c r="P93" s="23"/>
      <c r="Q93" s="11" t="s">
        <v>38</v>
      </c>
    </row>
    <row r="94" spans="1:17" ht="18" x14ac:dyDescent="0.25">
      <c r="A94" s="12"/>
      <c r="B94" s="4" t="s">
        <v>2</v>
      </c>
      <c r="C94" s="6" t="s">
        <v>9</v>
      </c>
      <c r="D94" s="17">
        <v>200000</v>
      </c>
      <c r="E94" s="17">
        <v>200000</v>
      </c>
      <c r="F94" s="17"/>
      <c r="G94" s="17">
        <v>92313</v>
      </c>
      <c r="H94" s="17">
        <f t="shared" si="90"/>
        <v>107687</v>
      </c>
      <c r="I94" s="18">
        <f t="shared" si="91"/>
        <v>0.461565</v>
      </c>
      <c r="J94" s="27">
        <v>410000</v>
      </c>
      <c r="K94" s="27">
        <v>410000</v>
      </c>
      <c r="L94" s="17">
        <v>217685</v>
      </c>
      <c r="M94" s="17">
        <f t="shared" si="113"/>
        <v>309998</v>
      </c>
      <c r="N94" s="17">
        <f t="shared" si="114"/>
        <v>100002</v>
      </c>
      <c r="O94" s="22">
        <f t="shared" si="96"/>
        <v>0.7560926829268293</v>
      </c>
      <c r="P94" s="23"/>
      <c r="Q94" s="11" t="s">
        <v>38</v>
      </c>
    </row>
    <row r="95" spans="1:17" ht="18" hidden="1" x14ac:dyDescent="0.25">
      <c r="A95" s="12"/>
      <c r="B95" s="4" t="s">
        <v>2</v>
      </c>
      <c r="C95" s="6" t="s">
        <v>10</v>
      </c>
      <c r="D95" s="17">
        <v>0</v>
      </c>
      <c r="E95" s="17">
        <v>0</v>
      </c>
      <c r="F95" s="17"/>
      <c r="G95" s="17"/>
      <c r="H95" s="17">
        <f t="shared" si="90"/>
        <v>0</v>
      </c>
      <c r="I95" s="18" t="e">
        <f t="shared" si="91"/>
        <v>#DIV/0!</v>
      </c>
      <c r="J95" s="27">
        <v>0</v>
      </c>
      <c r="K95" s="27">
        <v>0</v>
      </c>
      <c r="L95" s="17"/>
      <c r="M95" s="17">
        <f t="shared" si="113"/>
        <v>0</v>
      </c>
      <c r="N95" s="17">
        <f t="shared" si="114"/>
        <v>0</v>
      </c>
      <c r="O95" s="22" t="e">
        <f t="shared" si="96"/>
        <v>#DIV/0!</v>
      </c>
      <c r="P95" s="23"/>
      <c r="Q95" s="11" t="s">
        <v>38</v>
      </c>
    </row>
    <row r="96" spans="1:17" ht="18" hidden="1" x14ac:dyDescent="0.25">
      <c r="A96" s="12"/>
      <c r="B96" s="4" t="s">
        <v>2</v>
      </c>
      <c r="C96" s="2" t="s">
        <v>11</v>
      </c>
      <c r="D96" s="3">
        <v>0</v>
      </c>
      <c r="E96" s="3">
        <v>0</v>
      </c>
      <c r="F96" s="3"/>
      <c r="G96" s="17"/>
      <c r="H96" s="17">
        <f t="shared" si="90"/>
        <v>0</v>
      </c>
      <c r="I96" s="18" t="e">
        <f t="shared" si="91"/>
        <v>#DIV/0!</v>
      </c>
      <c r="J96" s="3">
        <v>0</v>
      </c>
      <c r="K96" s="3">
        <v>0</v>
      </c>
      <c r="L96" s="3"/>
      <c r="M96" s="3">
        <f t="shared" si="113"/>
        <v>0</v>
      </c>
      <c r="N96" s="3">
        <f t="shared" si="114"/>
        <v>0</v>
      </c>
      <c r="O96" s="20" t="e">
        <f t="shared" si="96"/>
        <v>#DIV/0!</v>
      </c>
      <c r="P96" s="21"/>
      <c r="Q96" s="11" t="s">
        <v>38</v>
      </c>
    </row>
    <row r="97" spans="1:17" ht="18" hidden="1" x14ac:dyDescent="0.25">
      <c r="A97" s="12"/>
      <c r="B97" s="4" t="s">
        <v>2</v>
      </c>
      <c r="C97" s="2" t="s">
        <v>12</v>
      </c>
      <c r="D97" s="3">
        <v>0</v>
      </c>
      <c r="E97" s="3">
        <v>0</v>
      </c>
      <c r="F97" s="3"/>
      <c r="G97" s="17"/>
      <c r="H97" s="17">
        <f t="shared" si="90"/>
        <v>0</v>
      </c>
      <c r="I97" s="18" t="e">
        <f t="shared" si="91"/>
        <v>#DIV/0!</v>
      </c>
      <c r="J97" s="3">
        <v>0</v>
      </c>
      <c r="K97" s="3">
        <v>0</v>
      </c>
      <c r="L97" s="3"/>
      <c r="M97" s="3">
        <f t="shared" si="113"/>
        <v>0</v>
      </c>
      <c r="N97" s="3">
        <f t="shared" si="114"/>
        <v>0</v>
      </c>
      <c r="O97" s="20" t="e">
        <f t="shared" si="96"/>
        <v>#DIV/0!</v>
      </c>
      <c r="P97" s="21"/>
      <c r="Q97" s="11" t="s">
        <v>38</v>
      </c>
    </row>
    <row r="98" spans="1:17" ht="18" hidden="1" x14ac:dyDescent="0.25">
      <c r="A98" s="12"/>
      <c r="B98" s="4" t="s">
        <v>2</v>
      </c>
      <c r="C98" s="2" t="s">
        <v>13</v>
      </c>
      <c r="D98" s="3">
        <v>0</v>
      </c>
      <c r="E98" s="3">
        <v>0</v>
      </c>
      <c r="F98" s="3"/>
      <c r="G98" s="17"/>
      <c r="H98" s="17">
        <f t="shared" si="90"/>
        <v>0</v>
      </c>
      <c r="I98" s="18" t="e">
        <f t="shared" si="91"/>
        <v>#DIV/0!</v>
      </c>
      <c r="J98" s="3">
        <v>0</v>
      </c>
      <c r="K98" s="3">
        <v>0</v>
      </c>
      <c r="L98" s="3"/>
      <c r="M98" s="3">
        <f t="shared" si="113"/>
        <v>0</v>
      </c>
      <c r="N98" s="3">
        <f t="shared" si="114"/>
        <v>0</v>
      </c>
      <c r="O98" s="20" t="e">
        <f t="shared" si="96"/>
        <v>#DIV/0!</v>
      </c>
      <c r="P98" s="21"/>
      <c r="Q98" s="11" t="s">
        <v>38</v>
      </c>
    </row>
    <row r="99" spans="1:17" ht="72" x14ac:dyDescent="0.25">
      <c r="A99" s="12"/>
      <c r="B99" s="24" t="s">
        <v>48</v>
      </c>
      <c r="C99" s="25" t="s">
        <v>21</v>
      </c>
      <c r="D99" s="17">
        <f t="shared" ref="D99" si="115">D100+D108+D109+D110</f>
        <v>3250000</v>
      </c>
      <c r="E99" s="17">
        <f t="shared" ref="E99" si="116">E100+E108+E109+E110</f>
        <v>3130000</v>
      </c>
      <c r="F99" s="17">
        <f t="shared" ref="F99" si="117">F100+F108+F109+F110</f>
        <v>0</v>
      </c>
      <c r="G99" s="17">
        <f t="shared" ref="G99" si="118">G100+G108+G109+G110</f>
        <v>330266</v>
      </c>
      <c r="H99" s="17">
        <f t="shared" si="90"/>
        <v>2799734</v>
      </c>
      <c r="I99" s="18">
        <f t="shared" si="91"/>
        <v>0.10551629392971246</v>
      </c>
      <c r="J99" s="26">
        <f t="shared" ref="J99:K99" si="119">J100+J108+J109+J110</f>
        <v>4000000</v>
      </c>
      <c r="K99" s="26">
        <f t="shared" si="119"/>
        <v>3880000</v>
      </c>
      <c r="L99" s="17">
        <f t="shared" ref="L99" si="120">L100+L108+L109+L110</f>
        <v>3049000</v>
      </c>
      <c r="M99" s="17">
        <f t="shared" ref="M99" si="121">M100+M108+M109+M110</f>
        <v>3379266</v>
      </c>
      <c r="N99" s="17">
        <f t="shared" ref="N99" si="122">N100+N108+N109+N110</f>
        <v>500734</v>
      </c>
      <c r="O99" s="22">
        <f t="shared" si="96"/>
        <v>0.87094484536082473</v>
      </c>
      <c r="P99" s="23"/>
      <c r="Q99" s="11" t="s">
        <v>38</v>
      </c>
    </row>
    <row r="100" spans="1:17" ht="18" x14ac:dyDescent="0.25">
      <c r="A100" s="12"/>
      <c r="B100" s="1" t="s">
        <v>2</v>
      </c>
      <c r="C100" s="2" t="s">
        <v>3</v>
      </c>
      <c r="D100" s="3">
        <f t="shared" ref="D100:N100" si="123">D101+D102+D103+D104+D105+D106+D107</f>
        <v>3250000</v>
      </c>
      <c r="E100" s="3">
        <f t="shared" si="123"/>
        <v>3130000</v>
      </c>
      <c r="F100" s="3">
        <f t="shared" ref="F100" si="124">F101+F102+F103+F104+F105+F106+F107</f>
        <v>0</v>
      </c>
      <c r="G100" s="17">
        <f t="shared" si="123"/>
        <v>330266</v>
      </c>
      <c r="H100" s="17">
        <f t="shared" si="90"/>
        <v>2799734</v>
      </c>
      <c r="I100" s="18">
        <f t="shared" si="91"/>
        <v>0.10551629392971246</v>
      </c>
      <c r="J100" s="3">
        <f t="shared" ref="J100:K100" si="125">J101+J102+J103+J104+J105+J106+J107</f>
        <v>4000000</v>
      </c>
      <c r="K100" s="3">
        <f t="shared" si="125"/>
        <v>3880000</v>
      </c>
      <c r="L100" s="3">
        <f t="shared" si="123"/>
        <v>3049000</v>
      </c>
      <c r="M100" s="3">
        <f t="shared" si="123"/>
        <v>3379266</v>
      </c>
      <c r="N100" s="3">
        <f t="shared" si="123"/>
        <v>500734</v>
      </c>
      <c r="O100" s="20">
        <f t="shared" si="96"/>
        <v>0.87094484536082473</v>
      </c>
      <c r="P100" s="21"/>
      <c r="Q100" s="11" t="s">
        <v>38</v>
      </c>
    </row>
    <row r="101" spans="1:17" ht="18" hidden="1" x14ac:dyDescent="0.25">
      <c r="A101" s="12"/>
      <c r="B101" s="4" t="s">
        <v>2</v>
      </c>
      <c r="C101" s="5" t="s">
        <v>4</v>
      </c>
      <c r="D101" s="17">
        <v>0</v>
      </c>
      <c r="E101" s="17">
        <v>0</v>
      </c>
      <c r="F101" s="17"/>
      <c r="G101" s="17"/>
      <c r="H101" s="17">
        <f t="shared" si="90"/>
        <v>0</v>
      </c>
      <c r="I101" s="18" t="e">
        <f t="shared" si="91"/>
        <v>#DIV/0!</v>
      </c>
      <c r="J101" s="27">
        <v>0</v>
      </c>
      <c r="K101" s="27">
        <v>0</v>
      </c>
      <c r="L101" s="17"/>
      <c r="M101" s="17">
        <f t="shared" ref="M101:M110" si="126">G101+L101</f>
        <v>0</v>
      </c>
      <c r="N101" s="17">
        <f t="shared" ref="N101:N110" si="127">K101-M101</f>
        <v>0</v>
      </c>
      <c r="O101" s="22" t="e">
        <f t="shared" si="96"/>
        <v>#DIV/0!</v>
      </c>
      <c r="P101" s="23"/>
      <c r="Q101" s="11" t="s">
        <v>38</v>
      </c>
    </row>
    <row r="102" spans="1:17" ht="18" x14ac:dyDescent="0.25">
      <c r="A102" s="12"/>
      <c r="B102" s="4" t="s">
        <v>2</v>
      </c>
      <c r="C102" s="5" t="s">
        <v>5</v>
      </c>
      <c r="D102" s="17">
        <v>3250000</v>
      </c>
      <c r="E102" s="17">
        <v>3130000</v>
      </c>
      <c r="F102" s="17"/>
      <c r="G102" s="17">
        <v>330266</v>
      </c>
      <c r="H102" s="17">
        <f t="shared" si="90"/>
        <v>2799734</v>
      </c>
      <c r="I102" s="18">
        <f t="shared" si="91"/>
        <v>0.10551629392971246</v>
      </c>
      <c r="J102" s="27">
        <v>4000000</v>
      </c>
      <c r="K102" s="27">
        <v>3880000</v>
      </c>
      <c r="L102" s="17">
        <v>3049000</v>
      </c>
      <c r="M102" s="17">
        <f t="shared" si="126"/>
        <v>3379266</v>
      </c>
      <c r="N102" s="17">
        <f t="shared" si="127"/>
        <v>500734</v>
      </c>
      <c r="O102" s="22">
        <f t="shared" si="96"/>
        <v>0.87094484536082473</v>
      </c>
      <c r="P102" s="23"/>
      <c r="Q102" s="11" t="s">
        <v>38</v>
      </c>
    </row>
    <row r="103" spans="1:17" ht="18" hidden="1" x14ac:dyDescent="0.25">
      <c r="A103" s="12"/>
      <c r="B103" s="4" t="s">
        <v>2</v>
      </c>
      <c r="C103" s="5" t="s">
        <v>6</v>
      </c>
      <c r="D103" s="17">
        <v>0</v>
      </c>
      <c r="E103" s="17">
        <v>0</v>
      </c>
      <c r="F103" s="17"/>
      <c r="G103" s="17"/>
      <c r="H103" s="17">
        <f t="shared" si="90"/>
        <v>0</v>
      </c>
      <c r="I103" s="18" t="e">
        <f t="shared" si="91"/>
        <v>#DIV/0!</v>
      </c>
      <c r="J103" s="27">
        <v>0</v>
      </c>
      <c r="K103" s="27">
        <v>0</v>
      </c>
      <c r="L103" s="17"/>
      <c r="M103" s="17">
        <f t="shared" si="126"/>
        <v>0</v>
      </c>
      <c r="N103" s="17">
        <f t="shared" si="127"/>
        <v>0</v>
      </c>
      <c r="O103" s="22" t="e">
        <f t="shared" si="96"/>
        <v>#DIV/0!</v>
      </c>
      <c r="P103" s="23"/>
      <c r="Q103" s="11" t="s">
        <v>38</v>
      </c>
    </row>
    <row r="104" spans="1:17" ht="18" hidden="1" x14ac:dyDescent="0.25">
      <c r="A104" s="12"/>
      <c r="B104" s="4" t="s">
        <v>2</v>
      </c>
      <c r="C104" s="6" t="s">
        <v>7</v>
      </c>
      <c r="D104" s="17">
        <v>0</v>
      </c>
      <c r="E104" s="17">
        <v>0</v>
      </c>
      <c r="F104" s="17"/>
      <c r="G104" s="17"/>
      <c r="H104" s="17">
        <f t="shared" si="90"/>
        <v>0</v>
      </c>
      <c r="I104" s="18" t="e">
        <f t="shared" si="91"/>
        <v>#DIV/0!</v>
      </c>
      <c r="J104" s="27">
        <v>0</v>
      </c>
      <c r="K104" s="27">
        <v>0</v>
      </c>
      <c r="L104" s="17"/>
      <c r="M104" s="17">
        <f t="shared" si="126"/>
        <v>0</v>
      </c>
      <c r="N104" s="17">
        <f t="shared" si="127"/>
        <v>0</v>
      </c>
      <c r="O104" s="22" t="e">
        <f t="shared" ref="O104:O134" si="128">M104/K104</f>
        <v>#DIV/0!</v>
      </c>
      <c r="P104" s="23"/>
      <c r="Q104" s="11" t="s">
        <v>38</v>
      </c>
    </row>
    <row r="105" spans="1:17" ht="18" hidden="1" x14ac:dyDescent="0.25">
      <c r="A105" s="12"/>
      <c r="B105" s="4" t="s">
        <v>2</v>
      </c>
      <c r="C105" s="6" t="s">
        <v>8</v>
      </c>
      <c r="D105" s="17">
        <v>0</v>
      </c>
      <c r="E105" s="17">
        <v>0</v>
      </c>
      <c r="F105" s="17"/>
      <c r="G105" s="17"/>
      <c r="H105" s="17">
        <f t="shared" si="90"/>
        <v>0</v>
      </c>
      <c r="I105" s="18" t="e">
        <f t="shared" si="91"/>
        <v>#DIV/0!</v>
      </c>
      <c r="J105" s="27">
        <v>0</v>
      </c>
      <c r="K105" s="27">
        <v>0</v>
      </c>
      <c r="L105" s="17"/>
      <c r="M105" s="17">
        <f t="shared" si="126"/>
        <v>0</v>
      </c>
      <c r="N105" s="17">
        <f t="shared" si="127"/>
        <v>0</v>
      </c>
      <c r="O105" s="22" t="e">
        <f t="shared" si="128"/>
        <v>#DIV/0!</v>
      </c>
      <c r="P105" s="23"/>
      <c r="Q105" s="11" t="s">
        <v>38</v>
      </c>
    </row>
    <row r="106" spans="1:17" ht="18" hidden="1" x14ac:dyDescent="0.25">
      <c r="A106" s="12"/>
      <c r="B106" s="4" t="s">
        <v>2</v>
      </c>
      <c r="C106" s="6" t="s">
        <v>9</v>
      </c>
      <c r="D106" s="17">
        <v>0</v>
      </c>
      <c r="E106" s="17">
        <v>0</v>
      </c>
      <c r="F106" s="17"/>
      <c r="G106" s="17"/>
      <c r="H106" s="17">
        <f t="shared" si="90"/>
        <v>0</v>
      </c>
      <c r="I106" s="18" t="e">
        <f t="shared" si="91"/>
        <v>#DIV/0!</v>
      </c>
      <c r="J106" s="27">
        <v>0</v>
      </c>
      <c r="K106" s="27">
        <v>0</v>
      </c>
      <c r="L106" s="17"/>
      <c r="M106" s="17">
        <f t="shared" si="126"/>
        <v>0</v>
      </c>
      <c r="N106" s="17">
        <f t="shared" si="127"/>
        <v>0</v>
      </c>
      <c r="O106" s="22" t="e">
        <f t="shared" si="128"/>
        <v>#DIV/0!</v>
      </c>
      <c r="P106" s="23"/>
      <c r="Q106" s="11" t="s">
        <v>38</v>
      </c>
    </row>
    <row r="107" spans="1:17" ht="18" hidden="1" x14ac:dyDescent="0.25">
      <c r="A107" s="12"/>
      <c r="B107" s="4" t="s">
        <v>2</v>
      </c>
      <c r="C107" s="6" t="s">
        <v>10</v>
      </c>
      <c r="D107" s="17">
        <v>0</v>
      </c>
      <c r="E107" s="17">
        <v>0</v>
      </c>
      <c r="F107" s="17"/>
      <c r="G107" s="17"/>
      <c r="H107" s="17">
        <f t="shared" si="90"/>
        <v>0</v>
      </c>
      <c r="I107" s="18" t="e">
        <f t="shared" si="91"/>
        <v>#DIV/0!</v>
      </c>
      <c r="J107" s="27">
        <v>0</v>
      </c>
      <c r="K107" s="27">
        <v>0</v>
      </c>
      <c r="L107" s="17"/>
      <c r="M107" s="17">
        <f t="shared" si="126"/>
        <v>0</v>
      </c>
      <c r="N107" s="17">
        <f t="shared" si="127"/>
        <v>0</v>
      </c>
      <c r="O107" s="22" t="e">
        <f t="shared" si="128"/>
        <v>#DIV/0!</v>
      </c>
      <c r="P107" s="23"/>
      <c r="Q107" s="11" t="s">
        <v>38</v>
      </c>
    </row>
    <row r="108" spans="1:17" ht="18" hidden="1" x14ac:dyDescent="0.25">
      <c r="A108" s="12"/>
      <c r="B108" s="4" t="s">
        <v>2</v>
      </c>
      <c r="C108" s="2" t="s">
        <v>11</v>
      </c>
      <c r="D108" s="3">
        <v>0</v>
      </c>
      <c r="E108" s="3">
        <v>0</v>
      </c>
      <c r="F108" s="3"/>
      <c r="G108" s="17"/>
      <c r="H108" s="17">
        <f t="shared" si="90"/>
        <v>0</v>
      </c>
      <c r="I108" s="18" t="e">
        <f t="shared" si="91"/>
        <v>#DIV/0!</v>
      </c>
      <c r="J108" s="3">
        <v>0</v>
      </c>
      <c r="K108" s="3">
        <v>0</v>
      </c>
      <c r="L108" s="3"/>
      <c r="M108" s="3">
        <f t="shared" si="126"/>
        <v>0</v>
      </c>
      <c r="N108" s="3">
        <f t="shared" si="127"/>
        <v>0</v>
      </c>
      <c r="O108" s="20" t="e">
        <f t="shared" si="128"/>
        <v>#DIV/0!</v>
      </c>
      <c r="P108" s="21"/>
      <c r="Q108" s="11" t="s">
        <v>38</v>
      </c>
    </row>
    <row r="109" spans="1:17" ht="18" hidden="1" x14ac:dyDescent="0.25">
      <c r="A109" s="12"/>
      <c r="B109" s="4" t="s">
        <v>2</v>
      </c>
      <c r="C109" s="2" t="s">
        <v>12</v>
      </c>
      <c r="D109" s="3">
        <v>0</v>
      </c>
      <c r="E109" s="3">
        <v>0</v>
      </c>
      <c r="F109" s="3"/>
      <c r="G109" s="17"/>
      <c r="H109" s="17">
        <f t="shared" si="90"/>
        <v>0</v>
      </c>
      <c r="I109" s="18" t="e">
        <f t="shared" si="91"/>
        <v>#DIV/0!</v>
      </c>
      <c r="J109" s="3">
        <v>0</v>
      </c>
      <c r="K109" s="3">
        <v>0</v>
      </c>
      <c r="L109" s="3"/>
      <c r="M109" s="3">
        <f t="shared" si="126"/>
        <v>0</v>
      </c>
      <c r="N109" s="3">
        <f t="shared" si="127"/>
        <v>0</v>
      </c>
      <c r="O109" s="20" t="e">
        <f t="shared" si="128"/>
        <v>#DIV/0!</v>
      </c>
      <c r="P109" s="21"/>
      <c r="Q109" s="11" t="s">
        <v>38</v>
      </c>
    </row>
    <row r="110" spans="1:17" ht="18" hidden="1" x14ac:dyDescent="0.25">
      <c r="A110" s="12"/>
      <c r="B110" s="4" t="s">
        <v>2</v>
      </c>
      <c r="C110" s="2" t="s">
        <v>13</v>
      </c>
      <c r="D110" s="3">
        <v>0</v>
      </c>
      <c r="E110" s="3">
        <v>0</v>
      </c>
      <c r="F110" s="3"/>
      <c r="G110" s="17"/>
      <c r="H110" s="17">
        <f t="shared" si="90"/>
        <v>0</v>
      </c>
      <c r="I110" s="18" t="e">
        <f t="shared" si="91"/>
        <v>#DIV/0!</v>
      </c>
      <c r="J110" s="3">
        <v>0</v>
      </c>
      <c r="K110" s="3">
        <v>0</v>
      </c>
      <c r="L110" s="3"/>
      <c r="M110" s="3">
        <f t="shared" si="126"/>
        <v>0</v>
      </c>
      <c r="N110" s="3">
        <f t="shared" si="127"/>
        <v>0</v>
      </c>
      <c r="O110" s="20" t="e">
        <f t="shared" si="128"/>
        <v>#DIV/0!</v>
      </c>
      <c r="P110" s="21"/>
      <c r="Q110" s="11" t="s">
        <v>38</v>
      </c>
    </row>
    <row r="111" spans="1:17" ht="126" x14ac:dyDescent="0.25">
      <c r="A111" s="12"/>
      <c r="B111" s="24" t="s">
        <v>49</v>
      </c>
      <c r="C111" s="25" t="s">
        <v>22</v>
      </c>
      <c r="D111" s="17">
        <f t="shared" ref="D111" si="129">D112+D120+D121+D122</f>
        <v>100000</v>
      </c>
      <c r="E111" s="17">
        <f t="shared" ref="E111" si="130">E112+E120+E121+E122</f>
        <v>100000</v>
      </c>
      <c r="F111" s="17">
        <f t="shared" ref="F111" si="131">F112+F120+F121+F122</f>
        <v>0</v>
      </c>
      <c r="G111" s="17">
        <f t="shared" ref="G111" si="132">G112+G120+G121+G122</f>
        <v>0</v>
      </c>
      <c r="H111" s="17">
        <f t="shared" si="90"/>
        <v>100000</v>
      </c>
      <c r="I111" s="18">
        <f t="shared" si="91"/>
        <v>0</v>
      </c>
      <c r="J111" s="26">
        <f t="shared" ref="J111:K111" si="133">J112+J120+J121+J122</f>
        <v>2415000</v>
      </c>
      <c r="K111" s="26">
        <f t="shared" si="133"/>
        <v>2190000</v>
      </c>
      <c r="L111" s="17">
        <f t="shared" ref="L111" si="134">L112+L120+L121+L122</f>
        <v>2190000</v>
      </c>
      <c r="M111" s="17">
        <f>M112+M120+M121+M122</f>
        <v>2190000</v>
      </c>
      <c r="N111" s="17">
        <f t="shared" ref="N111" si="135">N112+N120+N121+N122</f>
        <v>0</v>
      </c>
      <c r="O111" s="22">
        <f t="shared" si="128"/>
        <v>1</v>
      </c>
      <c r="P111" s="23"/>
      <c r="Q111" s="11" t="s">
        <v>38</v>
      </c>
    </row>
    <row r="112" spans="1:17" ht="18" x14ac:dyDescent="0.25">
      <c r="A112" s="12"/>
      <c r="B112" s="1" t="s">
        <v>2</v>
      </c>
      <c r="C112" s="2" t="s">
        <v>3</v>
      </c>
      <c r="D112" s="3">
        <f t="shared" ref="D112:N112" si="136">D113+D114+D115+D116+D117+D118+D119</f>
        <v>100000</v>
      </c>
      <c r="E112" s="3">
        <f t="shared" si="136"/>
        <v>100000</v>
      </c>
      <c r="F112" s="3">
        <f t="shared" ref="F112" si="137">F113+F114+F115+F116+F117+F118+F119</f>
        <v>0</v>
      </c>
      <c r="G112" s="17">
        <f t="shared" si="136"/>
        <v>0</v>
      </c>
      <c r="H112" s="17">
        <f t="shared" si="90"/>
        <v>100000</v>
      </c>
      <c r="I112" s="18">
        <f t="shared" si="91"/>
        <v>0</v>
      </c>
      <c r="J112" s="3">
        <f t="shared" ref="J112:K112" si="138">J113+J114+J115+J116+J117+J118+J119</f>
        <v>2415000</v>
      </c>
      <c r="K112" s="3">
        <f t="shared" si="138"/>
        <v>2190000</v>
      </c>
      <c r="L112" s="3">
        <f t="shared" si="136"/>
        <v>2190000</v>
      </c>
      <c r="M112" s="3">
        <f t="shared" si="136"/>
        <v>2190000</v>
      </c>
      <c r="N112" s="3">
        <f t="shared" si="136"/>
        <v>0</v>
      </c>
      <c r="O112" s="20">
        <f t="shared" si="128"/>
        <v>1</v>
      </c>
      <c r="P112" s="21"/>
      <c r="Q112" s="11" t="s">
        <v>38</v>
      </c>
    </row>
    <row r="113" spans="1:17" ht="18" hidden="1" x14ac:dyDescent="0.25">
      <c r="A113" s="12"/>
      <c r="B113" s="4" t="s">
        <v>2</v>
      </c>
      <c r="C113" s="5" t="s">
        <v>4</v>
      </c>
      <c r="D113" s="17">
        <v>0</v>
      </c>
      <c r="E113" s="17">
        <v>0</v>
      </c>
      <c r="F113" s="17"/>
      <c r="G113" s="17"/>
      <c r="H113" s="17">
        <f t="shared" si="90"/>
        <v>0</v>
      </c>
      <c r="I113" s="18" t="e">
        <f t="shared" si="91"/>
        <v>#DIV/0!</v>
      </c>
      <c r="J113" s="27">
        <v>0</v>
      </c>
      <c r="K113" s="27">
        <v>0</v>
      </c>
      <c r="L113" s="17"/>
      <c r="M113" s="17">
        <f t="shared" ref="M113:M122" si="139">G113+L113</f>
        <v>0</v>
      </c>
      <c r="N113" s="17">
        <f t="shared" ref="N113:N122" si="140">K113-M113</f>
        <v>0</v>
      </c>
      <c r="O113" s="22" t="e">
        <f t="shared" si="128"/>
        <v>#DIV/0!</v>
      </c>
      <c r="P113" s="23"/>
      <c r="Q113" s="11" t="s">
        <v>38</v>
      </c>
    </row>
    <row r="114" spans="1:17" ht="18" x14ac:dyDescent="0.25">
      <c r="A114" s="12"/>
      <c r="B114" s="4" t="s">
        <v>2</v>
      </c>
      <c r="C114" s="5" t="s">
        <v>5</v>
      </c>
      <c r="D114" s="17">
        <v>100000</v>
      </c>
      <c r="E114" s="17">
        <v>100000</v>
      </c>
      <c r="F114" s="17"/>
      <c r="G114" s="17"/>
      <c r="H114" s="17">
        <f t="shared" si="90"/>
        <v>100000</v>
      </c>
      <c r="I114" s="18">
        <f t="shared" si="91"/>
        <v>0</v>
      </c>
      <c r="J114" s="27">
        <v>2415000</v>
      </c>
      <c r="K114" s="27">
        <v>2190000</v>
      </c>
      <c r="L114" s="28">
        <v>2190000</v>
      </c>
      <c r="M114" s="17">
        <f>G114+L114</f>
        <v>2190000</v>
      </c>
      <c r="N114" s="17">
        <f>K114-M114</f>
        <v>0</v>
      </c>
      <c r="O114" s="22">
        <f t="shared" si="128"/>
        <v>1</v>
      </c>
      <c r="P114" s="23"/>
      <c r="Q114" s="11" t="s">
        <v>38</v>
      </c>
    </row>
    <row r="115" spans="1:17" ht="18" hidden="1" x14ac:dyDescent="0.25">
      <c r="A115" s="12"/>
      <c r="B115" s="4" t="s">
        <v>2</v>
      </c>
      <c r="C115" s="5" t="s">
        <v>6</v>
      </c>
      <c r="D115" s="17">
        <v>0</v>
      </c>
      <c r="E115" s="17">
        <v>0</v>
      </c>
      <c r="F115" s="17"/>
      <c r="G115" s="17"/>
      <c r="H115" s="17">
        <f t="shared" ref="H115:H142" si="141">E115-G115</f>
        <v>0</v>
      </c>
      <c r="I115" s="18" t="e">
        <f t="shared" ref="I115:I142" si="142">G115/E115</f>
        <v>#DIV/0!</v>
      </c>
      <c r="J115" s="27">
        <v>0</v>
      </c>
      <c r="K115" s="27">
        <v>0</v>
      </c>
      <c r="L115" s="17"/>
      <c r="M115" s="17">
        <f t="shared" si="139"/>
        <v>0</v>
      </c>
      <c r="N115" s="17">
        <f t="shared" si="140"/>
        <v>0</v>
      </c>
      <c r="O115" s="22" t="e">
        <f t="shared" si="128"/>
        <v>#DIV/0!</v>
      </c>
      <c r="P115" s="23"/>
      <c r="Q115" s="11" t="s">
        <v>38</v>
      </c>
    </row>
    <row r="116" spans="1:17" ht="18" hidden="1" x14ac:dyDescent="0.25">
      <c r="A116" s="12"/>
      <c r="B116" s="4" t="s">
        <v>2</v>
      </c>
      <c r="C116" s="6" t="s">
        <v>7</v>
      </c>
      <c r="D116" s="17">
        <v>0</v>
      </c>
      <c r="E116" s="17">
        <v>0</v>
      </c>
      <c r="F116" s="17"/>
      <c r="G116" s="17"/>
      <c r="H116" s="17">
        <f t="shared" si="141"/>
        <v>0</v>
      </c>
      <c r="I116" s="18" t="e">
        <f t="shared" si="142"/>
        <v>#DIV/0!</v>
      </c>
      <c r="J116" s="27">
        <v>0</v>
      </c>
      <c r="K116" s="27">
        <v>0</v>
      </c>
      <c r="L116" s="17"/>
      <c r="M116" s="17">
        <f t="shared" si="139"/>
        <v>0</v>
      </c>
      <c r="N116" s="17">
        <f t="shared" si="140"/>
        <v>0</v>
      </c>
      <c r="O116" s="22" t="e">
        <f t="shared" si="128"/>
        <v>#DIV/0!</v>
      </c>
      <c r="P116" s="23"/>
      <c r="Q116" s="11" t="s">
        <v>38</v>
      </c>
    </row>
    <row r="117" spans="1:17" ht="18" hidden="1" x14ac:dyDescent="0.25">
      <c r="A117" s="12"/>
      <c r="B117" s="4" t="s">
        <v>2</v>
      </c>
      <c r="C117" s="6" t="s">
        <v>8</v>
      </c>
      <c r="D117" s="17">
        <v>0</v>
      </c>
      <c r="E117" s="17">
        <v>0</v>
      </c>
      <c r="F117" s="17"/>
      <c r="G117" s="17"/>
      <c r="H117" s="17">
        <f t="shared" si="141"/>
        <v>0</v>
      </c>
      <c r="I117" s="18" t="e">
        <f t="shared" si="142"/>
        <v>#DIV/0!</v>
      </c>
      <c r="J117" s="27">
        <v>0</v>
      </c>
      <c r="K117" s="27">
        <v>0</v>
      </c>
      <c r="L117" s="17"/>
      <c r="M117" s="17">
        <f t="shared" si="139"/>
        <v>0</v>
      </c>
      <c r="N117" s="17">
        <f t="shared" si="140"/>
        <v>0</v>
      </c>
      <c r="O117" s="22" t="e">
        <f t="shared" si="128"/>
        <v>#DIV/0!</v>
      </c>
      <c r="P117" s="23"/>
      <c r="Q117" s="11" t="s">
        <v>38</v>
      </c>
    </row>
    <row r="118" spans="1:17" ht="18" hidden="1" x14ac:dyDescent="0.25">
      <c r="A118" s="12"/>
      <c r="B118" s="4" t="s">
        <v>2</v>
      </c>
      <c r="C118" s="6" t="s">
        <v>9</v>
      </c>
      <c r="D118" s="17">
        <v>0</v>
      </c>
      <c r="E118" s="17">
        <v>0</v>
      </c>
      <c r="F118" s="17"/>
      <c r="G118" s="17"/>
      <c r="H118" s="17">
        <f t="shared" si="141"/>
        <v>0</v>
      </c>
      <c r="I118" s="18" t="e">
        <f t="shared" si="142"/>
        <v>#DIV/0!</v>
      </c>
      <c r="J118" s="27">
        <v>0</v>
      </c>
      <c r="K118" s="27">
        <v>0</v>
      </c>
      <c r="L118" s="17"/>
      <c r="M118" s="17">
        <f t="shared" si="139"/>
        <v>0</v>
      </c>
      <c r="N118" s="17">
        <f t="shared" si="140"/>
        <v>0</v>
      </c>
      <c r="O118" s="22" t="e">
        <f t="shared" si="128"/>
        <v>#DIV/0!</v>
      </c>
      <c r="P118" s="23"/>
      <c r="Q118" s="11" t="s">
        <v>38</v>
      </c>
    </row>
    <row r="119" spans="1:17" ht="18" hidden="1" x14ac:dyDescent="0.25">
      <c r="A119" s="12"/>
      <c r="B119" s="4" t="s">
        <v>2</v>
      </c>
      <c r="C119" s="6" t="s">
        <v>10</v>
      </c>
      <c r="D119" s="17">
        <v>0</v>
      </c>
      <c r="E119" s="17">
        <v>0</v>
      </c>
      <c r="F119" s="17"/>
      <c r="G119" s="17"/>
      <c r="H119" s="17">
        <f t="shared" si="141"/>
        <v>0</v>
      </c>
      <c r="I119" s="18" t="e">
        <f t="shared" si="142"/>
        <v>#DIV/0!</v>
      </c>
      <c r="J119" s="27">
        <v>0</v>
      </c>
      <c r="K119" s="27">
        <v>0</v>
      </c>
      <c r="L119" s="17"/>
      <c r="M119" s="17">
        <f t="shared" si="139"/>
        <v>0</v>
      </c>
      <c r="N119" s="17">
        <f t="shared" si="140"/>
        <v>0</v>
      </c>
      <c r="O119" s="22" t="e">
        <f t="shared" si="128"/>
        <v>#DIV/0!</v>
      </c>
      <c r="P119" s="23"/>
      <c r="Q119" s="11" t="s">
        <v>38</v>
      </c>
    </row>
    <row r="120" spans="1:17" ht="18" hidden="1" x14ac:dyDescent="0.25">
      <c r="A120" s="12"/>
      <c r="B120" s="4" t="s">
        <v>2</v>
      </c>
      <c r="C120" s="2" t="s">
        <v>11</v>
      </c>
      <c r="D120" s="3">
        <v>0</v>
      </c>
      <c r="E120" s="3">
        <v>0</v>
      </c>
      <c r="F120" s="3"/>
      <c r="G120" s="17"/>
      <c r="H120" s="17">
        <f t="shared" si="141"/>
        <v>0</v>
      </c>
      <c r="I120" s="18" t="e">
        <f t="shared" si="142"/>
        <v>#DIV/0!</v>
      </c>
      <c r="J120" s="3">
        <v>0</v>
      </c>
      <c r="K120" s="3">
        <v>0</v>
      </c>
      <c r="L120" s="3"/>
      <c r="M120" s="3">
        <f t="shared" si="139"/>
        <v>0</v>
      </c>
      <c r="N120" s="3">
        <f t="shared" si="140"/>
        <v>0</v>
      </c>
      <c r="O120" s="20" t="e">
        <f t="shared" si="128"/>
        <v>#DIV/0!</v>
      </c>
      <c r="P120" s="21"/>
      <c r="Q120" s="11" t="s">
        <v>38</v>
      </c>
    </row>
    <row r="121" spans="1:17" ht="18" hidden="1" x14ac:dyDescent="0.25">
      <c r="A121" s="12"/>
      <c r="B121" s="4" t="s">
        <v>2</v>
      </c>
      <c r="C121" s="2" t="s">
        <v>12</v>
      </c>
      <c r="D121" s="3">
        <v>0</v>
      </c>
      <c r="E121" s="3">
        <v>0</v>
      </c>
      <c r="F121" s="3"/>
      <c r="G121" s="17"/>
      <c r="H121" s="17">
        <f t="shared" si="141"/>
        <v>0</v>
      </c>
      <c r="I121" s="18" t="e">
        <f t="shared" si="142"/>
        <v>#DIV/0!</v>
      </c>
      <c r="J121" s="3">
        <v>0</v>
      </c>
      <c r="K121" s="3">
        <v>0</v>
      </c>
      <c r="L121" s="3"/>
      <c r="M121" s="3">
        <f t="shared" si="139"/>
        <v>0</v>
      </c>
      <c r="N121" s="3">
        <f t="shared" si="140"/>
        <v>0</v>
      </c>
      <c r="O121" s="20" t="e">
        <f t="shared" si="128"/>
        <v>#DIV/0!</v>
      </c>
      <c r="P121" s="21"/>
      <c r="Q121" s="11" t="s">
        <v>38</v>
      </c>
    </row>
    <row r="122" spans="1:17" ht="18" hidden="1" x14ac:dyDescent="0.25">
      <c r="A122" s="12"/>
      <c r="B122" s="4" t="s">
        <v>2</v>
      </c>
      <c r="C122" s="2" t="s">
        <v>13</v>
      </c>
      <c r="D122" s="3">
        <v>0</v>
      </c>
      <c r="E122" s="3">
        <v>0</v>
      </c>
      <c r="F122" s="3"/>
      <c r="G122" s="17"/>
      <c r="H122" s="17">
        <f t="shared" si="141"/>
        <v>0</v>
      </c>
      <c r="I122" s="18" t="e">
        <f t="shared" si="142"/>
        <v>#DIV/0!</v>
      </c>
      <c r="J122" s="3">
        <v>0</v>
      </c>
      <c r="K122" s="3">
        <v>0</v>
      </c>
      <c r="L122" s="3"/>
      <c r="M122" s="3">
        <f t="shared" si="139"/>
        <v>0</v>
      </c>
      <c r="N122" s="3">
        <f t="shared" si="140"/>
        <v>0</v>
      </c>
      <c r="O122" s="20" t="e">
        <f t="shared" si="128"/>
        <v>#DIV/0!</v>
      </c>
      <c r="P122" s="21"/>
      <c r="Q122" s="11" t="s">
        <v>38</v>
      </c>
    </row>
    <row r="123" spans="1:17" ht="72" x14ac:dyDescent="0.25">
      <c r="A123" s="12"/>
      <c r="B123" s="24" t="s">
        <v>50</v>
      </c>
      <c r="C123" s="25" t="s">
        <v>23</v>
      </c>
      <c r="D123" s="17">
        <f t="shared" ref="D123" si="143">D124+D132+D133+D134</f>
        <v>300000</v>
      </c>
      <c r="E123" s="17">
        <f t="shared" ref="E123" si="144">E124+E132+E133+E134</f>
        <v>300000</v>
      </c>
      <c r="F123" s="17">
        <f t="shared" ref="F123" si="145">F124+F132+F133+F134</f>
        <v>2150</v>
      </c>
      <c r="G123" s="17">
        <f t="shared" ref="G123" si="146">G124+G132+G133+G134</f>
        <v>29364</v>
      </c>
      <c r="H123" s="17">
        <f t="shared" si="141"/>
        <v>270636</v>
      </c>
      <c r="I123" s="18">
        <f t="shared" si="142"/>
        <v>9.7879999999999995E-2</v>
      </c>
      <c r="J123" s="26">
        <f t="shared" ref="J123:K123" si="147">J124+J132+J133+J134</f>
        <v>474000</v>
      </c>
      <c r="K123" s="26">
        <f t="shared" si="147"/>
        <v>474000</v>
      </c>
      <c r="L123" s="17">
        <f t="shared" ref="L123" si="148">L124+L132+L133+L134</f>
        <v>90585</v>
      </c>
      <c r="M123" s="17">
        <f t="shared" ref="M123" si="149">M124+M132+M133+M134</f>
        <v>119949</v>
      </c>
      <c r="N123" s="17">
        <f t="shared" ref="N123" si="150">N124+N132+N133+N134</f>
        <v>354051</v>
      </c>
      <c r="O123" s="22">
        <f t="shared" si="128"/>
        <v>0.25305696202531647</v>
      </c>
      <c r="P123" s="23"/>
      <c r="Q123" s="11" t="s">
        <v>38</v>
      </c>
    </row>
    <row r="124" spans="1:17" ht="18" x14ac:dyDescent="0.25">
      <c r="A124" s="12"/>
      <c r="B124" s="1" t="s">
        <v>2</v>
      </c>
      <c r="C124" s="2" t="s">
        <v>3</v>
      </c>
      <c r="D124" s="3">
        <f t="shared" ref="D124:N124" si="151">D125+D126+D127+D128+D129+D130+D131</f>
        <v>300000</v>
      </c>
      <c r="E124" s="3">
        <f t="shared" si="151"/>
        <v>300000</v>
      </c>
      <c r="F124" s="17">
        <f t="shared" ref="F124" si="152">F125+F126+F127+F128+F129+F130+F131</f>
        <v>2150</v>
      </c>
      <c r="G124" s="17">
        <f t="shared" si="151"/>
        <v>29364</v>
      </c>
      <c r="H124" s="17">
        <f t="shared" si="141"/>
        <v>270636</v>
      </c>
      <c r="I124" s="18">
        <f t="shared" si="142"/>
        <v>9.7879999999999995E-2</v>
      </c>
      <c r="J124" s="3">
        <f t="shared" ref="J124:K124" si="153">J125+J126+J127+J128+J129+J130+J131</f>
        <v>474000</v>
      </c>
      <c r="K124" s="3">
        <f t="shared" si="153"/>
        <v>474000</v>
      </c>
      <c r="L124" s="3">
        <f t="shared" si="151"/>
        <v>90585</v>
      </c>
      <c r="M124" s="3">
        <f t="shared" si="151"/>
        <v>119949</v>
      </c>
      <c r="N124" s="3">
        <f t="shared" si="151"/>
        <v>354051</v>
      </c>
      <c r="O124" s="20">
        <f t="shared" si="128"/>
        <v>0.25305696202531647</v>
      </c>
      <c r="P124" s="21"/>
      <c r="Q124" s="11" t="s">
        <v>38</v>
      </c>
    </row>
    <row r="125" spans="1:17" ht="18" hidden="1" x14ac:dyDescent="0.25">
      <c r="A125" s="12"/>
      <c r="B125" s="4" t="s">
        <v>2</v>
      </c>
      <c r="C125" s="5" t="s">
        <v>4</v>
      </c>
      <c r="D125" s="17">
        <v>0</v>
      </c>
      <c r="E125" s="17">
        <v>0</v>
      </c>
      <c r="F125" s="17"/>
      <c r="G125" s="17"/>
      <c r="H125" s="17">
        <f t="shared" si="141"/>
        <v>0</v>
      </c>
      <c r="I125" s="18" t="e">
        <f t="shared" si="142"/>
        <v>#DIV/0!</v>
      </c>
      <c r="J125" s="27">
        <v>0</v>
      </c>
      <c r="K125" s="27">
        <v>0</v>
      </c>
      <c r="L125" s="17"/>
      <c r="M125" s="17">
        <f t="shared" ref="M125:M134" si="154">G125+L125</f>
        <v>0</v>
      </c>
      <c r="N125" s="17">
        <f t="shared" ref="N125:N134" si="155">K125-M125</f>
        <v>0</v>
      </c>
      <c r="O125" s="22" t="e">
        <f t="shared" si="128"/>
        <v>#DIV/0!</v>
      </c>
      <c r="P125" s="23"/>
      <c r="Q125" s="11" t="s">
        <v>38</v>
      </c>
    </row>
    <row r="126" spans="1:17" ht="18" x14ac:dyDescent="0.25">
      <c r="A126" s="12"/>
      <c r="B126" s="4" t="s">
        <v>2</v>
      </c>
      <c r="C126" s="5" t="s">
        <v>5</v>
      </c>
      <c r="D126" s="17">
        <v>50000</v>
      </c>
      <c r="E126" s="17">
        <v>50000</v>
      </c>
      <c r="F126" s="17"/>
      <c r="G126" s="17">
        <v>9415</v>
      </c>
      <c r="H126" s="17">
        <f t="shared" si="141"/>
        <v>40585</v>
      </c>
      <c r="I126" s="18">
        <f t="shared" si="142"/>
        <v>0.1883</v>
      </c>
      <c r="J126" s="27">
        <v>100000</v>
      </c>
      <c r="K126" s="27">
        <v>100000</v>
      </c>
      <c r="L126" s="17"/>
      <c r="M126" s="17">
        <f t="shared" si="154"/>
        <v>9415</v>
      </c>
      <c r="N126" s="17">
        <f t="shared" si="155"/>
        <v>90585</v>
      </c>
      <c r="O126" s="22">
        <f t="shared" si="128"/>
        <v>9.4149999999999998E-2</v>
      </c>
      <c r="P126" s="23"/>
      <c r="Q126" s="11" t="s">
        <v>38</v>
      </c>
    </row>
    <row r="127" spans="1:17" ht="18" hidden="1" x14ac:dyDescent="0.25">
      <c r="A127" s="12"/>
      <c r="B127" s="4" t="s">
        <v>2</v>
      </c>
      <c r="C127" s="5" t="s">
        <v>6</v>
      </c>
      <c r="D127" s="17">
        <v>0</v>
      </c>
      <c r="E127" s="17">
        <v>0</v>
      </c>
      <c r="F127" s="17"/>
      <c r="G127" s="17"/>
      <c r="H127" s="17">
        <f t="shared" si="141"/>
        <v>0</v>
      </c>
      <c r="I127" s="18" t="e">
        <f t="shared" si="142"/>
        <v>#DIV/0!</v>
      </c>
      <c r="J127" s="27">
        <v>0</v>
      </c>
      <c r="K127" s="27">
        <v>0</v>
      </c>
      <c r="L127" s="17"/>
      <c r="M127" s="17">
        <f t="shared" si="154"/>
        <v>0</v>
      </c>
      <c r="N127" s="17">
        <f t="shared" si="155"/>
        <v>0</v>
      </c>
      <c r="O127" s="22" t="e">
        <f t="shared" si="128"/>
        <v>#DIV/0!</v>
      </c>
      <c r="P127" s="23"/>
      <c r="Q127" s="11" t="s">
        <v>38</v>
      </c>
    </row>
    <row r="128" spans="1:17" ht="18" hidden="1" x14ac:dyDescent="0.25">
      <c r="A128" s="12"/>
      <c r="B128" s="4" t="s">
        <v>2</v>
      </c>
      <c r="C128" s="6" t="s">
        <v>7</v>
      </c>
      <c r="D128" s="17">
        <v>0</v>
      </c>
      <c r="E128" s="17">
        <v>0</v>
      </c>
      <c r="F128" s="17"/>
      <c r="G128" s="17"/>
      <c r="H128" s="17">
        <f t="shared" si="141"/>
        <v>0</v>
      </c>
      <c r="I128" s="18" t="e">
        <f t="shared" si="142"/>
        <v>#DIV/0!</v>
      </c>
      <c r="J128" s="27">
        <v>0</v>
      </c>
      <c r="K128" s="27">
        <v>0</v>
      </c>
      <c r="L128" s="17"/>
      <c r="M128" s="17">
        <f t="shared" si="154"/>
        <v>0</v>
      </c>
      <c r="N128" s="17">
        <f t="shared" si="155"/>
        <v>0</v>
      </c>
      <c r="O128" s="22" t="e">
        <f t="shared" si="128"/>
        <v>#DIV/0!</v>
      </c>
      <c r="P128" s="23"/>
      <c r="Q128" s="11" t="s">
        <v>38</v>
      </c>
    </row>
    <row r="129" spans="1:17" ht="18" hidden="1" x14ac:dyDescent="0.25">
      <c r="A129" s="12"/>
      <c r="B129" s="4" t="s">
        <v>2</v>
      </c>
      <c r="C129" s="6" t="s">
        <v>8</v>
      </c>
      <c r="D129" s="17">
        <v>0</v>
      </c>
      <c r="E129" s="17">
        <v>0</v>
      </c>
      <c r="F129" s="17"/>
      <c r="G129" s="17"/>
      <c r="H129" s="17">
        <f t="shared" si="141"/>
        <v>0</v>
      </c>
      <c r="I129" s="18" t="e">
        <f t="shared" si="142"/>
        <v>#DIV/0!</v>
      </c>
      <c r="J129" s="27">
        <v>0</v>
      </c>
      <c r="K129" s="27">
        <v>0</v>
      </c>
      <c r="L129" s="17"/>
      <c r="M129" s="17">
        <f t="shared" si="154"/>
        <v>0</v>
      </c>
      <c r="N129" s="17">
        <f t="shared" si="155"/>
        <v>0</v>
      </c>
      <c r="O129" s="22" t="e">
        <f t="shared" si="128"/>
        <v>#DIV/0!</v>
      </c>
      <c r="P129" s="23"/>
      <c r="Q129" s="11" t="s">
        <v>38</v>
      </c>
    </row>
    <row r="130" spans="1:17" ht="18" x14ac:dyDescent="0.25">
      <c r="A130" s="12"/>
      <c r="B130" s="4" t="s">
        <v>2</v>
      </c>
      <c r="C130" s="6" t="s">
        <v>9</v>
      </c>
      <c r="D130" s="17">
        <v>250000</v>
      </c>
      <c r="E130" s="17">
        <v>250000</v>
      </c>
      <c r="F130" s="17">
        <v>2150</v>
      </c>
      <c r="G130" s="17">
        <v>19949</v>
      </c>
      <c r="H130" s="17">
        <f t="shared" si="141"/>
        <v>230051</v>
      </c>
      <c r="I130" s="18">
        <f t="shared" si="142"/>
        <v>7.9796000000000006E-2</v>
      </c>
      <c r="J130" s="27">
        <v>374000</v>
      </c>
      <c r="K130" s="27">
        <v>374000</v>
      </c>
      <c r="L130" s="17">
        <v>90585</v>
      </c>
      <c r="M130" s="17">
        <f t="shared" si="154"/>
        <v>110534</v>
      </c>
      <c r="N130" s="17">
        <f t="shared" si="155"/>
        <v>263466</v>
      </c>
      <c r="O130" s="22">
        <f t="shared" si="128"/>
        <v>0.29554545454545456</v>
      </c>
      <c r="P130" s="23"/>
      <c r="Q130" s="11" t="s">
        <v>38</v>
      </c>
    </row>
    <row r="131" spans="1:17" ht="18" hidden="1" x14ac:dyDescent="0.25">
      <c r="A131" s="12"/>
      <c r="B131" s="4" t="s">
        <v>2</v>
      </c>
      <c r="C131" s="6" t="s">
        <v>10</v>
      </c>
      <c r="D131" s="17">
        <v>0</v>
      </c>
      <c r="E131" s="17">
        <v>0</v>
      </c>
      <c r="F131" s="17"/>
      <c r="G131" s="17"/>
      <c r="H131" s="17">
        <f t="shared" si="141"/>
        <v>0</v>
      </c>
      <c r="I131" s="18" t="e">
        <f t="shared" si="142"/>
        <v>#DIV/0!</v>
      </c>
      <c r="J131" s="27">
        <v>0</v>
      </c>
      <c r="K131" s="27">
        <v>0</v>
      </c>
      <c r="L131" s="17"/>
      <c r="M131" s="17">
        <f t="shared" si="154"/>
        <v>0</v>
      </c>
      <c r="N131" s="17">
        <f t="shared" si="155"/>
        <v>0</v>
      </c>
      <c r="O131" s="22" t="e">
        <f t="shared" si="128"/>
        <v>#DIV/0!</v>
      </c>
      <c r="P131" s="23"/>
      <c r="Q131" s="11" t="s">
        <v>38</v>
      </c>
    </row>
    <row r="132" spans="1:17" ht="18" hidden="1" x14ac:dyDescent="0.25">
      <c r="A132" s="12"/>
      <c r="B132" s="4" t="s">
        <v>2</v>
      </c>
      <c r="C132" s="2" t="s">
        <v>11</v>
      </c>
      <c r="D132" s="3">
        <v>0</v>
      </c>
      <c r="E132" s="3">
        <v>0</v>
      </c>
      <c r="F132" s="17"/>
      <c r="G132" s="17"/>
      <c r="H132" s="17">
        <f t="shared" si="141"/>
        <v>0</v>
      </c>
      <c r="I132" s="18" t="e">
        <f t="shared" si="142"/>
        <v>#DIV/0!</v>
      </c>
      <c r="J132" s="3">
        <v>0</v>
      </c>
      <c r="K132" s="3">
        <v>0</v>
      </c>
      <c r="L132" s="3"/>
      <c r="M132" s="3">
        <f t="shared" si="154"/>
        <v>0</v>
      </c>
      <c r="N132" s="3">
        <f t="shared" si="155"/>
        <v>0</v>
      </c>
      <c r="O132" s="20" t="e">
        <f t="shared" si="128"/>
        <v>#DIV/0!</v>
      </c>
      <c r="P132" s="21"/>
      <c r="Q132" s="11" t="s">
        <v>38</v>
      </c>
    </row>
    <row r="133" spans="1:17" ht="18" hidden="1" x14ac:dyDescent="0.25">
      <c r="A133" s="12"/>
      <c r="B133" s="4" t="s">
        <v>2</v>
      </c>
      <c r="C133" s="2" t="s">
        <v>12</v>
      </c>
      <c r="D133" s="3">
        <v>0</v>
      </c>
      <c r="E133" s="3">
        <v>0</v>
      </c>
      <c r="F133" s="17"/>
      <c r="G133" s="17"/>
      <c r="H133" s="17">
        <f t="shared" si="141"/>
        <v>0</v>
      </c>
      <c r="I133" s="18" t="e">
        <f t="shared" si="142"/>
        <v>#DIV/0!</v>
      </c>
      <c r="J133" s="3">
        <v>0</v>
      </c>
      <c r="K133" s="3">
        <v>0</v>
      </c>
      <c r="L133" s="3"/>
      <c r="M133" s="3">
        <f t="shared" si="154"/>
        <v>0</v>
      </c>
      <c r="N133" s="3">
        <f t="shared" si="155"/>
        <v>0</v>
      </c>
      <c r="O133" s="20" t="e">
        <f t="shared" si="128"/>
        <v>#DIV/0!</v>
      </c>
      <c r="P133" s="21"/>
      <c r="Q133" s="11" t="s">
        <v>38</v>
      </c>
    </row>
    <row r="134" spans="1:17" ht="18" hidden="1" x14ac:dyDescent="0.25">
      <c r="A134" s="12"/>
      <c r="B134" s="4" t="s">
        <v>2</v>
      </c>
      <c r="C134" s="2" t="s">
        <v>13</v>
      </c>
      <c r="D134" s="3">
        <v>0</v>
      </c>
      <c r="E134" s="3">
        <v>0</v>
      </c>
      <c r="F134" s="17"/>
      <c r="G134" s="17"/>
      <c r="H134" s="17">
        <f t="shared" si="141"/>
        <v>0</v>
      </c>
      <c r="I134" s="18" t="e">
        <f t="shared" si="142"/>
        <v>#DIV/0!</v>
      </c>
      <c r="J134" s="3">
        <v>0</v>
      </c>
      <c r="K134" s="3">
        <v>0</v>
      </c>
      <c r="L134" s="3"/>
      <c r="M134" s="3">
        <f t="shared" si="154"/>
        <v>0</v>
      </c>
      <c r="N134" s="3">
        <f t="shared" si="155"/>
        <v>0</v>
      </c>
      <c r="O134" s="20" t="e">
        <f t="shared" si="128"/>
        <v>#DIV/0!</v>
      </c>
      <c r="P134" s="21"/>
      <c r="Q134" s="11" t="s">
        <v>38</v>
      </c>
    </row>
    <row r="135" spans="1:17" x14ac:dyDescent="0.25">
      <c r="A135" s="12"/>
      <c r="B135" s="24" t="s">
        <v>51</v>
      </c>
      <c r="C135" s="17" t="s">
        <v>24</v>
      </c>
      <c r="D135" s="17">
        <f t="shared" ref="D135" si="156">D136+D144+D145+D146</f>
        <v>800000</v>
      </c>
      <c r="E135" s="17">
        <f t="shared" ref="E135" si="157">E136+E144+E145+E146</f>
        <v>800000</v>
      </c>
      <c r="F135" s="17">
        <f t="shared" ref="F135" si="158">F136+F144+F145+F146</f>
        <v>0</v>
      </c>
      <c r="G135" s="17">
        <f t="shared" ref="G135" si="159">G136+G144+G145+G146</f>
        <v>0</v>
      </c>
      <c r="H135" s="17">
        <f t="shared" si="141"/>
        <v>800000</v>
      </c>
      <c r="I135" s="18">
        <f t="shared" si="142"/>
        <v>0</v>
      </c>
      <c r="J135" s="26">
        <f t="shared" ref="J135:K135" si="160">J136+J144+J145+J146</f>
        <v>2100000</v>
      </c>
      <c r="K135" s="26">
        <f t="shared" si="160"/>
        <v>2100000</v>
      </c>
      <c r="L135" s="17">
        <f t="shared" ref="L135" si="161">L136+L144+L145+L146</f>
        <v>2100000</v>
      </c>
      <c r="M135" s="17">
        <f t="shared" ref="M135" si="162">M136+M144+M145+M146</f>
        <v>2100000</v>
      </c>
      <c r="N135" s="17">
        <f t="shared" ref="N135" si="163">N136+N144+N145+N146</f>
        <v>0</v>
      </c>
      <c r="O135" s="22">
        <f t="shared" ref="O135:O158" si="164">M135/K135</f>
        <v>1</v>
      </c>
      <c r="P135" s="23"/>
      <c r="Q135" s="11" t="s">
        <v>38</v>
      </c>
    </row>
    <row r="136" spans="1:17" ht="18" x14ac:dyDescent="0.25">
      <c r="A136" s="12"/>
      <c r="B136" s="1" t="s">
        <v>2</v>
      </c>
      <c r="C136" s="2" t="s">
        <v>3</v>
      </c>
      <c r="D136" s="3">
        <f t="shared" ref="D136:N136" si="165">D137+D138+D139+D140+D141+D142+D143</f>
        <v>800000</v>
      </c>
      <c r="E136" s="3">
        <f t="shared" si="165"/>
        <v>800000</v>
      </c>
      <c r="F136" s="3">
        <f t="shared" ref="F136" si="166">F137+F138+F139+F140+F141+F142+F143</f>
        <v>0</v>
      </c>
      <c r="G136" s="17">
        <f t="shared" si="165"/>
        <v>0</v>
      </c>
      <c r="H136" s="17">
        <f t="shared" si="141"/>
        <v>800000</v>
      </c>
      <c r="I136" s="18">
        <f t="shared" si="142"/>
        <v>0</v>
      </c>
      <c r="J136" s="3">
        <f t="shared" ref="J136:K136" si="167">J137+J138+J139+J140+J141+J142+J143</f>
        <v>2100000</v>
      </c>
      <c r="K136" s="3">
        <f t="shared" si="167"/>
        <v>2100000</v>
      </c>
      <c r="L136" s="3">
        <f t="shared" si="165"/>
        <v>2100000</v>
      </c>
      <c r="M136" s="3">
        <f t="shared" si="165"/>
        <v>2100000</v>
      </c>
      <c r="N136" s="3">
        <f t="shared" si="165"/>
        <v>0</v>
      </c>
      <c r="O136" s="20">
        <f t="shared" si="164"/>
        <v>1</v>
      </c>
      <c r="P136" s="21"/>
      <c r="Q136" s="11" t="s">
        <v>38</v>
      </c>
    </row>
    <row r="137" spans="1:17" ht="18" hidden="1" x14ac:dyDescent="0.25">
      <c r="A137" s="12"/>
      <c r="B137" s="4" t="s">
        <v>2</v>
      </c>
      <c r="C137" s="5" t="s">
        <v>4</v>
      </c>
      <c r="D137" s="17">
        <v>0</v>
      </c>
      <c r="E137" s="17">
        <v>0</v>
      </c>
      <c r="F137" s="17"/>
      <c r="G137" s="17"/>
      <c r="H137" s="17">
        <f t="shared" si="141"/>
        <v>0</v>
      </c>
      <c r="I137" s="18" t="e">
        <f t="shared" si="142"/>
        <v>#DIV/0!</v>
      </c>
      <c r="J137" s="27"/>
      <c r="K137" s="27"/>
      <c r="L137" s="17"/>
      <c r="M137" s="17">
        <f t="shared" ref="M137:M146" si="168">G137+L137</f>
        <v>0</v>
      </c>
      <c r="N137" s="17">
        <f t="shared" ref="N137:N146" si="169">K137-M137</f>
        <v>0</v>
      </c>
      <c r="O137" s="22" t="e">
        <f t="shared" si="164"/>
        <v>#DIV/0!</v>
      </c>
      <c r="P137" s="23"/>
      <c r="Q137" s="11" t="s">
        <v>38</v>
      </c>
    </row>
    <row r="138" spans="1:17" ht="18" x14ac:dyDescent="0.25">
      <c r="A138" s="12"/>
      <c r="B138" s="4" t="s">
        <v>2</v>
      </c>
      <c r="C138" s="5" t="s">
        <v>5</v>
      </c>
      <c r="D138" s="17">
        <v>800000</v>
      </c>
      <c r="E138" s="17">
        <v>630000</v>
      </c>
      <c r="F138" s="17"/>
      <c r="G138" s="17"/>
      <c r="H138" s="17">
        <f t="shared" si="141"/>
        <v>630000</v>
      </c>
      <c r="I138" s="18">
        <f t="shared" si="142"/>
        <v>0</v>
      </c>
      <c r="J138" s="27">
        <v>2100000</v>
      </c>
      <c r="K138" s="27">
        <v>1930000</v>
      </c>
      <c r="L138" s="28">
        <v>1930000</v>
      </c>
      <c r="M138" s="17">
        <f>G138+L138</f>
        <v>1930000</v>
      </c>
      <c r="N138" s="17">
        <f t="shared" si="169"/>
        <v>0</v>
      </c>
      <c r="O138" s="22">
        <f t="shared" si="164"/>
        <v>1</v>
      </c>
      <c r="P138" s="23"/>
      <c r="Q138" s="11" t="s">
        <v>38</v>
      </c>
    </row>
    <row r="139" spans="1:17" ht="18" hidden="1" x14ac:dyDescent="0.25">
      <c r="A139" s="12"/>
      <c r="B139" s="4" t="s">
        <v>2</v>
      </c>
      <c r="C139" s="5" t="s">
        <v>6</v>
      </c>
      <c r="D139" s="17"/>
      <c r="E139" s="17"/>
      <c r="F139" s="17"/>
      <c r="G139" s="17"/>
      <c r="H139" s="17">
        <f t="shared" si="141"/>
        <v>0</v>
      </c>
      <c r="I139" s="18" t="e">
        <f t="shared" si="142"/>
        <v>#DIV/0!</v>
      </c>
      <c r="J139" s="27">
        <v>0</v>
      </c>
      <c r="K139" s="27">
        <v>0</v>
      </c>
      <c r="L139" s="17"/>
      <c r="M139" s="17">
        <f t="shared" si="168"/>
        <v>0</v>
      </c>
      <c r="N139" s="17">
        <f t="shared" si="169"/>
        <v>0</v>
      </c>
      <c r="O139" s="22" t="e">
        <f t="shared" si="164"/>
        <v>#DIV/0!</v>
      </c>
      <c r="P139" s="23"/>
      <c r="Q139" s="11" t="s">
        <v>38</v>
      </c>
    </row>
    <row r="140" spans="1:17" ht="18" hidden="1" x14ac:dyDescent="0.25">
      <c r="A140" s="12"/>
      <c r="B140" s="4" t="s">
        <v>2</v>
      </c>
      <c r="C140" s="6" t="s">
        <v>7</v>
      </c>
      <c r="D140" s="17">
        <v>0</v>
      </c>
      <c r="E140" s="17">
        <v>0</v>
      </c>
      <c r="F140" s="17"/>
      <c r="G140" s="17"/>
      <c r="H140" s="17">
        <f t="shared" si="141"/>
        <v>0</v>
      </c>
      <c r="I140" s="18" t="e">
        <f t="shared" si="142"/>
        <v>#DIV/0!</v>
      </c>
      <c r="J140" s="27">
        <v>0</v>
      </c>
      <c r="K140" s="27">
        <v>0</v>
      </c>
      <c r="L140" s="17"/>
      <c r="M140" s="17">
        <f t="shared" si="168"/>
        <v>0</v>
      </c>
      <c r="N140" s="17">
        <f t="shared" si="169"/>
        <v>0</v>
      </c>
      <c r="O140" s="22" t="e">
        <f t="shared" si="164"/>
        <v>#DIV/0!</v>
      </c>
      <c r="P140" s="23"/>
      <c r="Q140" s="11" t="s">
        <v>38</v>
      </c>
    </row>
    <row r="141" spans="1:17" ht="18" hidden="1" x14ac:dyDescent="0.25">
      <c r="A141" s="12"/>
      <c r="B141" s="4" t="s">
        <v>2</v>
      </c>
      <c r="C141" s="6" t="s">
        <v>8</v>
      </c>
      <c r="D141" s="17">
        <v>0</v>
      </c>
      <c r="E141" s="17">
        <v>0</v>
      </c>
      <c r="F141" s="17"/>
      <c r="G141" s="17"/>
      <c r="H141" s="17">
        <f t="shared" si="141"/>
        <v>0</v>
      </c>
      <c r="I141" s="18" t="e">
        <f t="shared" si="142"/>
        <v>#DIV/0!</v>
      </c>
      <c r="J141" s="27">
        <v>0</v>
      </c>
      <c r="K141" s="27">
        <v>0</v>
      </c>
      <c r="L141" s="17"/>
      <c r="M141" s="17">
        <f t="shared" si="168"/>
        <v>0</v>
      </c>
      <c r="N141" s="17">
        <f t="shared" si="169"/>
        <v>0</v>
      </c>
      <c r="O141" s="22" t="e">
        <f t="shared" si="164"/>
        <v>#DIV/0!</v>
      </c>
      <c r="P141" s="23"/>
      <c r="Q141" s="11" t="s">
        <v>38</v>
      </c>
    </row>
    <row r="142" spans="1:17" ht="18" hidden="1" x14ac:dyDescent="0.25">
      <c r="A142" s="12"/>
      <c r="B142" s="4" t="s">
        <v>2</v>
      </c>
      <c r="C142" s="6" t="s">
        <v>9</v>
      </c>
      <c r="D142" s="17">
        <v>0</v>
      </c>
      <c r="E142" s="17">
        <v>0</v>
      </c>
      <c r="F142" s="17"/>
      <c r="G142" s="17"/>
      <c r="H142" s="17">
        <f t="shared" si="141"/>
        <v>0</v>
      </c>
      <c r="I142" s="18" t="e">
        <f t="shared" si="142"/>
        <v>#DIV/0!</v>
      </c>
      <c r="J142" s="27">
        <v>0</v>
      </c>
      <c r="K142" s="27">
        <v>0</v>
      </c>
      <c r="L142" s="17"/>
      <c r="M142" s="17">
        <f t="shared" si="168"/>
        <v>0</v>
      </c>
      <c r="N142" s="17">
        <f t="shared" si="169"/>
        <v>0</v>
      </c>
      <c r="O142" s="22" t="e">
        <f t="shared" si="164"/>
        <v>#DIV/0!</v>
      </c>
      <c r="P142" s="23"/>
      <c r="Q142" s="11" t="s">
        <v>38</v>
      </c>
    </row>
    <row r="143" spans="1:17" ht="18" x14ac:dyDescent="0.25">
      <c r="A143" s="12"/>
      <c r="B143" s="4" t="s">
        <v>2</v>
      </c>
      <c r="C143" s="6" t="s">
        <v>10</v>
      </c>
      <c r="D143" s="17">
        <v>0</v>
      </c>
      <c r="E143" s="17">
        <v>170000</v>
      </c>
      <c r="F143" s="17"/>
      <c r="G143" s="17"/>
      <c r="H143" s="17">
        <f t="shared" ref="H143:H158" si="170">E143-G143</f>
        <v>170000</v>
      </c>
      <c r="I143" s="18">
        <f t="shared" ref="I143:I158" si="171">G143/E143</f>
        <v>0</v>
      </c>
      <c r="J143" s="27">
        <v>0</v>
      </c>
      <c r="K143" s="27">
        <v>170000</v>
      </c>
      <c r="L143" s="28">
        <v>170000</v>
      </c>
      <c r="M143" s="17">
        <f t="shared" si="168"/>
        <v>170000</v>
      </c>
      <c r="N143" s="17">
        <f t="shared" si="169"/>
        <v>0</v>
      </c>
      <c r="O143" s="22">
        <f t="shared" si="164"/>
        <v>1</v>
      </c>
      <c r="P143" s="23"/>
      <c r="Q143" s="11" t="s">
        <v>38</v>
      </c>
    </row>
    <row r="144" spans="1:17" ht="18" hidden="1" x14ac:dyDescent="0.25">
      <c r="A144" s="12"/>
      <c r="B144" s="4" t="s">
        <v>2</v>
      </c>
      <c r="C144" s="2" t="s">
        <v>11</v>
      </c>
      <c r="D144" s="3">
        <v>0</v>
      </c>
      <c r="E144" s="3">
        <v>0</v>
      </c>
      <c r="F144" s="3"/>
      <c r="G144" s="17"/>
      <c r="H144" s="17">
        <f t="shared" si="170"/>
        <v>0</v>
      </c>
      <c r="I144" s="18" t="e">
        <f t="shared" si="171"/>
        <v>#DIV/0!</v>
      </c>
      <c r="J144" s="3">
        <v>0</v>
      </c>
      <c r="K144" s="3">
        <v>0</v>
      </c>
      <c r="L144" s="3"/>
      <c r="M144" s="3">
        <f t="shared" si="168"/>
        <v>0</v>
      </c>
      <c r="N144" s="3">
        <f t="shared" si="169"/>
        <v>0</v>
      </c>
      <c r="O144" s="20" t="e">
        <f t="shared" si="164"/>
        <v>#DIV/0!</v>
      </c>
      <c r="P144" s="21"/>
      <c r="Q144" s="11" t="s">
        <v>38</v>
      </c>
    </row>
    <row r="145" spans="1:17" ht="18" hidden="1" x14ac:dyDescent="0.25">
      <c r="A145" s="12"/>
      <c r="B145" s="4" t="s">
        <v>2</v>
      </c>
      <c r="C145" s="2" t="s">
        <v>12</v>
      </c>
      <c r="D145" s="3">
        <v>0</v>
      </c>
      <c r="E145" s="3">
        <v>0</v>
      </c>
      <c r="F145" s="3"/>
      <c r="G145" s="17"/>
      <c r="H145" s="17">
        <f t="shared" si="170"/>
        <v>0</v>
      </c>
      <c r="I145" s="18" t="e">
        <f t="shared" si="171"/>
        <v>#DIV/0!</v>
      </c>
      <c r="J145" s="3">
        <v>0</v>
      </c>
      <c r="K145" s="3">
        <v>0</v>
      </c>
      <c r="L145" s="3"/>
      <c r="M145" s="3">
        <f t="shared" si="168"/>
        <v>0</v>
      </c>
      <c r="N145" s="3">
        <f t="shared" si="169"/>
        <v>0</v>
      </c>
      <c r="O145" s="20" t="e">
        <f t="shared" si="164"/>
        <v>#DIV/0!</v>
      </c>
      <c r="P145" s="21"/>
      <c r="Q145" s="11" t="s">
        <v>38</v>
      </c>
    </row>
    <row r="146" spans="1:17" ht="18" hidden="1" x14ac:dyDescent="0.25">
      <c r="A146" s="12"/>
      <c r="B146" s="4" t="s">
        <v>2</v>
      </c>
      <c r="C146" s="2" t="s">
        <v>13</v>
      </c>
      <c r="D146" s="3">
        <v>0</v>
      </c>
      <c r="E146" s="3">
        <v>0</v>
      </c>
      <c r="F146" s="3"/>
      <c r="G146" s="17"/>
      <c r="H146" s="17">
        <f t="shared" si="170"/>
        <v>0</v>
      </c>
      <c r="I146" s="18" t="e">
        <f t="shared" si="171"/>
        <v>#DIV/0!</v>
      </c>
      <c r="J146" s="3">
        <v>0</v>
      </c>
      <c r="K146" s="3">
        <v>0</v>
      </c>
      <c r="L146" s="3"/>
      <c r="M146" s="3">
        <f t="shared" si="168"/>
        <v>0</v>
      </c>
      <c r="N146" s="3">
        <f t="shared" si="169"/>
        <v>0</v>
      </c>
      <c r="O146" s="20" t="e">
        <f t="shared" si="164"/>
        <v>#DIV/0!</v>
      </c>
      <c r="P146" s="21"/>
      <c r="Q146" s="11" t="s">
        <v>38</v>
      </c>
    </row>
    <row r="147" spans="1:17" ht="72" x14ac:dyDescent="0.25">
      <c r="A147" s="12"/>
      <c r="B147" s="24" t="s">
        <v>52</v>
      </c>
      <c r="C147" s="25" t="s">
        <v>25</v>
      </c>
      <c r="D147" s="17">
        <f t="shared" ref="D147" si="172">D148+D156+D157+D158</f>
        <v>500000</v>
      </c>
      <c r="E147" s="17">
        <f t="shared" ref="E147" si="173">E148+E156+E157+E158</f>
        <v>500000</v>
      </c>
      <c r="F147" s="17">
        <f t="shared" ref="F147" si="174">F148+F156+F157+F158</f>
        <v>28000</v>
      </c>
      <c r="G147" s="17">
        <f t="shared" ref="G147" si="175">G148+G156+G157+G158</f>
        <v>361466</v>
      </c>
      <c r="H147" s="17">
        <f t="shared" si="170"/>
        <v>138534</v>
      </c>
      <c r="I147" s="18">
        <f t="shared" si="171"/>
        <v>0.72293200000000002</v>
      </c>
      <c r="J147" s="26">
        <f t="shared" ref="J147:K147" si="176">J148+J156+J157+J158</f>
        <v>1100000</v>
      </c>
      <c r="K147" s="26">
        <f t="shared" si="176"/>
        <v>1100000</v>
      </c>
      <c r="L147" s="17">
        <f t="shared" ref="L147" si="177">L148+L156+L157+L158</f>
        <v>738534</v>
      </c>
      <c r="M147" s="17">
        <f t="shared" ref="M147" si="178">M148+M156+M157+M158</f>
        <v>1100000</v>
      </c>
      <c r="N147" s="17">
        <f t="shared" ref="N147" si="179">N148+N156+N157+N158</f>
        <v>0</v>
      </c>
      <c r="O147" s="22">
        <f t="shared" si="164"/>
        <v>1</v>
      </c>
      <c r="P147" s="23"/>
      <c r="Q147" s="11" t="s">
        <v>38</v>
      </c>
    </row>
    <row r="148" spans="1:17" ht="18" x14ac:dyDescent="0.25">
      <c r="A148" s="12"/>
      <c r="B148" s="1" t="s">
        <v>2</v>
      </c>
      <c r="C148" s="2" t="s">
        <v>3</v>
      </c>
      <c r="D148" s="3">
        <f t="shared" ref="D148:N148" si="180">D149+D150+D151+D152+D153+D154+D155</f>
        <v>500000</v>
      </c>
      <c r="E148" s="3">
        <f t="shared" si="180"/>
        <v>500000</v>
      </c>
      <c r="F148" s="3">
        <f t="shared" ref="F148" si="181">F149+F150+F151+F152+F153+F154+F155</f>
        <v>28000</v>
      </c>
      <c r="G148" s="17">
        <f t="shared" si="180"/>
        <v>361466</v>
      </c>
      <c r="H148" s="17">
        <f t="shared" si="170"/>
        <v>138534</v>
      </c>
      <c r="I148" s="18">
        <f t="shared" si="171"/>
        <v>0.72293200000000002</v>
      </c>
      <c r="J148" s="3">
        <f t="shared" ref="J148:K148" si="182">J149+J150+J151+J152+J153+J154+J155</f>
        <v>1100000</v>
      </c>
      <c r="K148" s="3">
        <f t="shared" si="182"/>
        <v>1100000</v>
      </c>
      <c r="L148" s="3">
        <f t="shared" si="180"/>
        <v>738534</v>
      </c>
      <c r="M148" s="3">
        <f t="shared" si="180"/>
        <v>1100000</v>
      </c>
      <c r="N148" s="3">
        <f t="shared" si="180"/>
        <v>0</v>
      </c>
      <c r="O148" s="20">
        <f t="shared" si="164"/>
        <v>1</v>
      </c>
      <c r="P148" s="21"/>
      <c r="Q148" s="11" t="s">
        <v>38</v>
      </c>
    </row>
    <row r="149" spans="1:17" ht="18" hidden="1" x14ac:dyDescent="0.25">
      <c r="A149" s="12"/>
      <c r="B149" s="4" t="s">
        <v>2</v>
      </c>
      <c r="C149" s="5" t="s">
        <v>4</v>
      </c>
      <c r="D149" s="17">
        <v>0</v>
      </c>
      <c r="E149" s="17">
        <v>0</v>
      </c>
      <c r="F149" s="17"/>
      <c r="G149" s="17"/>
      <c r="H149" s="17">
        <f t="shared" si="170"/>
        <v>0</v>
      </c>
      <c r="I149" s="18" t="e">
        <f t="shared" si="171"/>
        <v>#DIV/0!</v>
      </c>
      <c r="J149" s="27">
        <v>0</v>
      </c>
      <c r="K149" s="27">
        <v>0</v>
      </c>
      <c r="L149" s="17"/>
      <c r="M149" s="17">
        <f t="shared" ref="M149:M158" si="183">G149+L149</f>
        <v>0</v>
      </c>
      <c r="N149" s="17">
        <f t="shared" ref="N149:N158" si="184">K149-M149</f>
        <v>0</v>
      </c>
      <c r="O149" s="22" t="e">
        <f t="shared" si="164"/>
        <v>#DIV/0!</v>
      </c>
      <c r="P149" s="23"/>
      <c r="Q149" s="11" t="s">
        <v>38</v>
      </c>
    </row>
    <row r="150" spans="1:17" ht="18" x14ac:dyDescent="0.25">
      <c r="A150" s="12"/>
      <c r="B150" s="4" t="s">
        <v>2</v>
      </c>
      <c r="C150" s="5" t="s">
        <v>5</v>
      </c>
      <c r="D150" s="17">
        <v>500000</v>
      </c>
      <c r="E150" s="17">
        <v>500000</v>
      </c>
      <c r="F150" s="17">
        <v>28000</v>
      </c>
      <c r="G150" s="17">
        <v>361466</v>
      </c>
      <c r="H150" s="17">
        <f t="shared" si="170"/>
        <v>138534</v>
      </c>
      <c r="I150" s="18">
        <f t="shared" si="171"/>
        <v>0.72293200000000002</v>
      </c>
      <c r="J150" s="27">
        <v>1100000</v>
      </c>
      <c r="K150" s="27">
        <v>1100000</v>
      </c>
      <c r="L150" s="17">
        <v>738534</v>
      </c>
      <c r="M150" s="17">
        <f t="shared" si="183"/>
        <v>1100000</v>
      </c>
      <c r="N150" s="17">
        <f t="shared" si="184"/>
        <v>0</v>
      </c>
      <c r="O150" s="22">
        <f t="shared" si="164"/>
        <v>1</v>
      </c>
      <c r="P150" s="23"/>
      <c r="Q150" s="11" t="s">
        <v>38</v>
      </c>
    </row>
    <row r="151" spans="1:17" ht="18" hidden="1" x14ac:dyDescent="0.25">
      <c r="A151" s="12"/>
      <c r="B151" s="4" t="s">
        <v>2</v>
      </c>
      <c r="C151" s="5" t="s">
        <v>6</v>
      </c>
      <c r="D151" s="17">
        <v>0</v>
      </c>
      <c r="E151" s="17">
        <v>0</v>
      </c>
      <c r="F151" s="17"/>
      <c r="G151" s="17"/>
      <c r="H151" s="17">
        <f t="shared" si="170"/>
        <v>0</v>
      </c>
      <c r="I151" s="18" t="e">
        <f t="shared" si="171"/>
        <v>#DIV/0!</v>
      </c>
      <c r="J151" s="27">
        <v>0</v>
      </c>
      <c r="K151" s="27">
        <v>0</v>
      </c>
      <c r="L151" s="17"/>
      <c r="M151" s="17">
        <f t="shared" si="183"/>
        <v>0</v>
      </c>
      <c r="N151" s="17">
        <f t="shared" si="184"/>
        <v>0</v>
      </c>
      <c r="O151" s="22" t="e">
        <f t="shared" si="164"/>
        <v>#DIV/0!</v>
      </c>
      <c r="P151" s="23"/>
      <c r="Q151" s="11" t="s">
        <v>38</v>
      </c>
    </row>
    <row r="152" spans="1:17" ht="18" hidden="1" x14ac:dyDescent="0.25">
      <c r="A152" s="12"/>
      <c r="B152" s="4" t="s">
        <v>2</v>
      </c>
      <c r="C152" s="6" t="s">
        <v>7</v>
      </c>
      <c r="D152" s="17">
        <v>0</v>
      </c>
      <c r="E152" s="17">
        <v>0</v>
      </c>
      <c r="F152" s="17"/>
      <c r="G152" s="17"/>
      <c r="H152" s="17">
        <f t="shared" si="170"/>
        <v>0</v>
      </c>
      <c r="I152" s="18" t="e">
        <f t="shared" si="171"/>
        <v>#DIV/0!</v>
      </c>
      <c r="J152" s="27">
        <v>0</v>
      </c>
      <c r="K152" s="27">
        <v>0</v>
      </c>
      <c r="L152" s="17"/>
      <c r="M152" s="17">
        <f t="shared" si="183"/>
        <v>0</v>
      </c>
      <c r="N152" s="17">
        <f t="shared" si="184"/>
        <v>0</v>
      </c>
      <c r="O152" s="22" t="e">
        <f t="shared" si="164"/>
        <v>#DIV/0!</v>
      </c>
      <c r="P152" s="23"/>
      <c r="Q152" s="11" t="s">
        <v>38</v>
      </c>
    </row>
    <row r="153" spans="1:17" ht="18" hidden="1" x14ac:dyDescent="0.25">
      <c r="A153" s="12"/>
      <c r="B153" s="4" t="s">
        <v>2</v>
      </c>
      <c r="C153" s="6" t="s">
        <v>8</v>
      </c>
      <c r="D153" s="17">
        <v>0</v>
      </c>
      <c r="E153" s="17">
        <v>0</v>
      </c>
      <c r="F153" s="17"/>
      <c r="G153" s="17"/>
      <c r="H153" s="17">
        <f t="shared" si="170"/>
        <v>0</v>
      </c>
      <c r="I153" s="18" t="e">
        <f t="shared" si="171"/>
        <v>#DIV/0!</v>
      </c>
      <c r="J153" s="27">
        <v>0</v>
      </c>
      <c r="K153" s="27">
        <v>0</v>
      </c>
      <c r="L153" s="17"/>
      <c r="M153" s="17">
        <f t="shared" si="183"/>
        <v>0</v>
      </c>
      <c r="N153" s="17">
        <f t="shared" si="184"/>
        <v>0</v>
      </c>
      <c r="O153" s="22" t="e">
        <f t="shared" si="164"/>
        <v>#DIV/0!</v>
      </c>
      <c r="P153" s="23"/>
      <c r="Q153" s="11" t="s">
        <v>38</v>
      </c>
    </row>
    <row r="154" spans="1:17" ht="18" hidden="1" x14ac:dyDescent="0.25">
      <c r="A154" s="12"/>
      <c r="B154" s="4" t="s">
        <v>2</v>
      </c>
      <c r="C154" s="6" t="s">
        <v>9</v>
      </c>
      <c r="D154" s="17">
        <v>0</v>
      </c>
      <c r="E154" s="17">
        <v>0</v>
      </c>
      <c r="F154" s="17"/>
      <c r="G154" s="17"/>
      <c r="H154" s="17">
        <f t="shared" si="170"/>
        <v>0</v>
      </c>
      <c r="I154" s="18" t="e">
        <f t="shared" si="171"/>
        <v>#DIV/0!</v>
      </c>
      <c r="J154" s="27">
        <v>0</v>
      </c>
      <c r="K154" s="27">
        <v>0</v>
      </c>
      <c r="L154" s="17"/>
      <c r="M154" s="17">
        <f t="shared" si="183"/>
        <v>0</v>
      </c>
      <c r="N154" s="17">
        <f t="shared" si="184"/>
        <v>0</v>
      </c>
      <c r="O154" s="22" t="e">
        <f t="shared" si="164"/>
        <v>#DIV/0!</v>
      </c>
      <c r="P154" s="23"/>
      <c r="Q154" s="11" t="s">
        <v>38</v>
      </c>
    </row>
    <row r="155" spans="1:17" ht="18" hidden="1" x14ac:dyDescent="0.25">
      <c r="A155" s="12"/>
      <c r="B155" s="4" t="s">
        <v>2</v>
      </c>
      <c r="C155" s="6" t="s">
        <v>10</v>
      </c>
      <c r="D155" s="17">
        <v>0</v>
      </c>
      <c r="E155" s="17">
        <v>0</v>
      </c>
      <c r="F155" s="17"/>
      <c r="G155" s="17"/>
      <c r="H155" s="17">
        <f t="shared" si="170"/>
        <v>0</v>
      </c>
      <c r="I155" s="18" t="e">
        <f t="shared" si="171"/>
        <v>#DIV/0!</v>
      </c>
      <c r="J155" s="27">
        <v>0</v>
      </c>
      <c r="K155" s="27">
        <v>0</v>
      </c>
      <c r="L155" s="17"/>
      <c r="M155" s="17">
        <f t="shared" si="183"/>
        <v>0</v>
      </c>
      <c r="N155" s="17">
        <f t="shared" si="184"/>
        <v>0</v>
      </c>
      <c r="O155" s="22" t="e">
        <f t="shared" si="164"/>
        <v>#DIV/0!</v>
      </c>
      <c r="P155" s="23"/>
      <c r="Q155" s="11" t="s">
        <v>38</v>
      </c>
    </row>
    <row r="156" spans="1:17" ht="18" hidden="1" x14ac:dyDescent="0.25">
      <c r="A156" s="12"/>
      <c r="B156" s="4" t="s">
        <v>2</v>
      </c>
      <c r="C156" s="2" t="s">
        <v>11</v>
      </c>
      <c r="D156" s="3">
        <v>0</v>
      </c>
      <c r="E156" s="3">
        <v>0</v>
      </c>
      <c r="F156" s="3"/>
      <c r="G156" s="17"/>
      <c r="H156" s="17">
        <f t="shared" si="170"/>
        <v>0</v>
      </c>
      <c r="I156" s="18" t="e">
        <f t="shared" si="171"/>
        <v>#DIV/0!</v>
      </c>
      <c r="J156" s="3">
        <v>0</v>
      </c>
      <c r="K156" s="3">
        <v>0</v>
      </c>
      <c r="L156" s="3"/>
      <c r="M156" s="3">
        <f t="shared" si="183"/>
        <v>0</v>
      </c>
      <c r="N156" s="3">
        <f t="shared" si="184"/>
        <v>0</v>
      </c>
      <c r="O156" s="20" t="e">
        <f t="shared" si="164"/>
        <v>#DIV/0!</v>
      </c>
      <c r="P156" s="21"/>
      <c r="Q156" s="11" t="s">
        <v>38</v>
      </c>
    </row>
    <row r="157" spans="1:17" ht="18" hidden="1" x14ac:dyDescent="0.25">
      <c r="A157" s="12"/>
      <c r="B157" s="4" t="s">
        <v>2</v>
      </c>
      <c r="C157" s="2" t="s">
        <v>12</v>
      </c>
      <c r="D157" s="3">
        <v>0</v>
      </c>
      <c r="E157" s="3">
        <v>0</v>
      </c>
      <c r="F157" s="3"/>
      <c r="G157" s="17"/>
      <c r="H157" s="17">
        <f t="shared" si="170"/>
        <v>0</v>
      </c>
      <c r="I157" s="18" t="e">
        <f t="shared" si="171"/>
        <v>#DIV/0!</v>
      </c>
      <c r="J157" s="3">
        <v>0</v>
      </c>
      <c r="K157" s="3">
        <v>0</v>
      </c>
      <c r="L157" s="3"/>
      <c r="M157" s="3">
        <f t="shared" si="183"/>
        <v>0</v>
      </c>
      <c r="N157" s="3">
        <f t="shared" si="184"/>
        <v>0</v>
      </c>
      <c r="O157" s="20" t="e">
        <f t="shared" si="164"/>
        <v>#DIV/0!</v>
      </c>
      <c r="P157" s="21"/>
      <c r="Q157" s="11" t="s">
        <v>38</v>
      </c>
    </row>
    <row r="158" spans="1:17" ht="18" hidden="1" x14ac:dyDescent="0.25">
      <c r="A158" s="12"/>
      <c r="B158" s="4" t="s">
        <v>2</v>
      </c>
      <c r="C158" s="2" t="s">
        <v>13</v>
      </c>
      <c r="D158" s="3">
        <v>0</v>
      </c>
      <c r="E158" s="3">
        <v>0</v>
      </c>
      <c r="F158" s="3"/>
      <c r="G158" s="17"/>
      <c r="H158" s="17">
        <f t="shared" si="170"/>
        <v>0</v>
      </c>
      <c r="I158" s="18" t="e">
        <f t="shared" si="171"/>
        <v>#DIV/0!</v>
      </c>
      <c r="J158" s="3">
        <v>0</v>
      </c>
      <c r="K158" s="3">
        <v>0</v>
      </c>
      <c r="L158" s="3"/>
      <c r="M158" s="3">
        <f t="shared" si="183"/>
        <v>0</v>
      </c>
      <c r="N158" s="3">
        <f t="shared" si="184"/>
        <v>0</v>
      </c>
      <c r="O158" s="20" t="e">
        <f t="shared" si="164"/>
        <v>#DIV/0!</v>
      </c>
      <c r="P158" s="21"/>
      <c r="Q158" s="11" t="s">
        <v>38</v>
      </c>
    </row>
    <row r="159" spans="1:17" ht="0" hidden="1" customHeight="1" x14ac:dyDescent="0.25">
      <c r="A159" s="12"/>
      <c r="B159" s="24"/>
      <c r="C159" s="25"/>
      <c r="D159" s="17">
        <v>0</v>
      </c>
      <c r="E159" s="17">
        <v>0</v>
      </c>
      <c r="F159" s="17"/>
      <c r="G159" s="17" t="e">
        <f>#REF!+#REF!</f>
        <v>#REF!</v>
      </c>
      <c r="H159" s="17" t="e">
        <f t="shared" ref="H159" si="185">E159-G159</f>
        <v>#REF!</v>
      </c>
      <c r="I159" s="18" t="e">
        <f t="shared" ref="I159" si="186">G159/E159</f>
        <v>#REF!</v>
      </c>
      <c r="J159" s="26"/>
      <c r="K159" s="26"/>
      <c r="L159" s="17"/>
      <c r="M159" s="17"/>
      <c r="N159" s="17"/>
      <c r="O159" s="22" t="e">
        <f t="shared" ref="O159" si="187">M159/K159</f>
        <v>#DIV/0!</v>
      </c>
      <c r="P159" s="23"/>
    </row>
  </sheetData>
  <autoFilter ref="A2:S159">
    <filterColumn colId="10">
      <filters>
        <filter val="1,100,000"/>
        <filter val="1,250,000"/>
        <filter val="1,349,800"/>
        <filter val="1,660,000"/>
        <filter val="1,700,000"/>
        <filter val="1,800,000"/>
        <filter val="1,930,000"/>
        <filter val="100,000"/>
        <filter val="11,088,000"/>
        <filter val="11,258,000"/>
        <filter val="154,700"/>
        <filter val="170,000"/>
        <filter val="2,100,000"/>
        <filter val="2,190,000"/>
        <filter val="22,215,300"/>
        <filter val="22,245,300"/>
        <filter val="22,400,000"/>
        <filter val="260,000"/>
        <filter val="3,508,000"/>
        <filter val="3,880,000"/>
        <filter val="30,000"/>
        <filter val="374,000"/>
        <filter val="410,000"/>
        <filter val="474,000"/>
        <filter val="50,000"/>
        <filter val="7,410,000"/>
        <filter val="70,000"/>
      </filters>
    </filterColumn>
  </autoFilter>
  <pageMargins left="0.15748031496063" right="0.15748031496063" top="0.39370078740157499" bottom="0.39370078740157499" header="0.39370078740157499" footer="0.39370078740157499"/>
  <pageSetup scale="32" fitToHeight="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დამტკ._საბიუჯ. </vt:lpstr>
      <vt:lpstr>'დამტკ._საბიუჯ.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2019-05-29T10:22:40Z</dcterms:modified>
</cp:coreProperties>
</file>