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2019 წ ე ლ ი\2019 წლის დამტკიცებულ-დაზუსტებული\"/>
    </mc:Choice>
  </mc:AlternateContent>
  <bookViews>
    <workbookView xWindow="735" yWindow="285" windowWidth="16215" windowHeight="12150" firstSheet="1" activeTab="1"/>
  </bookViews>
  <sheets>
    <sheet name="ლარებში" sheetId="27" state="hidden" r:id="rId1"/>
    <sheet name="ათას ლარებში " sheetId="28" r:id="rId2"/>
  </sheets>
  <definedNames>
    <definedName name="_xlnm._FilterDatabase" localSheetId="1" hidden="1">'ათას ლარებში '!$A$5:$H$1420</definedName>
    <definedName name="_xlnm._FilterDatabase" localSheetId="0" hidden="1">ლარებში!$A$5:$G$1420</definedName>
    <definedName name="DATA1" localSheetId="1">#REF!</definedName>
    <definedName name="DATA1" localSheetId="0">#REF!</definedName>
    <definedName name="DATA1">#REF!</definedName>
    <definedName name="_xlnm.Print_Area" localSheetId="1">'ათას ლარებში '!$B$2:$G$1420</definedName>
    <definedName name="_xlnm.Print_Area" localSheetId="0">ლარებში!$B$2:$I$1420</definedName>
    <definedName name="_xlnm.Print_Titles" localSheetId="1">'ათას ლარებში '!$5:$5</definedName>
    <definedName name="_xlnm.Print_Titles" localSheetId="0">ლარებში!$5:$5</definedName>
  </definedNames>
  <calcPr calcId="162913"/>
</workbook>
</file>

<file path=xl/calcChain.xml><?xml version="1.0" encoding="utf-8"?>
<calcChain xmlns="http://schemas.openxmlformats.org/spreadsheetml/2006/main">
  <c r="I33" i="27" l="1"/>
  <c r="H33" i="27"/>
  <c r="G33" i="27"/>
  <c r="G19" i="27" s="1"/>
  <c r="F33" i="27"/>
  <c r="F19" i="27" s="1"/>
  <c r="I32" i="27"/>
  <c r="H32" i="27"/>
  <c r="G32" i="27"/>
  <c r="F32" i="27"/>
  <c r="F18" i="27" s="1"/>
  <c r="I31" i="27"/>
  <c r="H31" i="27"/>
  <c r="H17" i="27" s="1"/>
  <c r="G31" i="27"/>
  <c r="F31" i="27"/>
  <c r="I30" i="27"/>
  <c r="H30" i="27"/>
  <c r="G30" i="27"/>
  <c r="G16" i="27" s="1"/>
  <c r="F30" i="27"/>
  <c r="F16" i="27" s="1"/>
  <c r="I29" i="27"/>
  <c r="H29" i="27"/>
  <c r="G29" i="27"/>
  <c r="G15" i="27" s="1"/>
  <c r="F29" i="27"/>
  <c r="F15" i="27" s="1"/>
  <c r="I28" i="27"/>
  <c r="H28" i="27"/>
  <c r="G28" i="27"/>
  <c r="F28" i="27"/>
  <c r="F14" i="27" s="1"/>
  <c r="I27" i="27"/>
  <c r="H27" i="27"/>
  <c r="H13" i="27" s="1"/>
  <c r="G27" i="27"/>
  <c r="F27" i="27"/>
  <c r="I26" i="27"/>
  <c r="H26" i="27"/>
  <c r="G26" i="27"/>
  <c r="G12" i="27" s="1"/>
  <c r="F26" i="27"/>
  <c r="F12" i="27" s="1"/>
  <c r="I25" i="27"/>
  <c r="H25" i="27"/>
  <c r="G25" i="27"/>
  <c r="G11" i="27" s="1"/>
  <c r="F25" i="27"/>
  <c r="F11" i="27" s="1"/>
  <c r="I24" i="27"/>
  <c r="H24" i="27"/>
  <c r="G24" i="27"/>
  <c r="F24" i="27"/>
  <c r="F10" i="27" s="1"/>
  <c r="I23" i="27"/>
  <c r="H23" i="27"/>
  <c r="H9" i="27" s="1"/>
  <c r="G23" i="27"/>
  <c r="F23" i="27"/>
  <c r="I22" i="27"/>
  <c r="H22" i="27"/>
  <c r="G22" i="27"/>
  <c r="G8" i="27" s="1"/>
  <c r="F22" i="27"/>
  <c r="F8" i="27" s="1"/>
  <c r="I21" i="27"/>
  <c r="H21" i="27"/>
  <c r="G21" i="27"/>
  <c r="G7" i="27" s="1"/>
  <c r="F21" i="27"/>
  <c r="F7" i="27" s="1"/>
  <c r="I20" i="27"/>
  <c r="H20" i="27"/>
  <c r="G20" i="27"/>
  <c r="F20" i="27"/>
  <c r="F6" i="27" s="1"/>
  <c r="F9" i="27"/>
  <c r="F13" i="27"/>
  <c r="F17" i="27"/>
  <c r="G6" i="27"/>
  <c r="H6" i="27"/>
  <c r="I6" i="27"/>
  <c r="H7" i="27"/>
  <c r="I7" i="27"/>
  <c r="H8" i="27"/>
  <c r="I8" i="27"/>
  <c r="G9" i="27"/>
  <c r="I9" i="27"/>
  <c r="G10" i="27"/>
  <c r="H10" i="27"/>
  <c r="I10" i="27"/>
  <c r="H11" i="27"/>
  <c r="I11" i="27"/>
  <c r="H12" i="27"/>
  <c r="I12" i="27"/>
  <c r="G13" i="27"/>
  <c r="I13" i="27"/>
  <c r="G14" i="27"/>
  <c r="H14" i="27"/>
  <c r="I14" i="27"/>
  <c r="H15" i="27"/>
  <c r="I15" i="27"/>
  <c r="H16" i="27"/>
  <c r="I16" i="27"/>
  <c r="G17" i="27"/>
  <c r="I17" i="27"/>
  <c r="G18" i="27"/>
  <c r="H18" i="27"/>
  <c r="I18" i="27"/>
  <c r="H19" i="27"/>
  <c r="I19" i="27"/>
  <c r="F1337" i="27"/>
  <c r="G1337" i="27"/>
  <c r="H1337" i="27"/>
  <c r="I1337" i="27"/>
  <c r="F1338" i="27"/>
  <c r="G1338" i="27"/>
  <c r="H1338" i="27"/>
  <c r="I1338" i="27"/>
  <c r="F1339" i="27"/>
  <c r="G1339" i="27"/>
  <c r="H1339" i="27"/>
  <c r="I1339" i="27"/>
  <c r="F1340" i="27"/>
  <c r="G1340" i="27"/>
  <c r="H1340" i="27"/>
  <c r="I1340" i="27"/>
  <c r="F1341" i="27"/>
  <c r="G1341" i="27"/>
  <c r="H1341" i="27"/>
  <c r="I1341" i="27"/>
  <c r="F1342" i="27"/>
  <c r="G1342" i="27"/>
  <c r="H1342" i="27"/>
  <c r="I1342" i="27"/>
  <c r="F1343" i="27"/>
  <c r="G1343" i="27"/>
  <c r="H1343" i="27"/>
  <c r="I1343" i="27"/>
  <c r="F1344" i="27"/>
  <c r="G1344" i="27"/>
  <c r="H1344" i="27"/>
  <c r="I1344" i="27"/>
  <c r="F1345" i="27"/>
  <c r="G1345" i="27"/>
  <c r="H1345" i="27"/>
  <c r="I1345" i="27"/>
  <c r="F1346" i="27"/>
  <c r="G1346" i="27"/>
  <c r="H1346" i="27"/>
  <c r="I1346" i="27"/>
  <c r="F1347" i="27"/>
  <c r="G1347" i="27"/>
  <c r="H1347" i="27"/>
  <c r="I1347" i="27"/>
  <c r="F1348" i="27"/>
  <c r="G1348" i="27"/>
  <c r="H1348" i="27"/>
  <c r="I1348" i="27"/>
  <c r="F1349" i="27"/>
  <c r="G1349" i="27"/>
  <c r="H1349" i="27"/>
  <c r="I1349" i="27"/>
  <c r="F1350" i="27"/>
  <c r="G1350" i="27"/>
  <c r="H1350" i="27"/>
  <c r="I1350" i="27"/>
  <c r="F1359" i="27"/>
  <c r="G1359" i="27"/>
  <c r="H1359" i="27"/>
  <c r="I1359" i="27"/>
  <c r="F1415" i="27"/>
  <c r="A34" i="28" l="1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235" i="28"/>
  <c r="A236" i="28"/>
  <c r="A237" i="28"/>
  <c r="A238" i="28"/>
  <c r="A239" i="28"/>
  <c r="A240" i="28"/>
  <c r="A241" i="28"/>
  <c r="A242" i="28"/>
  <c r="A243" i="28"/>
  <c r="A244" i="28"/>
  <c r="A245" i="28"/>
  <c r="A246" i="28"/>
  <c r="A247" i="28"/>
  <c r="A248" i="28"/>
  <c r="A249" i="28"/>
  <c r="A250" i="28"/>
  <c r="A251" i="28"/>
  <c r="A252" i="28"/>
  <c r="A253" i="28"/>
  <c r="A254" i="28"/>
  <c r="A255" i="28"/>
  <c r="A256" i="28"/>
  <c r="A257" i="28"/>
  <c r="A258" i="28"/>
  <c r="A259" i="28"/>
  <c r="A260" i="28"/>
  <c r="A261" i="28"/>
  <c r="A262" i="28"/>
  <c r="A263" i="28"/>
  <c r="A264" i="28"/>
  <c r="A265" i="28"/>
  <c r="A266" i="28"/>
  <c r="A267" i="28"/>
  <c r="A268" i="28"/>
  <c r="A269" i="28"/>
  <c r="A270" i="28"/>
  <c r="A271" i="28"/>
  <c r="A272" i="28"/>
  <c r="A273" i="28"/>
  <c r="A274" i="28"/>
  <c r="A275" i="28"/>
  <c r="A276" i="28"/>
  <c r="A277" i="28"/>
  <c r="A278" i="28"/>
  <c r="A279" i="28"/>
  <c r="A280" i="28"/>
  <c r="A281" i="28"/>
  <c r="A282" i="28"/>
  <c r="A283" i="28"/>
  <c r="A284" i="28"/>
  <c r="A285" i="28"/>
  <c r="A286" i="28"/>
  <c r="A287" i="28"/>
  <c r="A288" i="28"/>
  <c r="A289" i="28"/>
  <c r="A290" i="28"/>
  <c r="A291" i="28"/>
  <c r="A292" i="28"/>
  <c r="A293" i="28"/>
  <c r="A294" i="28"/>
  <c r="A295" i="28"/>
  <c r="A296" i="28"/>
  <c r="A297" i="28"/>
  <c r="A298" i="28"/>
  <c r="A299" i="28"/>
  <c r="A300" i="28"/>
  <c r="A301" i="28"/>
  <c r="A302" i="28"/>
  <c r="A303" i="28"/>
  <c r="A304" i="28"/>
  <c r="A305" i="28"/>
  <c r="A306" i="28"/>
  <c r="A307" i="28"/>
  <c r="A308" i="28"/>
  <c r="A309" i="28"/>
  <c r="A310" i="28"/>
  <c r="A311" i="28"/>
  <c r="A312" i="28"/>
  <c r="A313" i="28"/>
  <c r="A314" i="28"/>
  <c r="A315" i="28"/>
  <c r="A316" i="28"/>
  <c r="A317" i="28"/>
  <c r="A318" i="28"/>
  <c r="A319" i="28"/>
  <c r="A320" i="28"/>
  <c r="A321" i="28"/>
  <c r="A322" i="28"/>
  <c r="A323" i="28"/>
  <c r="A324" i="28"/>
  <c r="A325" i="28"/>
  <c r="A326" i="28"/>
  <c r="A327" i="28"/>
  <c r="A328" i="28"/>
  <c r="A329" i="28"/>
  <c r="A330" i="28"/>
  <c r="A331" i="28"/>
  <c r="A332" i="28"/>
  <c r="A333" i="28"/>
  <c r="A334" i="28"/>
  <c r="A335" i="28"/>
  <c r="A336" i="28"/>
  <c r="A337" i="28"/>
  <c r="A338" i="28"/>
  <c r="A339" i="28"/>
  <c r="A340" i="28"/>
  <c r="A341" i="28"/>
  <c r="A342" i="28"/>
  <c r="A343" i="28"/>
  <c r="A344" i="28"/>
  <c r="A345" i="28"/>
  <c r="A346" i="28"/>
  <c r="A347" i="28"/>
  <c r="A348" i="28"/>
  <c r="A349" i="28"/>
  <c r="A350" i="28"/>
  <c r="A351" i="28"/>
  <c r="A352" i="28"/>
  <c r="A353" i="28"/>
  <c r="A354" i="28"/>
  <c r="A355" i="28"/>
  <c r="A356" i="28"/>
  <c r="A357" i="28"/>
  <c r="A358" i="28"/>
  <c r="A359" i="28"/>
  <c r="A360" i="28"/>
  <c r="A361" i="28"/>
  <c r="A362" i="28"/>
  <c r="A363" i="28"/>
  <c r="A364" i="28"/>
  <c r="A365" i="28"/>
  <c r="A366" i="28"/>
  <c r="A367" i="28"/>
  <c r="A368" i="28"/>
  <c r="A369" i="28"/>
  <c r="A370" i="28"/>
  <c r="A371" i="28"/>
  <c r="A372" i="28"/>
  <c r="A373" i="28"/>
  <c r="A374" i="28"/>
  <c r="A375" i="28"/>
  <c r="A376" i="28"/>
  <c r="A377" i="28"/>
  <c r="A378" i="28"/>
  <c r="A379" i="28"/>
  <c r="A380" i="28"/>
  <c r="A381" i="28"/>
  <c r="A382" i="28"/>
  <c r="A383" i="28"/>
  <c r="A384" i="28"/>
  <c r="A385" i="28"/>
  <c r="A386" i="28"/>
  <c r="A387" i="28"/>
  <c r="A388" i="28"/>
  <c r="A389" i="28"/>
  <c r="A390" i="28"/>
  <c r="A391" i="28"/>
  <c r="A392" i="28"/>
  <c r="A393" i="28"/>
  <c r="A394" i="28"/>
  <c r="A395" i="28"/>
  <c r="A396" i="28"/>
  <c r="A397" i="28"/>
  <c r="A398" i="28"/>
  <c r="A399" i="28"/>
  <c r="A400" i="28"/>
  <c r="A401" i="28"/>
  <c r="A402" i="28"/>
  <c r="A403" i="28"/>
  <c r="A404" i="28"/>
  <c r="A405" i="28"/>
  <c r="A406" i="28"/>
  <c r="A407" i="28"/>
  <c r="A408" i="28"/>
  <c r="A409" i="28"/>
  <c r="A410" i="28"/>
  <c r="A411" i="28"/>
  <c r="A412" i="28"/>
  <c r="A413" i="28"/>
  <c r="A414" i="28"/>
  <c r="A415" i="28"/>
  <c r="A416" i="28"/>
  <c r="A417" i="28"/>
  <c r="A418" i="28"/>
  <c r="A419" i="28"/>
  <c r="A420" i="28"/>
  <c r="A421" i="28"/>
  <c r="A422" i="28"/>
  <c r="A423" i="28"/>
  <c r="A424" i="28"/>
  <c r="A425" i="28"/>
  <c r="A426" i="28"/>
  <c r="A427" i="28"/>
  <c r="A428" i="28"/>
  <c r="A429" i="28"/>
  <c r="A430" i="28"/>
  <c r="A431" i="28"/>
  <c r="A432" i="28"/>
  <c r="A433" i="28"/>
  <c r="A434" i="28"/>
  <c r="A435" i="28"/>
  <c r="A436" i="28"/>
  <c r="A437" i="28"/>
  <c r="A438" i="28"/>
  <c r="A439" i="28"/>
  <c r="A440" i="28"/>
  <c r="A441" i="28"/>
  <c r="A442" i="28"/>
  <c r="A443" i="28"/>
  <c r="A444" i="28"/>
  <c r="A445" i="28"/>
  <c r="A446" i="28"/>
  <c r="A447" i="28"/>
  <c r="A448" i="28"/>
  <c r="A449" i="28"/>
  <c r="A450" i="28"/>
  <c r="A451" i="28"/>
  <c r="A452" i="28"/>
  <c r="A453" i="28"/>
  <c r="A454" i="28"/>
  <c r="A455" i="28"/>
  <c r="A456" i="28"/>
  <c r="A457" i="28"/>
  <c r="A458" i="28"/>
  <c r="A459" i="28"/>
  <c r="A460" i="28"/>
  <c r="A461" i="28"/>
  <c r="A462" i="28"/>
  <c r="A463" i="28"/>
  <c r="A464" i="28"/>
  <c r="A465" i="28"/>
  <c r="A466" i="28"/>
  <c r="A467" i="28"/>
  <c r="A468" i="28"/>
  <c r="A469" i="28"/>
  <c r="A470" i="28"/>
  <c r="A471" i="28"/>
  <c r="A472" i="28"/>
  <c r="A473" i="28"/>
  <c r="A474" i="28"/>
  <c r="A475" i="28"/>
  <c r="A476" i="28"/>
  <c r="A477" i="28"/>
  <c r="A478" i="28"/>
  <c r="A479" i="28"/>
  <c r="A480" i="28"/>
  <c r="A481" i="28"/>
  <c r="A482" i="28"/>
  <c r="A483" i="28"/>
  <c r="A484" i="28"/>
  <c r="A485" i="28"/>
  <c r="A486" i="28"/>
  <c r="A487" i="28"/>
  <c r="A488" i="28"/>
  <c r="A489" i="28"/>
  <c r="A490" i="28"/>
  <c r="A491" i="28"/>
  <c r="A492" i="28"/>
  <c r="A493" i="28"/>
  <c r="A494" i="28"/>
  <c r="A495" i="28"/>
  <c r="A496" i="28"/>
  <c r="A497" i="28"/>
  <c r="A498" i="28"/>
  <c r="A499" i="28"/>
  <c r="A500" i="28"/>
  <c r="A501" i="28"/>
  <c r="A502" i="28"/>
  <c r="A503" i="28"/>
  <c r="A504" i="28"/>
  <c r="A505" i="28"/>
  <c r="A506" i="28"/>
  <c r="A507" i="28"/>
  <c r="A508" i="28"/>
  <c r="A509" i="28"/>
  <c r="A510" i="28"/>
  <c r="A511" i="28"/>
  <c r="A512" i="28"/>
  <c r="A513" i="28"/>
  <c r="A514" i="28"/>
  <c r="A515" i="28"/>
  <c r="A516" i="28"/>
  <c r="A517" i="28"/>
  <c r="A518" i="28"/>
  <c r="A519" i="28"/>
  <c r="A520" i="28"/>
  <c r="A521" i="28"/>
  <c r="A522" i="28"/>
  <c r="A523" i="28"/>
  <c r="A524" i="28"/>
  <c r="A525" i="28"/>
  <c r="A526" i="28"/>
  <c r="A527" i="28"/>
  <c r="A528" i="28"/>
  <c r="A529" i="28"/>
  <c r="A530" i="28"/>
  <c r="A531" i="28"/>
  <c r="A532" i="28"/>
  <c r="A533" i="28"/>
  <c r="A534" i="28"/>
  <c r="A535" i="28"/>
  <c r="A536" i="28"/>
  <c r="A537" i="28"/>
  <c r="A538" i="28"/>
  <c r="A539" i="28"/>
  <c r="A540" i="28"/>
  <c r="A541" i="28"/>
  <c r="A542" i="28"/>
  <c r="A543" i="28"/>
  <c r="A544" i="28"/>
  <c r="A545" i="28"/>
  <c r="A546" i="28"/>
  <c r="A547" i="28"/>
  <c r="A548" i="28"/>
  <c r="A549" i="28"/>
  <c r="A550" i="28"/>
  <c r="A551" i="28"/>
  <c r="A552" i="28"/>
  <c r="A553" i="28"/>
  <c r="A554" i="28"/>
  <c r="A555" i="28"/>
  <c r="A556" i="28"/>
  <c r="A557" i="28"/>
  <c r="A558" i="28"/>
  <c r="A559" i="28"/>
  <c r="A560" i="28"/>
  <c r="A561" i="28"/>
  <c r="A562" i="28"/>
  <c r="A563" i="28"/>
  <c r="A564" i="28"/>
  <c r="A565" i="28"/>
  <c r="A566" i="28"/>
  <c r="A567" i="28"/>
  <c r="A568" i="28"/>
  <c r="A569" i="28"/>
  <c r="A570" i="28"/>
  <c r="A571" i="28"/>
  <c r="A572" i="28"/>
  <c r="A573" i="28"/>
  <c r="A574" i="28"/>
  <c r="A575" i="28"/>
  <c r="A576" i="28"/>
  <c r="A577" i="28"/>
  <c r="A578" i="28"/>
  <c r="A579" i="28"/>
  <c r="A580" i="28"/>
  <c r="A581" i="28"/>
  <c r="A582" i="28"/>
  <c r="A583" i="28"/>
  <c r="A584" i="28"/>
  <c r="A585" i="28"/>
  <c r="A586" i="28"/>
  <c r="A587" i="28"/>
  <c r="A588" i="28"/>
  <c r="A589" i="28"/>
  <c r="A590" i="28"/>
  <c r="A591" i="28"/>
  <c r="A592" i="28"/>
  <c r="A593" i="28"/>
  <c r="A594" i="28"/>
  <c r="A595" i="28"/>
  <c r="A596" i="28"/>
  <c r="A597" i="28"/>
  <c r="A598" i="28"/>
  <c r="A599" i="28"/>
  <c r="A600" i="28"/>
  <c r="A601" i="28"/>
  <c r="A602" i="28"/>
  <c r="A603" i="28"/>
  <c r="A604" i="28"/>
  <c r="A605" i="28"/>
  <c r="A606" i="28"/>
  <c r="A607" i="28"/>
  <c r="A608" i="28"/>
  <c r="A609" i="28"/>
  <c r="A610" i="28"/>
  <c r="A611" i="28"/>
  <c r="A612" i="28"/>
  <c r="A613" i="28"/>
  <c r="A614" i="28"/>
  <c r="A615" i="28"/>
  <c r="A616" i="28"/>
  <c r="A617" i="28"/>
  <c r="A618" i="28"/>
  <c r="A619" i="28"/>
  <c r="A620" i="28"/>
  <c r="A621" i="28"/>
  <c r="A622" i="28"/>
  <c r="A623" i="28"/>
  <c r="A624" i="28"/>
  <c r="A625" i="28"/>
  <c r="A626" i="28"/>
  <c r="A627" i="28"/>
  <c r="A628" i="28"/>
  <c r="A629" i="28"/>
  <c r="A630" i="28"/>
  <c r="A631" i="28"/>
  <c r="A632" i="28"/>
  <c r="A633" i="28"/>
  <c r="A634" i="28"/>
  <c r="A635" i="28"/>
  <c r="A636" i="28"/>
  <c r="A637" i="28"/>
  <c r="A638" i="28"/>
  <c r="A639" i="28"/>
  <c r="A640" i="28"/>
  <c r="A641" i="28"/>
  <c r="A642" i="28"/>
  <c r="A643" i="28"/>
  <c r="A644" i="28"/>
  <c r="A645" i="28"/>
  <c r="A646" i="28"/>
  <c r="A647" i="28"/>
  <c r="A648" i="28"/>
  <c r="A649" i="28"/>
  <c r="A650" i="28"/>
  <c r="A651" i="28"/>
  <c r="A652" i="28"/>
  <c r="A653" i="28"/>
  <c r="A654" i="28"/>
  <c r="A655" i="28"/>
  <c r="A656" i="28"/>
  <c r="A657" i="28"/>
  <c r="A658" i="28"/>
  <c r="A659" i="28"/>
  <c r="A660" i="28"/>
  <c r="A661" i="28"/>
  <c r="A662" i="28"/>
  <c r="A663" i="28"/>
  <c r="A664" i="28"/>
  <c r="A665" i="28"/>
  <c r="A666" i="28"/>
  <c r="A667" i="28"/>
  <c r="A668" i="28"/>
  <c r="A669" i="28"/>
  <c r="A670" i="28"/>
  <c r="A671" i="28"/>
  <c r="A672" i="28"/>
  <c r="A673" i="28"/>
  <c r="A674" i="28"/>
  <c r="A675" i="28"/>
  <c r="A676" i="28"/>
  <c r="A677" i="28"/>
  <c r="A678" i="28"/>
  <c r="A679" i="28"/>
  <c r="A680" i="28"/>
  <c r="A681" i="28"/>
  <c r="A682" i="28"/>
  <c r="A683" i="28"/>
  <c r="A684" i="28"/>
  <c r="A685" i="28"/>
  <c r="A686" i="28"/>
  <c r="A687" i="28"/>
  <c r="A688" i="28"/>
  <c r="A689" i="28"/>
  <c r="A690" i="28"/>
  <c r="A691" i="28"/>
  <c r="A692" i="28"/>
  <c r="A693" i="28"/>
  <c r="A694" i="28"/>
  <c r="A695" i="28"/>
  <c r="A696" i="28"/>
  <c r="A697" i="28"/>
  <c r="A698" i="28"/>
  <c r="A699" i="28"/>
  <c r="A700" i="28"/>
  <c r="A701" i="28"/>
  <c r="A702" i="28"/>
  <c r="A703" i="28"/>
  <c r="A704" i="28"/>
  <c r="A705" i="28"/>
  <c r="A706" i="28"/>
  <c r="A707" i="28"/>
  <c r="A708" i="28"/>
  <c r="A709" i="28"/>
  <c r="A710" i="28"/>
  <c r="A711" i="28"/>
  <c r="A712" i="28"/>
  <c r="A713" i="28"/>
  <c r="A714" i="28"/>
  <c r="A715" i="28"/>
  <c r="A716" i="28"/>
  <c r="A717" i="28"/>
  <c r="A718" i="28"/>
  <c r="A719" i="28"/>
  <c r="A720" i="28"/>
  <c r="A721" i="28"/>
  <c r="A722" i="28"/>
  <c r="A723" i="28"/>
  <c r="A724" i="28"/>
  <c r="A725" i="28"/>
  <c r="A726" i="28"/>
  <c r="A727" i="28"/>
  <c r="A728" i="28"/>
  <c r="A729" i="28"/>
  <c r="A730" i="28"/>
  <c r="A731" i="28"/>
  <c r="A732" i="28"/>
  <c r="A733" i="28"/>
  <c r="A734" i="28"/>
  <c r="A735" i="28"/>
  <c r="A736" i="28"/>
  <c r="A737" i="28"/>
  <c r="A738" i="28"/>
  <c r="A739" i="28"/>
  <c r="A740" i="28"/>
  <c r="A741" i="28"/>
  <c r="A742" i="28"/>
  <c r="A743" i="28"/>
  <c r="A744" i="28"/>
  <c r="A745" i="28"/>
  <c r="A746" i="28"/>
  <c r="A747" i="28"/>
  <c r="A748" i="28"/>
  <c r="A749" i="28"/>
  <c r="A750" i="28"/>
  <c r="A751" i="28"/>
  <c r="A752" i="28"/>
  <c r="A753" i="28"/>
  <c r="A754" i="28"/>
  <c r="A755" i="28"/>
  <c r="A756" i="28"/>
  <c r="A757" i="28"/>
  <c r="A758" i="28"/>
  <c r="A759" i="28"/>
  <c r="A760" i="28"/>
  <c r="A761" i="28"/>
  <c r="A762" i="28"/>
  <c r="A763" i="28"/>
  <c r="A764" i="28"/>
  <c r="A765" i="28"/>
  <c r="A766" i="28"/>
  <c r="A767" i="28"/>
  <c r="A768" i="28"/>
  <c r="A769" i="28"/>
  <c r="A770" i="28"/>
  <c r="A771" i="28"/>
  <c r="A772" i="28"/>
  <c r="A773" i="28"/>
  <c r="A774" i="28"/>
  <c r="A775" i="28"/>
  <c r="A776" i="28"/>
  <c r="A777" i="28"/>
  <c r="A778" i="28"/>
  <c r="A779" i="28"/>
  <c r="A780" i="28"/>
  <c r="A781" i="28"/>
  <c r="A782" i="28"/>
  <c r="A783" i="28"/>
  <c r="A784" i="28"/>
  <c r="A785" i="28"/>
  <c r="A786" i="28"/>
  <c r="A787" i="28"/>
  <c r="A788" i="28"/>
  <c r="A789" i="28"/>
  <c r="A790" i="28"/>
  <c r="A791" i="28"/>
  <c r="A792" i="28"/>
  <c r="A793" i="28"/>
  <c r="A794" i="28"/>
  <c r="A795" i="28"/>
  <c r="A796" i="28"/>
  <c r="A797" i="28"/>
  <c r="A798" i="28"/>
  <c r="A799" i="28"/>
  <c r="A800" i="28"/>
  <c r="A801" i="28"/>
  <c r="A802" i="28"/>
  <c r="A803" i="28"/>
  <c r="A804" i="28"/>
  <c r="A805" i="28"/>
  <c r="A806" i="28"/>
  <c r="A807" i="28"/>
  <c r="A808" i="28"/>
  <c r="A809" i="28"/>
  <c r="A810" i="28"/>
  <c r="A811" i="28"/>
  <c r="A812" i="28"/>
  <c r="A813" i="28"/>
  <c r="A814" i="28"/>
  <c r="A815" i="28"/>
  <c r="A816" i="28"/>
  <c r="A817" i="28"/>
  <c r="A818" i="28"/>
  <c r="A819" i="28"/>
  <c r="A820" i="28"/>
  <c r="A821" i="28"/>
  <c r="A822" i="28"/>
  <c r="A823" i="28"/>
  <c r="A824" i="28"/>
  <c r="A825" i="28"/>
  <c r="A826" i="28"/>
  <c r="A827" i="28"/>
  <c r="A828" i="28"/>
  <c r="A829" i="28"/>
  <c r="A830" i="28"/>
  <c r="A831" i="28"/>
  <c r="A832" i="28"/>
  <c r="A833" i="28"/>
  <c r="A834" i="28"/>
  <c r="A835" i="28"/>
  <c r="A836" i="28"/>
  <c r="A837" i="28"/>
  <c r="A838" i="28"/>
  <c r="A839" i="28"/>
  <c r="A840" i="28"/>
  <c r="A841" i="28"/>
  <c r="A842" i="28"/>
  <c r="A843" i="28"/>
  <c r="A844" i="28"/>
  <c r="A845" i="28"/>
  <c r="A846" i="28"/>
  <c r="A847" i="28"/>
  <c r="A848" i="28"/>
  <c r="A849" i="28"/>
  <c r="A850" i="28"/>
  <c r="A851" i="28"/>
  <c r="A852" i="28"/>
  <c r="A853" i="28"/>
  <c r="A854" i="28"/>
  <c r="A855" i="28"/>
  <c r="A856" i="28"/>
  <c r="A857" i="28"/>
  <c r="A858" i="28"/>
  <c r="A859" i="28"/>
  <c r="A860" i="28"/>
  <c r="A861" i="28"/>
  <c r="A862" i="28"/>
  <c r="A863" i="28"/>
  <c r="A864" i="28"/>
  <c r="A865" i="28"/>
  <c r="A866" i="28"/>
  <c r="A867" i="28"/>
  <c r="A868" i="28"/>
  <c r="A869" i="28"/>
  <c r="A870" i="28"/>
  <c r="A871" i="28"/>
  <c r="A872" i="28"/>
  <c r="A873" i="28"/>
  <c r="A874" i="28"/>
  <c r="A875" i="28"/>
  <c r="A876" i="28"/>
  <c r="A877" i="28"/>
  <c r="A878" i="28"/>
  <c r="A879" i="28"/>
  <c r="A880" i="28"/>
  <c r="A881" i="28"/>
  <c r="A882" i="28"/>
  <c r="A883" i="28"/>
  <c r="A884" i="28"/>
  <c r="A885" i="28"/>
  <c r="A886" i="28"/>
  <c r="A887" i="28"/>
  <c r="A888" i="28"/>
  <c r="A889" i="28"/>
  <c r="A890" i="28"/>
  <c r="A891" i="28"/>
  <c r="A892" i="28"/>
  <c r="A893" i="28"/>
  <c r="A894" i="28"/>
  <c r="A895" i="28"/>
  <c r="A896" i="28"/>
  <c r="A897" i="28"/>
  <c r="A898" i="28"/>
  <c r="A899" i="28"/>
  <c r="A900" i="28"/>
  <c r="A901" i="28"/>
  <c r="A902" i="28"/>
  <c r="A903" i="28"/>
  <c r="A904" i="28"/>
  <c r="A905" i="28"/>
  <c r="A906" i="28"/>
  <c r="A907" i="28"/>
  <c r="A908" i="28"/>
  <c r="A909" i="28"/>
  <c r="A910" i="28"/>
  <c r="A911" i="28"/>
  <c r="A912" i="28"/>
  <c r="A913" i="28"/>
  <c r="A914" i="28"/>
  <c r="A915" i="28"/>
  <c r="A916" i="28"/>
  <c r="A917" i="28"/>
  <c r="A918" i="28"/>
  <c r="A919" i="28"/>
  <c r="A920" i="28"/>
  <c r="A921" i="28"/>
  <c r="A922" i="28"/>
  <c r="A923" i="28"/>
  <c r="A924" i="28"/>
  <c r="A925" i="28"/>
  <c r="A926" i="28"/>
  <c r="A927" i="28"/>
  <c r="A928" i="28"/>
  <c r="A929" i="28"/>
  <c r="A930" i="28"/>
  <c r="A931" i="28"/>
  <c r="A932" i="28"/>
  <c r="A933" i="28"/>
  <c r="A934" i="28"/>
  <c r="A935" i="28"/>
  <c r="A936" i="28"/>
  <c r="A937" i="28"/>
  <c r="A938" i="28"/>
  <c r="A939" i="28"/>
  <c r="A940" i="28"/>
  <c r="A941" i="28"/>
  <c r="A942" i="28"/>
  <c r="A943" i="28"/>
  <c r="A944" i="28"/>
  <c r="A945" i="28"/>
  <c r="A946" i="28"/>
  <c r="A947" i="28"/>
  <c r="A948" i="28"/>
  <c r="A949" i="28"/>
  <c r="A950" i="28"/>
  <c r="A951" i="28"/>
  <c r="A952" i="28"/>
  <c r="A953" i="28"/>
  <c r="A954" i="28"/>
  <c r="A955" i="28"/>
  <c r="A956" i="28"/>
  <c r="A957" i="28"/>
  <c r="A958" i="28"/>
  <c r="A959" i="28"/>
  <c r="A960" i="28"/>
  <c r="A961" i="28"/>
  <c r="A962" i="28"/>
  <c r="A963" i="28"/>
  <c r="A964" i="28"/>
  <c r="A965" i="28"/>
  <c r="A966" i="28"/>
  <c r="A967" i="28"/>
  <c r="A968" i="28"/>
  <c r="A969" i="28"/>
  <c r="A970" i="28"/>
  <c r="A971" i="28"/>
  <c r="A972" i="28"/>
  <c r="A973" i="28"/>
  <c r="A974" i="28"/>
  <c r="A975" i="28"/>
  <c r="A976" i="28"/>
  <c r="A977" i="28"/>
  <c r="A978" i="28"/>
  <c r="A979" i="28"/>
  <c r="A980" i="28"/>
  <c r="A981" i="28"/>
  <c r="A982" i="28"/>
  <c r="A983" i="28"/>
  <c r="A984" i="28"/>
  <c r="A985" i="28"/>
  <c r="A986" i="28"/>
  <c r="A987" i="28"/>
  <c r="A988" i="28"/>
  <c r="A989" i="28"/>
  <c r="A990" i="28"/>
  <c r="A991" i="28"/>
  <c r="A992" i="28"/>
  <c r="A993" i="28"/>
  <c r="A994" i="28"/>
  <c r="A995" i="28"/>
  <c r="A996" i="28"/>
  <c r="A997" i="28"/>
  <c r="A998" i="28"/>
  <c r="A999" i="28"/>
  <c r="A1000" i="28"/>
  <c r="A1001" i="28"/>
  <c r="A1002" i="28"/>
  <c r="A1003" i="28"/>
  <c r="A1004" i="28"/>
  <c r="A1005" i="28"/>
  <c r="A1006" i="28"/>
  <c r="A1007" i="28"/>
  <c r="A1008" i="28"/>
  <c r="A1009" i="28"/>
  <c r="A1010" i="28"/>
  <c r="A1011" i="28"/>
  <c r="A1012" i="28"/>
  <c r="A1013" i="28"/>
  <c r="A1014" i="28"/>
  <c r="A1015" i="28"/>
  <c r="A1016" i="28"/>
  <c r="A1017" i="28"/>
  <c r="A1018" i="28"/>
  <c r="A1019" i="28"/>
  <c r="A1020" i="28"/>
  <c r="A1021" i="28"/>
  <c r="A1022" i="28"/>
  <c r="A1023" i="28"/>
  <c r="A1024" i="28"/>
  <c r="A1025" i="28"/>
  <c r="A1026" i="28"/>
  <c r="A1027" i="28"/>
  <c r="A1028" i="28"/>
  <c r="A1029" i="28"/>
  <c r="A1030" i="28"/>
  <c r="A1031" i="28"/>
  <c r="A1032" i="28"/>
  <c r="A1033" i="28"/>
  <c r="A1034" i="28"/>
  <c r="A1035" i="28"/>
  <c r="A1036" i="28"/>
  <c r="A1037" i="28"/>
  <c r="A1038" i="28"/>
  <c r="A1039" i="28"/>
  <c r="A1040" i="28"/>
  <c r="A1041" i="28"/>
  <c r="A1042" i="28"/>
  <c r="A1043" i="28"/>
  <c r="A1044" i="28"/>
  <c r="A1045" i="28"/>
  <c r="A1046" i="28"/>
  <c r="A1047" i="28"/>
  <c r="A1048" i="28"/>
  <c r="A1049" i="28"/>
  <c r="A1050" i="28"/>
  <c r="A1051" i="28"/>
  <c r="A1052" i="28"/>
  <c r="A1053" i="28"/>
  <c r="A1054" i="28"/>
  <c r="A1055" i="28"/>
  <c r="A1056" i="28"/>
  <c r="A1057" i="28"/>
  <c r="A1058" i="28"/>
  <c r="A1059" i="28"/>
  <c r="A1060" i="28"/>
  <c r="A1061" i="28"/>
  <c r="A1062" i="28"/>
  <c r="A1063" i="28"/>
  <c r="A1064" i="28"/>
  <c r="A1065" i="28"/>
  <c r="A1066" i="28"/>
  <c r="A1067" i="28"/>
  <c r="A1068" i="28"/>
  <c r="A1069" i="28"/>
  <c r="A1070" i="28"/>
  <c r="A1071" i="28"/>
  <c r="A1072" i="28"/>
  <c r="A1073" i="28"/>
  <c r="A1074" i="28"/>
  <c r="A1075" i="28"/>
  <c r="A1076" i="28"/>
  <c r="A1077" i="28"/>
  <c r="A1078" i="28"/>
  <c r="A1079" i="28"/>
  <c r="A1080" i="28"/>
  <c r="A1081" i="28"/>
  <c r="A1082" i="28"/>
  <c r="A1083" i="28"/>
  <c r="A1084" i="28"/>
  <c r="A1085" i="28"/>
  <c r="A1086" i="28"/>
  <c r="A1087" i="28"/>
  <c r="A1088" i="28"/>
  <c r="A1089" i="28"/>
  <c r="A1090" i="28"/>
  <c r="A1091" i="28"/>
  <c r="A1092" i="28"/>
  <c r="A1093" i="28"/>
  <c r="A1094" i="28"/>
  <c r="A1095" i="28"/>
  <c r="A1096" i="28"/>
  <c r="A1097" i="28"/>
  <c r="A1098" i="28"/>
  <c r="A1099" i="28"/>
  <c r="A1100" i="28"/>
  <c r="A1101" i="28"/>
  <c r="A1102" i="28"/>
  <c r="A1103" i="28"/>
  <c r="A1104" i="28"/>
  <c r="A1105" i="28"/>
  <c r="A1106" i="28"/>
  <c r="A1107" i="28"/>
  <c r="A1108" i="28"/>
  <c r="A1109" i="28"/>
  <c r="A1110" i="28"/>
  <c r="A1111" i="28"/>
  <c r="A1112" i="28"/>
  <c r="A1113" i="28"/>
  <c r="A1114" i="28"/>
  <c r="A1115" i="28"/>
  <c r="A1116" i="28"/>
  <c r="A1117" i="28"/>
  <c r="A1118" i="28"/>
  <c r="A1119" i="28"/>
  <c r="A1120" i="28"/>
  <c r="A1121" i="28"/>
  <c r="A1122" i="28"/>
  <c r="A1123" i="28"/>
  <c r="A1124" i="28"/>
  <c r="A1125" i="28"/>
  <c r="A1126" i="28"/>
  <c r="A1127" i="28"/>
  <c r="A1128" i="28"/>
  <c r="A1129" i="28"/>
  <c r="A1130" i="28"/>
  <c r="A1131" i="28"/>
  <c r="A1132" i="28"/>
  <c r="A1133" i="28"/>
  <c r="A1134" i="28"/>
  <c r="A1135" i="28"/>
  <c r="A1136" i="28"/>
  <c r="A1137" i="28"/>
  <c r="A1138" i="28"/>
  <c r="A1139" i="28"/>
  <c r="A1140" i="28"/>
  <c r="A1141" i="28"/>
  <c r="A1142" i="28"/>
  <c r="A1143" i="28"/>
  <c r="A1144" i="28"/>
  <c r="A1145" i="28"/>
  <c r="A1146" i="28"/>
  <c r="A1147" i="28"/>
  <c r="A1148" i="28"/>
  <c r="A1149" i="28"/>
  <c r="A1150" i="28"/>
  <c r="A1151" i="28"/>
  <c r="A1152" i="28"/>
  <c r="A1153" i="28"/>
  <c r="A1154" i="28"/>
  <c r="A1155" i="28"/>
  <c r="A1156" i="28"/>
  <c r="A1157" i="28"/>
  <c r="A1158" i="28"/>
  <c r="A1159" i="28"/>
  <c r="A1160" i="28"/>
  <c r="A1161" i="28"/>
  <c r="A1162" i="28"/>
  <c r="A1163" i="28"/>
  <c r="A1164" i="28"/>
  <c r="A1165" i="28"/>
  <c r="A1166" i="28"/>
  <c r="A1167" i="28"/>
  <c r="A1168" i="28"/>
  <c r="A1169" i="28"/>
  <c r="A1170" i="28"/>
  <c r="A1171" i="28"/>
  <c r="A1172" i="28"/>
  <c r="A1173" i="28"/>
  <c r="A1174" i="28"/>
  <c r="A1175" i="28"/>
  <c r="A1176" i="28"/>
  <c r="A1177" i="28"/>
  <c r="A1178" i="28"/>
  <c r="A1179" i="28"/>
  <c r="A1180" i="28"/>
  <c r="A1181" i="28"/>
  <c r="A1182" i="28"/>
  <c r="A1183" i="28"/>
  <c r="A1184" i="28"/>
  <c r="A1185" i="28"/>
  <c r="A1186" i="28"/>
  <c r="A1187" i="28"/>
  <c r="A1188" i="28"/>
  <c r="A1189" i="28"/>
  <c r="A1190" i="28"/>
  <c r="A1191" i="28"/>
  <c r="A1192" i="28"/>
  <c r="A1193" i="28"/>
  <c r="A1194" i="28"/>
  <c r="A1195" i="28"/>
  <c r="A1196" i="28"/>
  <c r="A1197" i="28"/>
  <c r="A1198" i="28"/>
  <c r="A1199" i="28"/>
  <c r="A1200" i="28"/>
  <c r="A1201" i="28"/>
  <c r="A1202" i="28"/>
  <c r="A1203" i="28"/>
  <c r="A1204" i="28"/>
  <c r="A1205" i="28"/>
  <c r="A1206" i="28"/>
  <c r="A1207" i="28"/>
  <c r="A1208" i="28"/>
  <c r="A1209" i="28"/>
  <c r="A1210" i="28"/>
  <c r="A1211" i="28"/>
  <c r="A1212" i="28"/>
  <c r="A1213" i="28"/>
  <c r="A1214" i="28"/>
  <c r="A1215" i="28"/>
  <c r="A1216" i="28"/>
  <c r="A1217" i="28"/>
  <c r="A1218" i="28"/>
  <c r="A1219" i="28"/>
  <c r="A1220" i="28"/>
  <c r="A1221" i="28"/>
  <c r="A1222" i="28"/>
  <c r="A1223" i="28"/>
  <c r="A1224" i="28"/>
  <c r="A1225" i="28"/>
  <c r="A1226" i="28"/>
  <c r="A1227" i="28"/>
  <c r="A1228" i="28"/>
  <c r="A1229" i="28"/>
  <c r="A1230" i="28"/>
  <c r="A1231" i="28"/>
  <c r="A1232" i="28"/>
  <c r="A1233" i="28"/>
  <c r="A1234" i="28"/>
  <c r="A1235" i="28"/>
  <c r="A1236" i="28"/>
  <c r="A1237" i="28"/>
  <c r="A1238" i="28"/>
  <c r="A1239" i="28"/>
  <c r="A1240" i="28"/>
  <c r="A1241" i="28"/>
  <c r="A1242" i="28"/>
  <c r="A1243" i="28"/>
  <c r="A1244" i="28"/>
  <c r="A1245" i="28"/>
  <c r="A1246" i="28"/>
  <c r="A1247" i="28"/>
  <c r="A1248" i="28"/>
  <c r="A1249" i="28"/>
  <c r="A1250" i="28"/>
  <c r="A1251" i="28"/>
  <c r="A1252" i="28"/>
  <c r="A1253" i="28"/>
  <c r="A1254" i="28"/>
  <c r="A1255" i="28"/>
  <c r="A1256" i="28"/>
  <c r="A1257" i="28"/>
  <c r="A1258" i="28"/>
  <c r="A1259" i="28"/>
  <c r="A1260" i="28"/>
  <c r="A1261" i="28"/>
  <c r="A1262" i="28"/>
  <c r="A1263" i="28"/>
  <c r="A1264" i="28"/>
  <c r="A1265" i="28"/>
  <c r="A1266" i="28"/>
  <c r="A1267" i="28"/>
  <c r="A1268" i="28"/>
  <c r="A1269" i="28"/>
  <c r="A1270" i="28"/>
  <c r="A1271" i="28"/>
  <c r="A1272" i="28"/>
  <c r="A1273" i="28"/>
  <c r="A1274" i="28"/>
  <c r="A1275" i="28"/>
  <c r="A1276" i="28"/>
  <c r="A1277" i="28"/>
  <c r="A1278" i="28"/>
  <c r="A1279" i="28"/>
  <c r="A1280" i="28"/>
  <c r="A1281" i="28"/>
  <c r="A1282" i="28"/>
  <c r="A1283" i="28"/>
  <c r="A1284" i="28"/>
  <c r="A1285" i="28"/>
  <c r="A1286" i="28"/>
  <c r="A1287" i="28"/>
  <c r="A1288" i="28"/>
  <c r="A1289" i="28"/>
  <c r="A1290" i="28"/>
  <c r="A1291" i="28"/>
  <c r="A1292" i="28"/>
  <c r="A1293" i="28"/>
  <c r="A1294" i="28"/>
  <c r="A1295" i="28"/>
  <c r="A1296" i="28"/>
  <c r="A1297" i="28"/>
  <c r="A1298" i="28"/>
  <c r="A1299" i="28"/>
  <c r="A1300" i="28"/>
  <c r="A1301" i="28"/>
  <c r="A1302" i="28"/>
  <c r="A1303" i="28"/>
  <c r="A1304" i="28"/>
  <c r="A1305" i="28"/>
  <c r="A1306" i="28"/>
  <c r="A1307" i="28"/>
  <c r="A1308" i="28"/>
  <c r="A1309" i="28"/>
  <c r="A1310" i="28"/>
  <c r="A1311" i="28"/>
  <c r="A1312" i="28"/>
  <c r="A1313" i="28"/>
  <c r="A1314" i="28"/>
  <c r="A1315" i="28"/>
  <c r="A1316" i="28"/>
  <c r="A1317" i="28"/>
  <c r="A1318" i="28"/>
  <c r="A1319" i="28"/>
  <c r="A1320" i="28"/>
  <c r="A1321" i="28"/>
  <c r="A1322" i="28"/>
  <c r="A1323" i="28"/>
  <c r="A1324" i="28"/>
  <c r="A1325" i="28"/>
  <c r="A1326" i="28"/>
  <c r="A1327" i="28"/>
  <c r="A1328" i="28"/>
  <c r="A1329" i="28"/>
  <c r="A1330" i="28"/>
  <c r="A1331" i="28"/>
  <c r="A1332" i="28"/>
  <c r="A1333" i="28"/>
  <c r="A1334" i="28"/>
  <c r="A1335" i="28"/>
  <c r="A1336" i="28"/>
  <c r="A1353" i="28"/>
  <c r="A1354" i="28"/>
  <c r="A1355" i="28"/>
  <c r="A1357" i="28"/>
  <c r="A1358" i="28"/>
  <c r="A1361" i="28"/>
  <c r="A1362" i="28"/>
  <c r="A1363" i="28"/>
  <c r="A1364" i="28"/>
  <c r="A1365" i="28"/>
  <c r="A1366" i="28"/>
  <c r="A1367" i="28"/>
  <c r="A1368" i="28"/>
  <c r="A1369" i="28"/>
  <c r="A1370" i="28"/>
  <c r="A1371" i="28"/>
  <c r="A1372" i="28"/>
  <c r="A1373" i="28"/>
  <c r="A1374" i="28"/>
  <c r="A1375" i="28"/>
  <c r="A1376" i="28"/>
  <c r="A1377" i="28"/>
  <c r="A1378" i="28"/>
  <c r="A1379" i="28"/>
  <c r="A1380" i="28"/>
  <c r="A1381" i="28"/>
  <c r="A1382" i="28"/>
  <c r="A1383" i="28"/>
  <c r="A1384" i="28"/>
  <c r="A1385" i="28"/>
  <c r="A1386" i="28"/>
  <c r="A1387" i="28"/>
  <c r="A1388" i="28"/>
  <c r="A1389" i="28"/>
  <c r="A1390" i="28"/>
  <c r="A1391" i="28"/>
  <c r="A1392" i="28"/>
  <c r="A1393" i="28"/>
  <c r="A1394" i="28"/>
  <c r="A1395" i="28"/>
  <c r="A1396" i="28"/>
  <c r="A1397" i="28"/>
  <c r="A1398" i="28"/>
  <c r="A1399" i="28"/>
  <c r="A1400" i="28"/>
  <c r="A1401" i="28"/>
  <c r="A1402" i="28"/>
  <c r="A1403" i="28"/>
  <c r="A1404" i="28"/>
  <c r="A1405" i="28"/>
  <c r="A1406" i="28"/>
  <c r="A1409" i="28"/>
  <c r="A1410" i="28"/>
  <c r="A1411" i="28"/>
  <c r="A1413" i="28"/>
  <c r="A1414" i="28"/>
  <c r="A1417" i="28"/>
  <c r="A1418" i="28"/>
  <c r="A1419" i="28"/>
  <c r="A1420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106" i="28"/>
  <c r="F107" i="28"/>
  <c r="F108" i="28"/>
  <c r="F109" i="28"/>
  <c r="F110" i="28"/>
  <c r="F111" i="28"/>
  <c r="F112" i="28"/>
  <c r="F113" i="28"/>
  <c r="F114" i="28"/>
  <c r="F115" i="28"/>
  <c r="F116" i="28"/>
  <c r="F117" i="28"/>
  <c r="F118" i="28"/>
  <c r="F119" i="28"/>
  <c r="F120" i="28"/>
  <c r="F121" i="28"/>
  <c r="F122" i="28"/>
  <c r="F123" i="28"/>
  <c r="F124" i="28"/>
  <c r="F125" i="28"/>
  <c r="F126" i="28"/>
  <c r="F127" i="28"/>
  <c r="F128" i="28"/>
  <c r="F129" i="28"/>
  <c r="F130" i="28"/>
  <c r="F131" i="28"/>
  <c r="F132" i="28"/>
  <c r="F133" i="28"/>
  <c r="F134" i="28"/>
  <c r="F135" i="28"/>
  <c r="F136" i="28"/>
  <c r="F137" i="28"/>
  <c r="F138" i="28"/>
  <c r="F139" i="28"/>
  <c r="F140" i="28"/>
  <c r="F141" i="28"/>
  <c r="F142" i="28"/>
  <c r="F143" i="28"/>
  <c r="F144" i="28"/>
  <c r="F145" i="28"/>
  <c r="F146" i="28"/>
  <c r="F147" i="28"/>
  <c r="F148" i="28"/>
  <c r="F149" i="28"/>
  <c r="F150" i="28"/>
  <c r="F151" i="28"/>
  <c r="F152" i="28"/>
  <c r="F153" i="28"/>
  <c r="F154" i="28"/>
  <c r="F155" i="28"/>
  <c r="F156" i="28"/>
  <c r="F157" i="28"/>
  <c r="F158" i="28"/>
  <c r="F159" i="28"/>
  <c r="F160" i="28"/>
  <c r="F161" i="28"/>
  <c r="F162" i="28"/>
  <c r="F163" i="28"/>
  <c r="F164" i="28"/>
  <c r="F165" i="28"/>
  <c r="F166" i="28"/>
  <c r="F167" i="28"/>
  <c r="F168" i="28"/>
  <c r="F169" i="28"/>
  <c r="F170" i="28"/>
  <c r="F171" i="28"/>
  <c r="F172" i="28"/>
  <c r="F173" i="28"/>
  <c r="F174" i="28"/>
  <c r="F175" i="28"/>
  <c r="F176" i="28"/>
  <c r="F177" i="28"/>
  <c r="F178" i="28"/>
  <c r="F179" i="28"/>
  <c r="F180" i="28"/>
  <c r="F181" i="28"/>
  <c r="F182" i="28"/>
  <c r="F183" i="28"/>
  <c r="F184" i="28"/>
  <c r="F185" i="28"/>
  <c r="F186" i="28"/>
  <c r="F187" i="28"/>
  <c r="F188" i="28"/>
  <c r="F189" i="28"/>
  <c r="F190" i="28"/>
  <c r="F191" i="28"/>
  <c r="F192" i="28"/>
  <c r="F193" i="28"/>
  <c r="F194" i="28"/>
  <c r="F195" i="28"/>
  <c r="F196" i="28"/>
  <c r="F197" i="28"/>
  <c r="F198" i="28"/>
  <c r="F199" i="28"/>
  <c r="F200" i="28"/>
  <c r="F201" i="28"/>
  <c r="F202" i="28"/>
  <c r="F203" i="28"/>
  <c r="F204" i="28"/>
  <c r="F205" i="28"/>
  <c r="F206" i="28"/>
  <c r="F207" i="28"/>
  <c r="F208" i="28"/>
  <c r="F209" i="28"/>
  <c r="F210" i="28"/>
  <c r="F211" i="28"/>
  <c r="F212" i="28"/>
  <c r="F213" i="28"/>
  <c r="F214" i="28"/>
  <c r="F215" i="28"/>
  <c r="F216" i="28"/>
  <c r="F217" i="28"/>
  <c r="F218" i="28"/>
  <c r="F219" i="28"/>
  <c r="F220" i="28"/>
  <c r="F221" i="28"/>
  <c r="F222" i="28"/>
  <c r="F223" i="28"/>
  <c r="F224" i="28"/>
  <c r="F225" i="28"/>
  <c r="F226" i="28"/>
  <c r="F227" i="28"/>
  <c r="F228" i="28"/>
  <c r="F229" i="28"/>
  <c r="F230" i="28"/>
  <c r="F231" i="28"/>
  <c r="F232" i="28"/>
  <c r="F233" i="28"/>
  <c r="F234" i="28"/>
  <c r="F235" i="28"/>
  <c r="F236" i="28"/>
  <c r="F237" i="28"/>
  <c r="F238" i="28"/>
  <c r="F239" i="28"/>
  <c r="F240" i="28"/>
  <c r="F241" i="28"/>
  <c r="F242" i="28"/>
  <c r="F243" i="28"/>
  <c r="F244" i="28"/>
  <c r="F245" i="28"/>
  <c r="F246" i="28"/>
  <c r="F247" i="28"/>
  <c r="F248" i="28"/>
  <c r="F249" i="28"/>
  <c r="F250" i="28"/>
  <c r="F251" i="28"/>
  <c r="F252" i="28"/>
  <c r="F253" i="28"/>
  <c r="F254" i="28"/>
  <c r="F255" i="28"/>
  <c r="F256" i="28"/>
  <c r="F257" i="28"/>
  <c r="F258" i="28"/>
  <c r="F259" i="28"/>
  <c r="F260" i="28"/>
  <c r="F261" i="28"/>
  <c r="F262" i="28"/>
  <c r="F263" i="28"/>
  <c r="F264" i="28"/>
  <c r="F265" i="28"/>
  <c r="F266" i="28"/>
  <c r="F267" i="28"/>
  <c r="F268" i="28"/>
  <c r="F269" i="28"/>
  <c r="F270" i="28"/>
  <c r="F271" i="28"/>
  <c r="F272" i="28"/>
  <c r="F273" i="28"/>
  <c r="F274" i="28"/>
  <c r="F275" i="28"/>
  <c r="F276" i="28"/>
  <c r="F277" i="28"/>
  <c r="F278" i="28"/>
  <c r="F279" i="28"/>
  <c r="F280" i="28"/>
  <c r="F281" i="28"/>
  <c r="F282" i="28"/>
  <c r="F283" i="28"/>
  <c r="F284" i="28"/>
  <c r="F285" i="28"/>
  <c r="F286" i="28"/>
  <c r="F287" i="28"/>
  <c r="F288" i="28"/>
  <c r="F289" i="28"/>
  <c r="F290" i="28"/>
  <c r="F291" i="28"/>
  <c r="F292" i="28"/>
  <c r="F293" i="28"/>
  <c r="F294" i="28"/>
  <c r="F295" i="28"/>
  <c r="F296" i="28"/>
  <c r="F297" i="28"/>
  <c r="F298" i="28"/>
  <c r="F299" i="28"/>
  <c r="F300" i="28"/>
  <c r="F301" i="28"/>
  <c r="F302" i="28"/>
  <c r="F303" i="28"/>
  <c r="F304" i="28"/>
  <c r="F305" i="28"/>
  <c r="F306" i="28"/>
  <c r="F307" i="28"/>
  <c r="F308" i="28"/>
  <c r="F309" i="28"/>
  <c r="F310" i="28"/>
  <c r="F311" i="28"/>
  <c r="F312" i="28"/>
  <c r="F313" i="28"/>
  <c r="F314" i="28"/>
  <c r="F315" i="28"/>
  <c r="F316" i="28"/>
  <c r="F317" i="28"/>
  <c r="F318" i="28"/>
  <c r="F319" i="28"/>
  <c r="F320" i="28"/>
  <c r="F321" i="28"/>
  <c r="F322" i="28"/>
  <c r="F323" i="28"/>
  <c r="F324" i="28"/>
  <c r="F325" i="28"/>
  <c r="F326" i="28"/>
  <c r="F327" i="28"/>
  <c r="F328" i="28"/>
  <c r="F329" i="28"/>
  <c r="F330" i="28"/>
  <c r="F331" i="28"/>
  <c r="F332" i="28"/>
  <c r="F333" i="28"/>
  <c r="F334" i="28"/>
  <c r="F335" i="28"/>
  <c r="F336" i="28"/>
  <c r="F337" i="28"/>
  <c r="F338" i="28"/>
  <c r="F339" i="28"/>
  <c r="F340" i="28"/>
  <c r="F341" i="28"/>
  <c r="F342" i="28"/>
  <c r="F343" i="28"/>
  <c r="F344" i="28"/>
  <c r="F345" i="28"/>
  <c r="F346" i="28"/>
  <c r="F347" i="28"/>
  <c r="F348" i="28"/>
  <c r="F349" i="28"/>
  <c r="F350" i="28"/>
  <c r="F351" i="28"/>
  <c r="F352" i="28"/>
  <c r="F353" i="28"/>
  <c r="F354" i="28"/>
  <c r="F355" i="28"/>
  <c r="F356" i="28"/>
  <c r="F357" i="28"/>
  <c r="F358" i="28"/>
  <c r="F359" i="28"/>
  <c r="F360" i="28"/>
  <c r="F361" i="28"/>
  <c r="F362" i="28"/>
  <c r="F363" i="28"/>
  <c r="F364" i="28"/>
  <c r="F365" i="28"/>
  <c r="F366" i="28"/>
  <c r="F367" i="28"/>
  <c r="F368" i="28"/>
  <c r="F369" i="28"/>
  <c r="F370" i="28"/>
  <c r="F371" i="28"/>
  <c r="F372" i="28"/>
  <c r="F373" i="28"/>
  <c r="F374" i="28"/>
  <c r="F375" i="28"/>
  <c r="F376" i="28"/>
  <c r="F377" i="28"/>
  <c r="F378" i="28"/>
  <c r="F379" i="28"/>
  <c r="F380" i="28"/>
  <c r="F381" i="28"/>
  <c r="F382" i="28"/>
  <c r="F383" i="28"/>
  <c r="F384" i="28"/>
  <c r="F385" i="28"/>
  <c r="F386" i="28"/>
  <c r="F387" i="28"/>
  <c r="F388" i="28"/>
  <c r="F389" i="28"/>
  <c r="F390" i="28"/>
  <c r="F391" i="28"/>
  <c r="F392" i="28"/>
  <c r="F393" i="28"/>
  <c r="F394" i="28"/>
  <c r="F395" i="28"/>
  <c r="F396" i="28"/>
  <c r="F397" i="28"/>
  <c r="F398" i="28"/>
  <c r="F399" i="28"/>
  <c r="F400" i="28"/>
  <c r="F401" i="28"/>
  <c r="F402" i="28"/>
  <c r="F403" i="28"/>
  <c r="F404" i="28"/>
  <c r="F405" i="28"/>
  <c r="F406" i="28"/>
  <c r="F407" i="28"/>
  <c r="F408" i="28"/>
  <c r="F409" i="28"/>
  <c r="F410" i="28"/>
  <c r="F411" i="28"/>
  <c r="F412" i="28"/>
  <c r="F413" i="28"/>
  <c r="F414" i="28"/>
  <c r="F415" i="28"/>
  <c r="F416" i="28"/>
  <c r="F417" i="28"/>
  <c r="F418" i="28"/>
  <c r="F419" i="28"/>
  <c r="F420" i="28"/>
  <c r="F421" i="28"/>
  <c r="F422" i="28"/>
  <c r="F423" i="28"/>
  <c r="F424" i="28"/>
  <c r="F425" i="28"/>
  <c r="F426" i="28"/>
  <c r="F427" i="28"/>
  <c r="F428" i="28"/>
  <c r="F429" i="28"/>
  <c r="F430" i="28"/>
  <c r="F431" i="28"/>
  <c r="F432" i="28"/>
  <c r="F433" i="28"/>
  <c r="F434" i="28"/>
  <c r="F435" i="28"/>
  <c r="F436" i="28"/>
  <c r="F437" i="28"/>
  <c r="F438" i="28"/>
  <c r="F439" i="28"/>
  <c r="F440" i="28"/>
  <c r="F441" i="28"/>
  <c r="F442" i="28"/>
  <c r="F443" i="28"/>
  <c r="F444" i="28"/>
  <c r="F445" i="28"/>
  <c r="F446" i="28"/>
  <c r="F447" i="28"/>
  <c r="F448" i="28"/>
  <c r="F449" i="28"/>
  <c r="F450" i="28"/>
  <c r="F451" i="28"/>
  <c r="F452" i="28"/>
  <c r="F453" i="28"/>
  <c r="F454" i="28"/>
  <c r="F455" i="28"/>
  <c r="F456" i="28"/>
  <c r="F457" i="28"/>
  <c r="F458" i="28"/>
  <c r="F459" i="28"/>
  <c r="F460" i="28"/>
  <c r="F461" i="28"/>
  <c r="F462" i="28"/>
  <c r="F463" i="28"/>
  <c r="F464" i="28"/>
  <c r="F465" i="28"/>
  <c r="F466" i="28"/>
  <c r="F467" i="28"/>
  <c r="F468" i="28"/>
  <c r="F469" i="28"/>
  <c r="F470" i="28"/>
  <c r="F471" i="28"/>
  <c r="F472" i="28"/>
  <c r="F473" i="28"/>
  <c r="F474" i="28"/>
  <c r="F475" i="28"/>
  <c r="F476" i="28"/>
  <c r="F477" i="28"/>
  <c r="F478" i="28"/>
  <c r="F479" i="28"/>
  <c r="F480" i="28"/>
  <c r="F481" i="28"/>
  <c r="F482" i="28"/>
  <c r="F483" i="28"/>
  <c r="F484" i="28"/>
  <c r="F485" i="28"/>
  <c r="F486" i="28"/>
  <c r="F487" i="28"/>
  <c r="F488" i="28"/>
  <c r="F489" i="28"/>
  <c r="F490" i="28"/>
  <c r="F491" i="28"/>
  <c r="F492" i="28"/>
  <c r="F493" i="28"/>
  <c r="F494" i="28"/>
  <c r="F495" i="28"/>
  <c r="F496" i="28"/>
  <c r="F497" i="28"/>
  <c r="F498" i="28"/>
  <c r="F499" i="28"/>
  <c r="F500" i="28"/>
  <c r="F501" i="28"/>
  <c r="F502" i="28"/>
  <c r="F503" i="28"/>
  <c r="F504" i="28"/>
  <c r="F505" i="28"/>
  <c r="F506" i="28"/>
  <c r="F507" i="28"/>
  <c r="F508" i="28"/>
  <c r="F509" i="28"/>
  <c r="F510" i="28"/>
  <c r="F511" i="28"/>
  <c r="F512" i="28"/>
  <c r="F513" i="28"/>
  <c r="F514" i="28"/>
  <c r="F515" i="28"/>
  <c r="F516" i="28"/>
  <c r="F517" i="28"/>
  <c r="F518" i="28"/>
  <c r="F519" i="28"/>
  <c r="F520" i="28"/>
  <c r="F521" i="28"/>
  <c r="F522" i="28"/>
  <c r="F523" i="28"/>
  <c r="F524" i="28"/>
  <c r="F525" i="28"/>
  <c r="F526" i="28"/>
  <c r="F527" i="28"/>
  <c r="F528" i="28"/>
  <c r="F529" i="28"/>
  <c r="F530" i="28"/>
  <c r="F531" i="28"/>
  <c r="F532" i="28"/>
  <c r="F533" i="28"/>
  <c r="F534" i="28"/>
  <c r="F535" i="28"/>
  <c r="F536" i="28"/>
  <c r="F537" i="28"/>
  <c r="F538" i="28"/>
  <c r="F539" i="28"/>
  <c r="F540" i="28"/>
  <c r="F541" i="28"/>
  <c r="F542" i="28"/>
  <c r="F543" i="28"/>
  <c r="F544" i="28"/>
  <c r="F545" i="28"/>
  <c r="F546" i="28"/>
  <c r="F547" i="28"/>
  <c r="F548" i="28"/>
  <c r="F549" i="28"/>
  <c r="F550" i="28"/>
  <c r="F551" i="28"/>
  <c r="F552" i="28"/>
  <c r="F553" i="28"/>
  <c r="F554" i="28"/>
  <c r="F555" i="28"/>
  <c r="F556" i="28"/>
  <c r="F557" i="28"/>
  <c r="F558" i="28"/>
  <c r="F559" i="28"/>
  <c r="F560" i="28"/>
  <c r="F561" i="28"/>
  <c r="F562" i="28"/>
  <c r="F563" i="28"/>
  <c r="F564" i="28"/>
  <c r="F565" i="28"/>
  <c r="F566" i="28"/>
  <c r="F567" i="28"/>
  <c r="F568" i="28"/>
  <c r="F569" i="28"/>
  <c r="F570" i="28"/>
  <c r="F571" i="28"/>
  <c r="F572" i="28"/>
  <c r="F573" i="28"/>
  <c r="F574" i="28"/>
  <c r="F575" i="28"/>
  <c r="F576" i="28"/>
  <c r="F577" i="28"/>
  <c r="F578" i="28"/>
  <c r="F579" i="28"/>
  <c r="F580" i="28"/>
  <c r="F581" i="28"/>
  <c r="F582" i="28"/>
  <c r="F583" i="28"/>
  <c r="F584" i="28"/>
  <c r="F585" i="28"/>
  <c r="F586" i="28"/>
  <c r="F587" i="28"/>
  <c r="F588" i="28"/>
  <c r="F589" i="28"/>
  <c r="F590" i="28"/>
  <c r="F591" i="28"/>
  <c r="F592" i="28"/>
  <c r="F593" i="28"/>
  <c r="F594" i="28"/>
  <c r="F595" i="28"/>
  <c r="F596" i="28"/>
  <c r="F597" i="28"/>
  <c r="F598" i="28"/>
  <c r="F599" i="28"/>
  <c r="F600" i="28"/>
  <c r="F601" i="28"/>
  <c r="F602" i="28"/>
  <c r="F603" i="28"/>
  <c r="F604" i="28"/>
  <c r="F605" i="28"/>
  <c r="F606" i="28"/>
  <c r="F607" i="28"/>
  <c r="F608" i="28"/>
  <c r="F609" i="28"/>
  <c r="F610" i="28"/>
  <c r="F611" i="28"/>
  <c r="F612" i="28"/>
  <c r="F613" i="28"/>
  <c r="F614" i="28"/>
  <c r="F615" i="28"/>
  <c r="F616" i="28"/>
  <c r="F617" i="28"/>
  <c r="F618" i="28"/>
  <c r="F619" i="28"/>
  <c r="F620" i="28"/>
  <c r="F621" i="28"/>
  <c r="F622" i="28"/>
  <c r="F623" i="28"/>
  <c r="F624" i="28"/>
  <c r="F625" i="28"/>
  <c r="F626" i="28"/>
  <c r="F627" i="28"/>
  <c r="F628" i="28"/>
  <c r="F629" i="28"/>
  <c r="F630" i="28"/>
  <c r="F631" i="28"/>
  <c r="F632" i="28"/>
  <c r="F633" i="28"/>
  <c r="F634" i="28"/>
  <c r="F635" i="28"/>
  <c r="F636" i="28"/>
  <c r="F637" i="28"/>
  <c r="F638" i="28"/>
  <c r="F639" i="28"/>
  <c r="F640" i="28"/>
  <c r="F641" i="28"/>
  <c r="F642" i="28"/>
  <c r="F643" i="28"/>
  <c r="F644" i="28"/>
  <c r="F645" i="28"/>
  <c r="F646" i="28"/>
  <c r="F647" i="28"/>
  <c r="F648" i="28"/>
  <c r="F649" i="28"/>
  <c r="F650" i="28"/>
  <c r="F651" i="28"/>
  <c r="F652" i="28"/>
  <c r="F653" i="28"/>
  <c r="F654" i="28"/>
  <c r="F655" i="28"/>
  <c r="F656" i="28"/>
  <c r="F657" i="28"/>
  <c r="F658" i="28"/>
  <c r="F659" i="28"/>
  <c r="F660" i="28"/>
  <c r="F661" i="28"/>
  <c r="F662" i="28"/>
  <c r="F663" i="28"/>
  <c r="F664" i="28"/>
  <c r="F665" i="28"/>
  <c r="F666" i="28"/>
  <c r="F667" i="28"/>
  <c r="F668" i="28"/>
  <c r="F669" i="28"/>
  <c r="F670" i="28"/>
  <c r="F671" i="28"/>
  <c r="F672" i="28"/>
  <c r="F673" i="28"/>
  <c r="F674" i="28"/>
  <c r="F675" i="28"/>
  <c r="F676" i="28"/>
  <c r="F677" i="28"/>
  <c r="F678" i="28"/>
  <c r="F679" i="28"/>
  <c r="F680" i="28"/>
  <c r="F681" i="28"/>
  <c r="F682" i="28"/>
  <c r="F683" i="28"/>
  <c r="F684" i="28"/>
  <c r="F685" i="28"/>
  <c r="F686" i="28"/>
  <c r="F687" i="28"/>
  <c r="F688" i="28"/>
  <c r="F689" i="28"/>
  <c r="F690" i="28"/>
  <c r="F691" i="28"/>
  <c r="F692" i="28"/>
  <c r="F693" i="28"/>
  <c r="F694" i="28"/>
  <c r="F695" i="28"/>
  <c r="F696" i="28"/>
  <c r="F697" i="28"/>
  <c r="F698" i="28"/>
  <c r="F699" i="28"/>
  <c r="F700" i="28"/>
  <c r="F701" i="28"/>
  <c r="F702" i="28"/>
  <c r="F703" i="28"/>
  <c r="F704" i="28"/>
  <c r="F705" i="28"/>
  <c r="F706" i="28"/>
  <c r="F707" i="28"/>
  <c r="F708" i="28"/>
  <c r="F709" i="28"/>
  <c r="F710" i="28"/>
  <c r="F711" i="28"/>
  <c r="F712" i="28"/>
  <c r="F713" i="28"/>
  <c r="F714" i="28"/>
  <c r="F715" i="28"/>
  <c r="F716" i="28"/>
  <c r="F717" i="28"/>
  <c r="F718" i="28"/>
  <c r="F719" i="28"/>
  <c r="F720" i="28"/>
  <c r="F721" i="28"/>
  <c r="F722" i="28"/>
  <c r="F723" i="28"/>
  <c r="F724" i="28"/>
  <c r="F725" i="28"/>
  <c r="F726" i="28"/>
  <c r="F727" i="28"/>
  <c r="F728" i="28"/>
  <c r="F729" i="28"/>
  <c r="F730" i="28"/>
  <c r="F731" i="28"/>
  <c r="F732" i="28"/>
  <c r="F733" i="28"/>
  <c r="F734" i="28"/>
  <c r="F735" i="28"/>
  <c r="F736" i="28"/>
  <c r="F737" i="28"/>
  <c r="F738" i="28"/>
  <c r="F739" i="28"/>
  <c r="F740" i="28"/>
  <c r="F741" i="28"/>
  <c r="F742" i="28"/>
  <c r="F743" i="28"/>
  <c r="F744" i="28"/>
  <c r="F745" i="28"/>
  <c r="F746" i="28"/>
  <c r="F747" i="28"/>
  <c r="F748" i="28"/>
  <c r="F749" i="28"/>
  <c r="F750" i="28"/>
  <c r="F751" i="28"/>
  <c r="F752" i="28"/>
  <c r="F753" i="28"/>
  <c r="F754" i="28"/>
  <c r="F755" i="28"/>
  <c r="F756" i="28"/>
  <c r="F757" i="28"/>
  <c r="F758" i="28"/>
  <c r="F759" i="28"/>
  <c r="F760" i="28"/>
  <c r="F761" i="28"/>
  <c r="F762" i="28"/>
  <c r="F763" i="28"/>
  <c r="F764" i="28"/>
  <c r="F765" i="28"/>
  <c r="F766" i="28"/>
  <c r="F767" i="28"/>
  <c r="F768" i="28"/>
  <c r="F769" i="28"/>
  <c r="F770" i="28"/>
  <c r="F771" i="28"/>
  <c r="F772" i="28"/>
  <c r="F773" i="28"/>
  <c r="F774" i="28"/>
  <c r="F775" i="28"/>
  <c r="F776" i="28"/>
  <c r="F777" i="28"/>
  <c r="F778" i="28"/>
  <c r="F779" i="28"/>
  <c r="F780" i="28"/>
  <c r="F781" i="28"/>
  <c r="F782" i="28"/>
  <c r="F783" i="28"/>
  <c r="F784" i="28"/>
  <c r="F785" i="28"/>
  <c r="F786" i="28"/>
  <c r="F787" i="28"/>
  <c r="F788" i="28"/>
  <c r="F789" i="28"/>
  <c r="F790" i="28"/>
  <c r="F791" i="28"/>
  <c r="F792" i="28"/>
  <c r="F793" i="28"/>
  <c r="F794" i="28"/>
  <c r="F795" i="28"/>
  <c r="F796" i="28"/>
  <c r="F797" i="28"/>
  <c r="F798" i="28"/>
  <c r="F799" i="28"/>
  <c r="F800" i="28"/>
  <c r="F801" i="28"/>
  <c r="F802" i="28"/>
  <c r="F803" i="28"/>
  <c r="F804" i="28"/>
  <c r="F805" i="28"/>
  <c r="F806" i="28"/>
  <c r="F807" i="28"/>
  <c r="F808" i="28"/>
  <c r="F809" i="28"/>
  <c r="F810" i="28"/>
  <c r="F811" i="28"/>
  <c r="F812" i="28"/>
  <c r="F813" i="28"/>
  <c r="F814" i="28"/>
  <c r="F815" i="28"/>
  <c r="F816" i="28"/>
  <c r="F817" i="28"/>
  <c r="F818" i="28"/>
  <c r="F819" i="28"/>
  <c r="F820" i="28"/>
  <c r="F821" i="28"/>
  <c r="F822" i="28"/>
  <c r="F823" i="28"/>
  <c r="F824" i="28"/>
  <c r="F825" i="28"/>
  <c r="F826" i="28"/>
  <c r="F827" i="28"/>
  <c r="F828" i="28"/>
  <c r="F829" i="28"/>
  <c r="F830" i="28"/>
  <c r="F831" i="28"/>
  <c r="F832" i="28"/>
  <c r="F833" i="28"/>
  <c r="F834" i="28"/>
  <c r="F835" i="28"/>
  <c r="F836" i="28"/>
  <c r="F837" i="28"/>
  <c r="F838" i="28"/>
  <c r="F839" i="28"/>
  <c r="F840" i="28"/>
  <c r="F841" i="28"/>
  <c r="F842" i="28"/>
  <c r="F843" i="28"/>
  <c r="F844" i="28"/>
  <c r="F845" i="28"/>
  <c r="F846" i="28"/>
  <c r="F847" i="28"/>
  <c r="F848" i="28"/>
  <c r="F849" i="28"/>
  <c r="F850" i="28"/>
  <c r="F851" i="28"/>
  <c r="F852" i="28"/>
  <c r="F853" i="28"/>
  <c r="F854" i="28"/>
  <c r="F855" i="28"/>
  <c r="F856" i="28"/>
  <c r="F857" i="28"/>
  <c r="F858" i="28"/>
  <c r="F859" i="28"/>
  <c r="F860" i="28"/>
  <c r="F861" i="28"/>
  <c r="F862" i="28"/>
  <c r="F863" i="28"/>
  <c r="F864" i="28"/>
  <c r="F865" i="28"/>
  <c r="F866" i="28"/>
  <c r="F867" i="28"/>
  <c r="F868" i="28"/>
  <c r="F869" i="28"/>
  <c r="F870" i="28"/>
  <c r="F871" i="28"/>
  <c r="F872" i="28"/>
  <c r="F873" i="28"/>
  <c r="F874" i="28"/>
  <c r="F875" i="28"/>
  <c r="F876" i="28"/>
  <c r="F877" i="28"/>
  <c r="F878" i="28"/>
  <c r="F879" i="28"/>
  <c r="F880" i="28"/>
  <c r="F881" i="28"/>
  <c r="F882" i="28"/>
  <c r="F883" i="28"/>
  <c r="F884" i="28"/>
  <c r="F885" i="28"/>
  <c r="F886" i="28"/>
  <c r="F887" i="28"/>
  <c r="F888" i="28"/>
  <c r="F889" i="28"/>
  <c r="F890" i="28"/>
  <c r="F891" i="28"/>
  <c r="F892" i="28"/>
  <c r="F893" i="28"/>
  <c r="F894" i="28"/>
  <c r="F895" i="28"/>
  <c r="F896" i="28"/>
  <c r="F897" i="28"/>
  <c r="F898" i="28"/>
  <c r="F899" i="28"/>
  <c r="F900" i="28"/>
  <c r="F901" i="28"/>
  <c r="F902" i="28"/>
  <c r="F903" i="28"/>
  <c r="F904" i="28"/>
  <c r="F905" i="28"/>
  <c r="F906" i="28"/>
  <c r="F907" i="28"/>
  <c r="F908" i="28"/>
  <c r="F909" i="28"/>
  <c r="F910" i="28"/>
  <c r="F911" i="28"/>
  <c r="F912" i="28"/>
  <c r="F913" i="28"/>
  <c r="F914" i="28"/>
  <c r="F915" i="28"/>
  <c r="F916" i="28"/>
  <c r="F917" i="28"/>
  <c r="F918" i="28"/>
  <c r="F919" i="28"/>
  <c r="F920" i="28"/>
  <c r="F921" i="28"/>
  <c r="F922" i="28"/>
  <c r="F923" i="28"/>
  <c r="F924" i="28"/>
  <c r="F925" i="28"/>
  <c r="F926" i="28"/>
  <c r="F927" i="28"/>
  <c r="F928" i="28"/>
  <c r="F929" i="28"/>
  <c r="F930" i="28"/>
  <c r="F931" i="28"/>
  <c r="F932" i="28"/>
  <c r="F933" i="28"/>
  <c r="F934" i="28"/>
  <c r="F935" i="28"/>
  <c r="F936" i="28"/>
  <c r="F937" i="28"/>
  <c r="F938" i="28"/>
  <c r="F939" i="28"/>
  <c r="F940" i="28"/>
  <c r="F941" i="28"/>
  <c r="F942" i="28"/>
  <c r="F943" i="28"/>
  <c r="F944" i="28"/>
  <c r="F945" i="28"/>
  <c r="F946" i="28"/>
  <c r="F947" i="28"/>
  <c r="F948" i="28"/>
  <c r="F949" i="28"/>
  <c r="F950" i="28"/>
  <c r="F951" i="28"/>
  <c r="F952" i="28"/>
  <c r="F953" i="28"/>
  <c r="F954" i="28"/>
  <c r="F955" i="28"/>
  <c r="F956" i="28"/>
  <c r="F957" i="28"/>
  <c r="F958" i="28"/>
  <c r="F959" i="28"/>
  <c r="F960" i="28"/>
  <c r="F961" i="28"/>
  <c r="F962" i="28"/>
  <c r="F963" i="28"/>
  <c r="F964" i="28"/>
  <c r="F965" i="28"/>
  <c r="F966" i="28"/>
  <c r="F967" i="28"/>
  <c r="F968" i="28"/>
  <c r="F969" i="28"/>
  <c r="F970" i="28"/>
  <c r="F971" i="28"/>
  <c r="F972" i="28"/>
  <c r="F973" i="28"/>
  <c r="F974" i="28"/>
  <c r="F975" i="28"/>
  <c r="F976" i="28"/>
  <c r="F977" i="28"/>
  <c r="F978" i="28"/>
  <c r="F979" i="28"/>
  <c r="F980" i="28"/>
  <c r="F981" i="28"/>
  <c r="F982" i="28"/>
  <c r="F983" i="28"/>
  <c r="F984" i="28"/>
  <c r="F985" i="28"/>
  <c r="F986" i="28"/>
  <c r="F987" i="28"/>
  <c r="F988" i="28"/>
  <c r="F989" i="28"/>
  <c r="F990" i="28"/>
  <c r="F991" i="28"/>
  <c r="F992" i="28"/>
  <c r="F993" i="28"/>
  <c r="F994" i="28"/>
  <c r="F995" i="28"/>
  <c r="F996" i="28"/>
  <c r="F997" i="28"/>
  <c r="F998" i="28"/>
  <c r="F999" i="28"/>
  <c r="F1000" i="28"/>
  <c r="F1001" i="28"/>
  <c r="F1002" i="28"/>
  <c r="F1003" i="28"/>
  <c r="F1004" i="28"/>
  <c r="F1005" i="28"/>
  <c r="F1006" i="28"/>
  <c r="F1007" i="28"/>
  <c r="F1008" i="28"/>
  <c r="F1009" i="28"/>
  <c r="F1010" i="28"/>
  <c r="F1011" i="28"/>
  <c r="F1012" i="28"/>
  <c r="F1013" i="28"/>
  <c r="F1014" i="28"/>
  <c r="F1015" i="28"/>
  <c r="F1016" i="28"/>
  <c r="F1017" i="28"/>
  <c r="F1018" i="28"/>
  <c r="F1019" i="28"/>
  <c r="F1020" i="28"/>
  <c r="F1021" i="28"/>
  <c r="F1022" i="28"/>
  <c r="F1023" i="28"/>
  <c r="F1024" i="28"/>
  <c r="F1025" i="28"/>
  <c r="F1026" i="28"/>
  <c r="F1027" i="28"/>
  <c r="F1028" i="28"/>
  <c r="F1029" i="28"/>
  <c r="F1030" i="28"/>
  <c r="F1031" i="28"/>
  <c r="F1032" i="28"/>
  <c r="F1033" i="28"/>
  <c r="F1034" i="28"/>
  <c r="F1035" i="28"/>
  <c r="F1036" i="28"/>
  <c r="F1037" i="28"/>
  <c r="F1038" i="28"/>
  <c r="F1039" i="28"/>
  <c r="F1040" i="28"/>
  <c r="F1041" i="28"/>
  <c r="F1042" i="28"/>
  <c r="F1043" i="28"/>
  <c r="F1044" i="28"/>
  <c r="F1045" i="28"/>
  <c r="F1046" i="28"/>
  <c r="F1047" i="28"/>
  <c r="F1048" i="28"/>
  <c r="F1049" i="28"/>
  <c r="F1050" i="28"/>
  <c r="F1051" i="28"/>
  <c r="F1052" i="28"/>
  <c r="F1053" i="28"/>
  <c r="F1054" i="28"/>
  <c r="F1055" i="28"/>
  <c r="F1056" i="28"/>
  <c r="F1057" i="28"/>
  <c r="F1058" i="28"/>
  <c r="F1059" i="28"/>
  <c r="F1060" i="28"/>
  <c r="F1061" i="28"/>
  <c r="F1062" i="28"/>
  <c r="F1063" i="28"/>
  <c r="F1064" i="28"/>
  <c r="F1065" i="28"/>
  <c r="F1066" i="28"/>
  <c r="F1067" i="28"/>
  <c r="F1068" i="28"/>
  <c r="F1069" i="28"/>
  <c r="F1070" i="28"/>
  <c r="F1071" i="28"/>
  <c r="F1072" i="28"/>
  <c r="F1073" i="28"/>
  <c r="F1074" i="28"/>
  <c r="F1075" i="28"/>
  <c r="F1076" i="28"/>
  <c r="F1077" i="28"/>
  <c r="F1078" i="28"/>
  <c r="F1079" i="28"/>
  <c r="F1080" i="28"/>
  <c r="F1081" i="28"/>
  <c r="F1082" i="28"/>
  <c r="F1083" i="28"/>
  <c r="F1084" i="28"/>
  <c r="F1085" i="28"/>
  <c r="F1086" i="28"/>
  <c r="F1087" i="28"/>
  <c r="F1088" i="28"/>
  <c r="F1089" i="28"/>
  <c r="F1090" i="28"/>
  <c r="F1091" i="28"/>
  <c r="F1092" i="28"/>
  <c r="F1093" i="28"/>
  <c r="F1094" i="28"/>
  <c r="F1095" i="28"/>
  <c r="F1096" i="28"/>
  <c r="F1097" i="28"/>
  <c r="F1098" i="28"/>
  <c r="F1099" i="28"/>
  <c r="F1100" i="28"/>
  <c r="F1101" i="28"/>
  <c r="F1102" i="28"/>
  <c r="F1103" i="28"/>
  <c r="F1104" i="28"/>
  <c r="F1105" i="28"/>
  <c r="F1106" i="28"/>
  <c r="F1107" i="28"/>
  <c r="F1108" i="28"/>
  <c r="F1109" i="28"/>
  <c r="F1110" i="28"/>
  <c r="F1111" i="28"/>
  <c r="F1112" i="28"/>
  <c r="F1113" i="28"/>
  <c r="F1114" i="28"/>
  <c r="F1115" i="28"/>
  <c r="F1116" i="28"/>
  <c r="F1117" i="28"/>
  <c r="F1118" i="28"/>
  <c r="F1119" i="28"/>
  <c r="F1120" i="28"/>
  <c r="F1121" i="28"/>
  <c r="F1122" i="28"/>
  <c r="F1123" i="28"/>
  <c r="F1124" i="28"/>
  <c r="F1125" i="28"/>
  <c r="F1126" i="28"/>
  <c r="F1127" i="28"/>
  <c r="F1128" i="28"/>
  <c r="F1129" i="28"/>
  <c r="F1130" i="28"/>
  <c r="F1131" i="28"/>
  <c r="F1132" i="28"/>
  <c r="F1133" i="28"/>
  <c r="F1134" i="28"/>
  <c r="F1135" i="28"/>
  <c r="F1136" i="28"/>
  <c r="F1137" i="28"/>
  <c r="F1138" i="28"/>
  <c r="F1139" i="28"/>
  <c r="F1140" i="28"/>
  <c r="F1141" i="28"/>
  <c r="F1142" i="28"/>
  <c r="F1143" i="28"/>
  <c r="F1144" i="28"/>
  <c r="F1145" i="28"/>
  <c r="F1146" i="28"/>
  <c r="F1147" i="28"/>
  <c r="F1148" i="28"/>
  <c r="F1149" i="28"/>
  <c r="F1150" i="28"/>
  <c r="F1151" i="28"/>
  <c r="F1152" i="28"/>
  <c r="F1153" i="28"/>
  <c r="F1154" i="28"/>
  <c r="F1155" i="28"/>
  <c r="F1156" i="28"/>
  <c r="F1157" i="28"/>
  <c r="F1158" i="28"/>
  <c r="F1159" i="28"/>
  <c r="F1160" i="28"/>
  <c r="F1161" i="28"/>
  <c r="F1162" i="28"/>
  <c r="F1163" i="28"/>
  <c r="F1164" i="28"/>
  <c r="F1165" i="28"/>
  <c r="F1166" i="28"/>
  <c r="F1167" i="28"/>
  <c r="F1168" i="28"/>
  <c r="F1169" i="28"/>
  <c r="F1170" i="28"/>
  <c r="F1171" i="28"/>
  <c r="F1172" i="28"/>
  <c r="F1173" i="28"/>
  <c r="F1174" i="28"/>
  <c r="F1175" i="28"/>
  <c r="F1176" i="28"/>
  <c r="F1177" i="28"/>
  <c r="F1178" i="28"/>
  <c r="F1179" i="28"/>
  <c r="F1180" i="28"/>
  <c r="F1181" i="28"/>
  <c r="F1182" i="28"/>
  <c r="F1183" i="28"/>
  <c r="F1184" i="28"/>
  <c r="F1185" i="28"/>
  <c r="F1186" i="28"/>
  <c r="F1187" i="28"/>
  <c r="F1188" i="28"/>
  <c r="F1189" i="28"/>
  <c r="F1190" i="28"/>
  <c r="F1191" i="28"/>
  <c r="F1192" i="28"/>
  <c r="F1193" i="28"/>
  <c r="F1194" i="28"/>
  <c r="F1195" i="28"/>
  <c r="F1196" i="28"/>
  <c r="F1197" i="28"/>
  <c r="F1198" i="28"/>
  <c r="F1199" i="28"/>
  <c r="F1200" i="28"/>
  <c r="F1201" i="28"/>
  <c r="F1202" i="28"/>
  <c r="F1203" i="28"/>
  <c r="F1204" i="28"/>
  <c r="F1205" i="28"/>
  <c r="F1206" i="28"/>
  <c r="F1207" i="28"/>
  <c r="F1208" i="28"/>
  <c r="F1209" i="28"/>
  <c r="F1210" i="28"/>
  <c r="F1211" i="28"/>
  <c r="F1212" i="28"/>
  <c r="F1213" i="28"/>
  <c r="F1214" i="28"/>
  <c r="F1215" i="28"/>
  <c r="F1216" i="28"/>
  <c r="F1217" i="28"/>
  <c r="F1218" i="28"/>
  <c r="F1219" i="28"/>
  <c r="F1220" i="28"/>
  <c r="F1221" i="28"/>
  <c r="F1222" i="28"/>
  <c r="F1223" i="28"/>
  <c r="F1224" i="28"/>
  <c r="F1225" i="28"/>
  <c r="F1226" i="28"/>
  <c r="F1227" i="28"/>
  <c r="F1228" i="28"/>
  <c r="F1229" i="28"/>
  <c r="F1230" i="28"/>
  <c r="F1231" i="28"/>
  <c r="F1232" i="28"/>
  <c r="F1233" i="28"/>
  <c r="F1234" i="28"/>
  <c r="F1235" i="28"/>
  <c r="F1236" i="28"/>
  <c r="F1237" i="28"/>
  <c r="F1238" i="28"/>
  <c r="F1239" i="28"/>
  <c r="F1240" i="28"/>
  <c r="F1241" i="28"/>
  <c r="F1242" i="28"/>
  <c r="F1243" i="28"/>
  <c r="F1244" i="28"/>
  <c r="F1245" i="28"/>
  <c r="F1246" i="28"/>
  <c r="F1247" i="28"/>
  <c r="F1248" i="28"/>
  <c r="F1249" i="28"/>
  <c r="F1250" i="28"/>
  <c r="F1251" i="28"/>
  <c r="F1252" i="28"/>
  <c r="F1253" i="28"/>
  <c r="F1254" i="28"/>
  <c r="F1255" i="28"/>
  <c r="F1256" i="28"/>
  <c r="F1257" i="28"/>
  <c r="F1258" i="28"/>
  <c r="F1259" i="28"/>
  <c r="F1260" i="28"/>
  <c r="F1261" i="28"/>
  <c r="F1262" i="28"/>
  <c r="F1263" i="28"/>
  <c r="F1264" i="28"/>
  <c r="F1265" i="28"/>
  <c r="F1266" i="28"/>
  <c r="F1267" i="28"/>
  <c r="F1268" i="28"/>
  <c r="F1269" i="28"/>
  <c r="F1270" i="28"/>
  <c r="F1271" i="28"/>
  <c r="F1272" i="28"/>
  <c r="F1273" i="28"/>
  <c r="F1274" i="28"/>
  <c r="F1275" i="28"/>
  <c r="F1276" i="28"/>
  <c r="F1277" i="28"/>
  <c r="F1278" i="28"/>
  <c r="F1279" i="28"/>
  <c r="F1280" i="28"/>
  <c r="F1281" i="28"/>
  <c r="F1282" i="28"/>
  <c r="F1283" i="28"/>
  <c r="F1284" i="28"/>
  <c r="F1285" i="28"/>
  <c r="F1286" i="28"/>
  <c r="F1287" i="28"/>
  <c r="F1288" i="28"/>
  <c r="F1289" i="28"/>
  <c r="F1290" i="28"/>
  <c r="F1291" i="28"/>
  <c r="F1292" i="28"/>
  <c r="F1293" i="28"/>
  <c r="F1294" i="28"/>
  <c r="F1295" i="28"/>
  <c r="F1296" i="28"/>
  <c r="F1297" i="28"/>
  <c r="F1298" i="28"/>
  <c r="F1299" i="28"/>
  <c r="F1300" i="28"/>
  <c r="F1301" i="28"/>
  <c r="F1302" i="28"/>
  <c r="F1303" i="28"/>
  <c r="F1304" i="28"/>
  <c r="F1305" i="28"/>
  <c r="F1306" i="28"/>
  <c r="F1307" i="28"/>
  <c r="F1308" i="28"/>
  <c r="F1309" i="28"/>
  <c r="F1310" i="28"/>
  <c r="F1311" i="28"/>
  <c r="F1312" i="28"/>
  <c r="F1313" i="28"/>
  <c r="F1314" i="28"/>
  <c r="F1315" i="28"/>
  <c r="F1316" i="28"/>
  <c r="F1317" i="28"/>
  <c r="F1318" i="28"/>
  <c r="F1319" i="28"/>
  <c r="F1320" i="28"/>
  <c r="F1321" i="28"/>
  <c r="F1322" i="28"/>
  <c r="F1323" i="28"/>
  <c r="F1324" i="28"/>
  <c r="F1325" i="28"/>
  <c r="F1326" i="28"/>
  <c r="F1327" i="28"/>
  <c r="F1328" i="28"/>
  <c r="F1329" i="28"/>
  <c r="F1330" i="28"/>
  <c r="F1331" i="28"/>
  <c r="F1332" i="28"/>
  <c r="F1333" i="28"/>
  <c r="F1334" i="28"/>
  <c r="F1335" i="28"/>
  <c r="F1336" i="28"/>
  <c r="F1339" i="28"/>
  <c r="F1340" i="28"/>
  <c r="F1341" i="28"/>
  <c r="F1342" i="28"/>
  <c r="F1343" i="28"/>
  <c r="F1344" i="28"/>
  <c r="F1346" i="28"/>
  <c r="F1347" i="28"/>
  <c r="F1348" i="28"/>
  <c r="F1349" i="28"/>
  <c r="F1350" i="28"/>
  <c r="F1353" i="28"/>
  <c r="F1354" i="28"/>
  <c r="F1355" i="28"/>
  <c r="F1356" i="28"/>
  <c r="F1357" i="28"/>
  <c r="F1358" i="28"/>
  <c r="F1359" i="28"/>
  <c r="F1360" i="28"/>
  <c r="F1361" i="28"/>
  <c r="F1362" i="28"/>
  <c r="F1363" i="28"/>
  <c r="F1364" i="28"/>
  <c r="F1365" i="28"/>
  <c r="F1366" i="28"/>
  <c r="F1367" i="28"/>
  <c r="F1368" i="28"/>
  <c r="F1369" i="28"/>
  <c r="F1370" i="28"/>
  <c r="F1371" i="28"/>
  <c r="F1372" i="28"/>
  <c r="F1373" i="28"/>
  <c r="F1374" i="28"/>
  <c r="F1375" i="28"/>
  <c r="F1376" i="28"/>
  <c r="F1377" i="28"/>
  <c r="F1378" i="28"/>
  <c r="F1379" i="28"/>
  <c r="F1380" i="28"/>
  <c r="F1381" i="28"/>
  <c r="F1382" i="28"/>
  <c r="F1383" i="28"/>
  <c r="F1384" i="28"/>
  <c r="F1385" i="28"/>
  <c r="F1386" i="28"/>
  <c r="F1387" i="28"/>
  <c r="F1388" i="28"/>
  <c r="F1389" i="28"/>
  <c r="F1390" i="28"/>
  <c r="F1391" i="28"/>
  <c r="F1392" i="28"/>
  <c r="F1393" i="28"/>
  <c r="F1394" i="28"/>
  <c r="F1395" i="28"/>
  <c r="F1396" i="28"/>
  <c r="F1397" i="28"/>
  <c r="F1398" i="28"/>
  <c r="F1399" i="28"/>
  <c r="F1400" i="28"/>
  <c r="F1401" i="28"/>
  <c r="F1402" i="28"/>
  <c r="F1403" i="28"/>
  <c r="F1404" i="28"/>
  <c r="F1405" i="28"/>
  <c r="F1406" i="28"/>
  <c r="F1407" i="28"/>
  <c r="F1408" i="28"/>
  <c r="F1409" i="28"/>
  <c r="F1410" i="28"/>
  <c r="F1411" i="28"/>
  <c r="F1412" i="28"/>
  <c r="F1413" i="28"/>
  <c r="F1414" i="28"/>
  <c r="F1415" i="28"/>
  <c r="F1416" i="28"/>
  <c r="F1417" i="28"/>
  <c r="F1418" i="28"/>
  <c r="F1419" i="28"/>
  <c r="F1420" i="28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8" i="27"/>
  <c r="F199" i="27"/>
  <c r="F200" i="27"/>
  <c r="F201" i="27"/>
  <c r="F202" i="27"/>
  <c r="F203" i="27"/>
  <c r="F204" i="27"/>
  <c r="F205" i="27"/>
  <c r="F206" i="27"/>
  <c r="F207" i="27"/>
  <c r="F208" i="27"/>
  <c r="F209" i="27"/>
  <c r="F210" i="27"/>
  <c r="F211" i="27"/>
  <c r="F212" i="27"/>
  <c r="F213" i="27"/>
  <c r="F214" i="27"/>
  <c r="F215" i="27"/>
  <c r="F216" i="27"/>
  <c r="F217" i="27"/>
  <c r="F218" i="27"/>
  <c r="F219" i="27"/>
  <c r="F220" i="27"/>
  <c r="F221" i="27"/>
  <c r="F222" i="27"/>
  <c r="F223" i="27"/>
  <c r="F224" i="27"/>
  <c r="F225" i="27"/>
  <c r="F226" i="27"/>
  <c r="F227" i="27"/>
  <c r="F228" i="27"/>
  <c r="F229" i="27"/>
  <c r="F230" i="27"/>
  <c r="F231" i="27"/>
  <c r="F232" i="27"/>
  <c r="F233" i="27"/>
  <c r="F234" i="27"/>
  <c r="F235" i="27"/>
  <c r="F236" i="27"/>
  <c r="F237" i="27"/>
  <c r="F238" i="27"/>
  <c r="F239" i="27"/>
  <c r="F240" i="27"/>
  <c r="F241" i="27"/>
  <c r="F242" i="27"/>
  <c r="F243" i="27"/>
  <c r="F244" i="27"/>
  <c r="F245" i="27"/>
  <c r="F246" i="27"/>
  <c r="F247" i="27"/>
  <c r="F248" i="27"/>
  <c r="F249" i="27"/>
  <c r="F250" i="27"/>
  <c r="F251" i="27"/>
  <c r="F252" i="27"/>
  <c r="F253" i="27"/>
  <c r="F254" i="27"/>
  <c r="F255" i="27"/>
  <c r="F256" i="27"/>
  <c r="F257" i="27"/>
  <c r="F258" i="27"/>
  <c r="F259" i="27"/>
  <c r="F260" i="27"/>
  <c r="F261" i="27"/>
  <c r="F262" i="27"/>
  <c r="F263" i="27"/>
  <c r="F264" i="27"/>
  <c r="F265" i="27"/>
  <c r="F266" i="27"/>
  <c r="F267" i="27"/>
  <c r="F268" i="27"/>
  <c r="F269" i="27"/>
  <c r="F270" i="27"/>
  <c r="F271" i="27"/>
  <c r="F272" i="27"/>
  <c r="F273" i="27"/>
  <c r="F274" i="27"/>
  <c r="F275" i="27"/>
  <c r="F276" i="27"/>
  <c r="F277" i="27"/>
  <c r="F278" i="27"/>
  <c r="F279" i="27"/>
  <c r="F280" i="27"/>
  <c r="F281" i="27"/>
  <c r="F282" i="27"/>
  <c r="F283" i="27"/>
  <c r="F284" i="27"/>
  <c r="F285" i="27"/>
  <c r="F286" i="27"/>
  <c r="F287" i="27"/>
  <c r="F288" i="27"/>
  <c r="F289" i="27"/>
  <c r="F290" i="27"/>
  <c r="F291" i="27"/>
  <c r="F292" i="27"/>
  <c r="F293" i="27"/>
  <c r="F294" i="27"/>
  <c r="F295" i="27"/>
  <c r="F296" i="27"/>
  <c r="F297" i="27"/>
  <c r="F298" i="27"/>
  <c r="F299" i="27"/>
  <c r="F300" i="27"/>
  <c r="F301" i="27"/>
  <c r="F302" i="27"/>
  <c r="F303" i="27"/>
  <c r="F304" i="27"/>
  <c r="F305" i="27"/>
  <c r="F306" i="27"/>
  <c r="F307" i="27"/>
  <c r="F308" i="27"/>
  <c r="F309" i="27"/>
  <c r="F310" i="27"/>
  <c r="F311" i="27"/>
  <c r="F312" i="27"/>
  <c r="F313" i="27"/>
  <c r="F314" i="27"/>
  <c r="F315" i="27"/>
  <c r="F316" i="27"/>
  <c r="F317" i="27"/>
  <c r="F318" i="27"/>
  <c r="F319" i="27"/>
  <c r="F320" i="27"/>
  <c r="F321" i="27"/>
  <c r="F322" i="27"/>
  <c r="F323" i="27"/>
  <c r="F324" i="27"/>
  <c r="F325" i="27"/>
  <c r="F326" i="27"/>
  <c r="F327" i="27"/>
  <c r="F328" i="27"/>
  <c r="F329" i="27"/>
  <c r="F330" i="27"/>
  <c r="F331" i="27"/>
  <c r="F332" i="27"/>
  <c r="F333" i="27"/>
  <c r="F334" i="27"/>
  <c r="F335" i="27"/>
  <c r="F336" i="27"/>
  <c r="F337" i="27"/>
  <c r="F338" i="27"/>
  <c r="F339" i="27"/>
  <c r="F340" i="27"/>
  <c r="F341" i="27"/>
  <c r="F342" i="27"/>
  <c r="F343" i="27"/>
  <c r="F344" i="27"/>
  <c r="F345" i="27"/>
  <c r="F346" i="27"/>
  <c r="F347" i="27"/>
  <c r="F348" i="27"/>
  <c r="F349" i="27"/>
  <c r="F350" i="27"/>
  <c r="F351" i="27"/>
  <c r="F352" i="27"/>
  <c r="F353" i="27"/>
  <c r="F354" i="27"/>
  <c r="F355" i="27"/>
  <c r="F356" i="27"/>
  <c r="F357" i="27"/>
  <c r="F358" i="27"/>
  <c r="F359" i="27"/>
  <c r="F360" i="27"/>
  <c r="F361" i="27"/>
  <c r="F362" i="27"/>
  <c r="F363" i="27"/>
  <c r="F364" i="27"/>
  <c r="F365" i="27"/>
  <c r="F366" i="27"/>
  <c r="F367" i="27"/>
  <c r="F368" i="27"/>
  <c r="F369" i="27"/>
  <c r="F370" i="27"/>
  <c r="F371" i="27"/>
  <c r="F372" i="27"/>
  <c r="F373" i="27"/>
  <c r="F374" i="27"/>
  <c r="F375" i="27"/>
  <c r="F376" i="27"/>
  <c r="F377" i="27"/>
  <c r="F378" i="27"/>
  <c r="F379" i="27"/>
  <c r="F380" i="27"/>
  <c r="F381" i="27"/>
  <c r="F382" i="27"/>
  <c r="F383" i="27"/>
  <c r="F384" i="27"/>
  <c r="F385" i="27"/>
  <c r="F386" i="27"/>
  <c r="F387" i="27"/>
  <c r="F388" i="27"/>
  <c r="F389" i="27"/>
  <c r="F390" i="27"/>
  <c r="F391" i="27"/>
  <c r="F392" i="27"/>
  <c r="F393" i="27"/>
  <c r="F394" i="27"/>
  <c r="F395" i="27"/>
  <c r="F396" i="27"/>
  <c r="F397" i="27"/>
  <c r="F398" i="27"/>
  <c r="F399" i="27"/>
  <c r="F400" i="27"/>
  <c r="F401" i="27"/>
  <c r="F402" i="27"/>
  <c r="F403" i="27"/>
  <c r="F404" i="27"/>
  <c r="F405" i="27"/>
  <c r="F406" i="27"/>
  <c r="F407" i="27"/>
  <c r="F408" i="27"/>
  <c r="F409" i="27"/>
  <c r="F410" i="27"/>
  <c r="F411" i="27"/>
  <c r="F412" i="27"/>
  <c r="F413" i="27"/>
  <c r="F414" i="27"/>
  <c r="F415" i="27"/>
  <c r="F416" i="27"/>
  <c r="F417" i="27"/>
  <c r="F418" i="27"/>
  <c r="F419" i="27"/>
  <c r="F420" i="27"/>
  <c r="F421" i="27"/>
  <c r="F422" i="27"/>
  <c r="F423" i="27"/>
  <c r="F424" i="27"/>
  <c r="F425" i="27"/>
  <c r="F426" i="27"/>
  <c r="F427" i="27"/>
  <c r="F428" i="27"/>
  <c r="F429" i="27"/>
  <c r="F430" i="27"/>
  <c r="F431" i="27"/>
  <c r="F432" i="27"/>
  <c r="F433" i="27"/>
  <c r="F434" i="27"/>
  <c r="F435" i="27"/>
  <c r="F436" i="27"/>
  <c r="F437" i="27"/>
  <c r="F438" i="27"/>
  <c r="F439" i="27"/>
  <c r="F440" i="27"/>
  <c r="F441" i="27"/>
  <c r="F442" i="27"/>
  <c r="F443" i="27"/>
  <c r="F444" i="27"/>
  <c r="F445" i="27"/>
  <c r="F446" i="27"/>
  <c r="F447" i="27"/>
  <c r="F448" i="27"/>
  <c r="F449" i="27"/>
  <c r="F450" i="27"/>
  <c r="F451" i="27"/>
  <c r="F452" i="27"/>
  <c r="F453" i="27"/>
  <c r="F454" i="27"/>
  <c r="F455" i="27"/>
  <c r="F456" i="27"/>
  <c r="F457" i="27"/>
  <c r="F458" i="27"/>
  <c r="F459" i="27"/>
  <c r="F460" i="27"/>
  <c r="F461" i="27"/>
  <c r="F462" i="27"/>
  <c r="F463" i="27"/>
  <c r="F464" i="27"/>
  <c r="F465" i="27"/>
  <c r="F466" i="27"/>
  <c r="F467" i="27"/>
  <c r="F468" i="27"/>
  <c r="F469" i="27"/>
  <c r="F470" i="27"/>
  <c r="F471" i="27"/>
  <c r="F472" i="27"/>
  <c r="F473" i="27"/>
  <c r="F474" i="27"/>
  <c r="F475" i="27"/>
  <c r="F476" i="27"/>
  <c r="F477" i="27"/>
  <c r="F478" i="27"/>
  <c r="F479" i="27"/>
  <c r="F480" i="27"/>
  <c r="F481" i="27"/>
  <c r="F482" i="27"/>
  <c r="F483" i="27"/>
  <c r="F484" i="27"/>
  <c r="F485" i="27"/>
  <c r="F486" i="27"/>
  <c r="F487" i="27"/>
  <c r="F488" i="27"/>
  <c r="F489" i="27"/>
  <c r="F490" i="27"/>
  <c r="F491" i="27"/>
  <c r="F492" i="27"/>
  <c r="F493" i="27"/>
  <c r="F494" i="27"/>
  <c r="F495" i="27"/>
  <c r="F496" i="27"/>
  <c r="F497" i="27"/>
  <c r="F498" i="27"/>
  <c r="F499" i="27"/>
  <c r="F500" i="27"/>
  <c r="F501" i="27"/>
  <c r="F502" i="27"/>
  <c r="F503" i="27"/>
  <c r="F504" i="27"/>
  <c r="F505" i="27"/>
  <c r="F506" i="27"/>
  <c r="F507" i="27"/>
  <c r="F508" i="27"/>
  <c r="F509" i="27"/>
  <c r="F510" i="27"/>
  <c r="F511" i="27"/>
  <c r="F512" i="27"/>
  <c r="F513" i="27"/>
  <c r="F514" i="27"/>
  <c r="F515" i="27"/>
  <c r="F516" i="27"/>
  <c r="F517" i="27"/>
  <c r="F518" i="27"/>
  <c r="F519" i="27"/>
  <c r="F520" i="27"/>
  <c r="F521" i="27"/>
  <c r="F522" i="27"/>
  <c r="F523" i="27"/>
  <c r="F524" i="27"/>
  <c r="F525" i="27"/>
  <c r="F526" i="27"/>
  <c r="F527" i="27"/>
  <c r="F528" i="27"/>
  <c r="F529" i="27"/>
  <c r="F530" i="27"/>
  <c r="F531" i="27"/>
  <c r="F532" i="27"/>
  <c r="F533" i="27"/>
  <c r="F534" i="27"/>
  <c r="F535" i="27"/>
  <c r="F536" i="27"/>
  <c r="F537" i="27"/>
  <c r="F538" i="27"/>
  <c r="F539" i="27"/>
  <c r="F540" i="27"/>
  <c r="F541" i="27"/>
  <c r="F542" i="27"/>
  <c r="F543" i="27"/>
  <c r="F544" i="27"/>
  <c r="F545" i="27"/>
  <c r="F546" i="27"/>
  <c r="F547" i="27"/>
  <c r="F548" i="27"/>
  <c r="F549" i="27"/>
  <c r="F550" i="27"/>
  <c r="F551" i="27"/>
  <c r="F552" i="27"/>
  <c r="F553" i="27"/>
  <c r="F554" i="27"/>
  <c r="F555" i="27"/>
  <c r="F556" i="27"/>
  <c r="F557" i="27"/>
  <c r="F558" i="27"/>
  <c r="F559" i="27"/>
  <c r="F560" i="27"/>
  <c r="F561" i="27"/>
  <c r="F562" i="27"/>
  <c r="F563" i="27"/>
  <c r="F564" i="27"/>
  <c r="F565" i="27"/>
  <c r="F566" i="27"/>
  <c r="F567" i="27"/>
  <c r="F568" i="27"/>
  <c r="F569" i="27"/>
  <c r="F570" i="27"/>
  <c r="F571" i="27"/>
  <c r="F572" i="27"/>
  <c r="F573" i="27"/>
  <c r="F574" i="27"/>
  <c r="F575" i="27"/>
  <c r="F576" i="27"/>
  <c r="F577" i="27"/>
  <c r="F578" i="27"/>
  <c r="F579" i="27"/>
  <c r="F580" i="27"/>
  <c r="F581" i="27"/>
  <c r="F582" i="27"/>
  <c r="F583" i="27"/>
  <c r="F584" i="27"/>
  <c r="F585" i="27"/>
  <c r="F586" i="27"/>
  <c r="F587" i="27"/>
  <c r="F588" i="27"/>
  <c r="F589" i="27"/>
  <c r="F590" i="27"/>
  <c r="F591" i="27"/>
  <c r="F592" i="27"/>
  <c r="F593" i="27"/>
  <c r="F594" i="27"/>
  <c r="F595" i="27"/>
  <c r="F596" i="27"/>
  <c r="F597" i="27"/>
  <c r="F598" i="27"/>
  <c r="F599" i="27"/>
  <c r="F600" i="27"/>
  <c r="F601" i="27"/>
  <c r="F602" i="27"/>
  <c r="F603" i="27"/>
  <c r="F604" i="27"/>
  <c r="F605" i="27"/>
  <c r="F606" i="27"/>
  <c r="F607" i="27"/>
  <c r="F608" i="27"/>
  <c r="F609" i="27"/>
  <c r="F610" i="27"/>
  <c r="F611" i="27"/>
  <c r="F612" i="27"/>
  <c r="F613" i="27"/>
  <c r="F614" i="27"/>
  <c r="F615" i="27"/>
  <c r="F616" i="27"/>
  <c r="F617" i="27"/>
  <c r="F618" i="27"/>
  <c r="F619" i="27"/>
  <c r="F620" i="27"/>
  <c r="F621" i="27"/>
  <c r="F622" i="27"/>
  <c r="F623" i="27"/>
  <c r="F624" i="27"/>
  <c r="F625" i="27"/>
  <c r="F626" i="27"/>
  <c r="F627" i="27"/>
  <c r="F628" i="27"/>
  <c r="F629" i="27"/>
  <c r="F630" i="27"/>
  <c r="F631" i="27"/>
  <c r="F632" i="27"/>
  <c r="F633" i="27"/>
  <c r="F634" i="27"/>
  <c r="F635" i="27"/>
  <c r="F636" i="27"/>
  <c r="F637" i="27"/>
  <c r="F638" i="27"/>
  <c r="F639" i="27"/>
  <c r="F640" i="27"/>
  <c r="F641" i="27"/>
  <c r="F642" i="27"/>
  <c r="F643" i="27"/>
  <c r="F644" i="27"/>
  <c r="F645" i="27"/>
  <c r="F646" i="27"/>
  <c r="F647" i="27"/>
  <c r="F648" i="27"/>
  <c r="F649" i="27"/>
  <c r="F650" i="27"/>
  <c r="F651" i="27"/>
  <c r="F652" i="27"/>
  <c r="F653" i="27"/>
  <c r="F654" i="27"/>
  <c r="F655" i="27"/>
  <c r="F656" i="27"/>
  <c r="F657" i="27"/>
  <c r="F658" i="27"/>
  <c r="F659" i="27"/>
  <c r="F660" i="27"/>
  <c r="F661" i="27"/>
  <c r="F662" i="27"/>
  <c r="F663" i="27"/>
  <c r="F664" i="27"/>
  <c r="F665" i="27"/>
  <c r="F666" i="27"/>
  <c r="F667" i="27"/>
  <c r="F668" i="27"/>
  <c r="F669" i="27"/>
  <c r="F670" i="27"/>
  <c r="F671" i="27"/>
  <c r="F672" i="27"/>
  <c r="F673" i="27"/>
  <c r="F674" i="27"/>
  <c r="F675" i="27"/>
  <c r="F676" i="27"/>
  <c r="F677" i="27"/>
  <c r="F678" i="27"/>
  <c r="F679" i="27"/>
  <c r="F680" i="27"/>
  <c r="F681" i="27"/>
  <c r="F682" i="27"/>
  <c r="F683" i="27"/>
  <c r="F684" i="27"/>
  <c r="F685" i="27"/>
  <c r="F686" i="27"/>
  <c r="F687" i="27"/>
  <c r="F688" i="27"/>
  <c r="F689" i="27"/>
  <c r="F690" i="27"/>
  <c r="F691" i="27"/>
  <c r="F692" i="27"/>
  <c r="F693" i="27"/>
  <c r="F694" i="27"/>
  <c r="F695" i="27"/>
  <c r="F696" i="27"/>
  <c r="F697" i="27"/>
  <c r="F698" i="27"/>
  <c r="F699" i="27"/>
  <c r="F700" i="27"/>
  <c r="F701" i="27"/>
  <c r="F702" i="27"/>
  <c r="F703" i="27"/>
  <c r="F704" i="27"/>
  <c r="F705" i="27"/>
  <c r="F706" i="27"/>
  <c r="F707" i="27"/>
  <c r="F708" i="27"/>
  <c r="F709" i="27"/>
  <c r="F710" i="27"/>
  <c r="F711" i="27"/>
  <c r="F712" i="27"/>
  <c r="F713" i="27"/>
  <c r="F714" i="27"/>
  <c r="F715" i="27"/>
  <c r="F716" i="27"/>
  <c r="F717" i="27"/>
  <c r="F718" i="27"/>
  <c r="F719" i="27"/>
  <c r="F720" i="27"/>
  <c r="F721" i="27"/>
  <c r="F722" i="27"/>
  <c r="F723" i="27"/>
  <c r="F724" i="27"/>
  <c r="F725" i="27"/>
  <c r="F726" i="27"/>
  <c r="F727" i="27"/>
  <c r="F728" i="27"/>
  <c r="F729" i="27"/>
  <c r="F730" i="27"/>
  <c r="F731" i="27"/>
  <c r="F732" i="27"/>
  <c r="F733" i="27"/>
  <c r="F734" i="27"/>
  <c r="F735" i="27"/>
  <c r="F736" i="27"/>
  <c r="F737" i="27"/>
  <c r="F738" i="27"/>
  <c r="F739" i="27"/>
  <c r="F740" i="27"/>
  <c r="F741" i="27"/>
  <c r="F742" i="27"/>
  <c r="F743" i="27"/>
  <c r="F744" i="27"/>
  <c r="F745" i="27"/>
  <c r="F746" i="27"/>
  <c r="F747" i="27"/>
  <c r="F748" i="27"/>
  <c r="F749" i="27"/>
  <c r="F750" i="27"/>
  <c r="F751" i="27"/>
  <c r="F752" i="27"/>
  <c r="F753" i="27"/>
  <c r="F754" i="27"/>
  <c r="F755" i="27"/>
  <c r="F756" i="27"/>
  <c r="F757" i="27"/>
  <c r="F758" i="27"/>
  <c r="F759" i="27"/>
  <c r="F760" i="27"/>
  <c r="F761" i="27"/>
  <c r="F762" i="27"/>
  <c r="F763" i="27"/>
  <c r="F764" i="27"/>
  <c r="F765" i="27"/>
  <c r="F766" i="27"/>
  <c r="F767" i="27"/>
  <c r="F768" i="27"/>
  <c r="F769" i="27"/>
  <c r="F770" i="27"/>
  <c r="F771" i="27"/>
  <c r="F772" i="27"/>
  <c r="F773" i="27"/>
  <c r="F774" i="27"/>
  <c r="F775" i="27"/>
  <c r="F776" i="27"/>
  <c r="F777" i="27"/>
  <c r="F778" i="27"/>
  <c r="F779" i="27"/>
  <c r="F780" i="27"/>
  <c r="F781" i="27"/>
  <c r="F782" i="27"/>
  <c r="F783" i="27"/>
  <c r="F784" i="27"/>
  <c r="F785" i="27"/>
  <c r="F786" i="27"/>
  <c r="F787" i="27"/>
  <c r="F788" i="27"/>
  <c r="F789" i="27"/>
  <c r="F790" i="27"/>
  <c r="F791" i="27"/>
  <c r="F792" i="27"/>
  <c r="F793" i="27"/>
  <c r="F794" i="27"/>
  <c r="F795" i="27"/>
  <c r="F796" i="27"/>
  <c r="F797" i="27"/>
  <c r="F798" i="27"/>
  <c r="F799" i="27"/>
  <c r="F800" i="27"/>
  <c r="F801" i="27"/>
  <c r="F802" i="27"/>
  <c r="F803" i="27"/>
  <c r="F804" i="27"/>
  <c r="F805" i="27"/>
  <c r="F806" i="27"/>
  <c r="F807" i="27"/>
  <c r="F808" i="27"/>
  <c r="F809" i="27"/>
  <c r="F810" i="27"/>
  <c r="F811" i="27"/>
  <c r="F812" i="27"/>
  <c r="F813" i="27"/>
  <c r="F814" i="27"/>
  <c r="F815" i="27"/>
  <c r="F816" i="27"/>
  <c r="F817" i="27"/>
  <c r="F818" i="27"/>
  <c r="F819" i="27"/>
  <c r="F820" i="27"/>
  <c r="F821" i="27"/>
  <c r="F822" i="27"/>
  <c r="F823" i="27"/>
  <c r="F824" i="27"/>
  <c r="F825" i="27"/>
  <c r="F826" i="27"/>
  <c r="F827" i="27"/>
  <c r="F828" i="27"/>
  <c r="F829" i="27"/>
  <c r="F830" i="27"/>
  <c r="F831" i="27"/>
  <c r="F832" i="27"/>
  <c r="F833" i="27"/>
  <c r="F834" i="27"/>
  <c r="F835" i="27"/>
  <c r="F836" i="27"/>
  <c r="F837" i="27"/>
  <c r="F838" i="27"/>
  <c r="F839" i="27"/>
  <c r="F840" i="27"/>
  <c r="F841" i="27"/>
  <c r="F842" i="27"/>
  <c r="F843" i="27"/>
  <c r="F844" i="27"/>
  <c r="F845" i="27"/>
  <c r="F846" i="27"/>
  <c r="F847" i="27"/>
  <c r="F848" i="27"/>
  <c r="F849" i="27"/>
  <c r="F850" i="27"/>
  <c r="F851" i="27"/>
  <c r="F852" i="27"/>
  <c r="F853" i="27"/>
  <c r="F854" i="27"/>
  <c r="F855" i="27"/>
  <c r="F856" i="27"/>
  <c r="F857" i="27"/>
  <c r="F858" i="27"/>
  <c r="F859" i="27"/>
  <c r="F860" i="27"/>
  <c r="F861" i="27"/>
  <c r="F862" i="27"/>
  <c r="F863" i="27"/>
  <c r="F864" i="27"/>
  <c r="F865" i="27"/>
  <c r="F866" i="27"/>
  <c r="F867" i="27"/>
  <c r="F868" i="27"/>
  <c r="F869" i="27"/>
  <c r="F870" i="27"/>
  <c r="F871" i="27"/>
  <c r="F872" i="27"/>
  <c r="F873" i="27"/>
  <c r="F874" i="27"/>
  <c r="F875" i="27"/>
  <c r="F876" i="27"/>
  <c r="F877" i="27"/>
  <c r="F878" i="27"/>
  <c r="F879" i="27"/>
  <c r="F880" i="27"/>
  <c r="F881" i="27"/>
  <c r="F882" i="27"/>
  <c r="F883" i="27"/>
  <c r="F884" i="27"/>
  <c r="F885" i="27"/>
  <c r="F886" i="27"/>
  <c r="F887" i="27"/>
  <c r="F888" i="27"/>
  <c r="F889" i="27"/>
  <c r="F890" i="27"/>
  <c r="F891" i="27"/>
  <c r="F892" i="27"/>
  <c r="F893" i="27"/>
  <c r="F894" i="27"/>
  <c r="F895" i="27"/>
  <c r="F896" i="27"/>
  <c r="F897" i="27"/>
  <c r="F898" i="27"/>
  <c r="F899" i="27"/>
  <c r="F900" i="27"/>
  <c r="F901" i="27"/>
  <c r="F902" i="27"/>
  <c r="F903" i="27"/>
  <c r="F904" i="27"/>
  <c r="F905" i="27"/>
  <c r="F906" i="27"/>
  <c r="F907" i="27"/>
  <c r="F908" i="27"/>
  <c r="F909" i="27"/>
  <c r="F910" i="27"/>
  <c r="F911" i="27"/>
  <c r="F912" i="27"/>
  <c r="F913" i="27"/>
  <c r="F914" i="27"/>
  <c r="F915" i="27"/>
  <c r="F916" i="27"/>
  <c r="F917" i="27"/>
  <c r="F918" i="27"/>
  <c r="F919" i="27"/>
  <c r="F920" i="27"/>
  <c r="F921" i="27"/>
  <c r="F922" i="27"/>
  <c r="F923" i="27"/>
  <c r="F924" i="27"/>
  <c r="F925" i="27"/>
  <c r="F926" i="27"/>
  <c r="F927" i="27"/>
  <c r="F928" i="27"/>
  <c r="F929" i="27"/>
  <c r="F930" i="27"/>
  <c r="F931" i="27"/>
  <c r="F932" i="27"/>
  <c r="F933" i="27"/>
  <c r="F934" i="27"/>
  <c r="F935" i="27"/>
  <c r="F936" i="27"/>
  <c r="F937" i="27"/>
  <c r="F938" i="27"/>
  <c r="F939" i="27"/>
  <c r="F940" i="27"/>
  <c r="F941" i="27"/>
  <c r="F942" i="27"/>
  <c r="F943" i="27"/>
  <c r="F944" i="27"/>
  <c r="F945" i="27"/>
  <c r="F946" i="27"/>
  <c r="F947" i="27"/>
  <c r="F948" i="27"/>
  <c r="F949" i="27"/>
  <c r="F950" i="27"/>
  <c r="F951" i="27"/>
  <c r="F952" i="27"/>
  <c r="F953" i="27"/>
  <c r="F954" i="27"/>
  <c r="F955" i="27"/>
  <c r="F956" i="27"/>
  <c r="F957" i="27"/>
  <c r="F958" i="27"/>
  <c r="F959" i="27"/>
  <c r="F960" i="27"/>
  <c r="F961" i="27"/>
  <c r="F962" i="27"/>
  <c r="F963" i="27"/>
  <c r="F964" i="27"/>
  <c r="F965" i="27"/>
  <c r="F966" i="27"/>
  <c r="F967" i="27"/>
  <c r="F968" i="27"/>
  <c r="F969" i="27"/>
  <c r="F970" i="27"/>
  <c r="F971" i="27"/>
  <c r="F972" i="27"/>
  <c r="F973" i="27"/>
  <c r="F974" i="27"/>
  <c r="F975" i="27"/>
  <c r="F976" i="27"/>
  <c r="F977" i="27"/>
  <c r="F978" i="27"/>
  <c r="F979" i="27"/>
  <c r="F980" i="27"/>
  <c r="F981" i="27"/>
  <c r="F982" i="27"/>
  <c r="F983" i="27"/>
  <c r="F984" i="27"/>
  <c r="F985" i="27"/>
  <c r="F986" i="27"/>
  <c r="F987" i="27"/>
  <c r="F988" i="27"/>
  <c r="F989" i="27"/>
  <c r="F990" i="27"/>
  <c r="F991" i="27"/>
  <c r="F992" i="27"/>
  <c r="F993" i="27"/>
  <c r="F994" i="27"/>
  <c r="F995" i="27"/>
  <c r="F996" i="27"/>
  <c r="F997" i="27"/>
  <c r="F998" i="27"/>
  <c r="F999" i="27"/>
  <c r="F1000" i="27"/>
  <c r="F1001" i="27"/>
  <c r="F1002" i="27"/>
  <c r="F1003" i="27"/>
  <c r="F1004" i="27"/>
  <c r="F1005" i="27"/>
  <c r="F1006" i="27"/>
  <c r="F1007" i="27"/>
  <c r="F1008" i="27"/>
  <c r="F1009" i="27"/>
  <c r="F1010" i="27"/>
  <c r="F1011" i="27"/>
  <c r="F1012" i="27"/>
  <c r="F1013" i="27"/>
  <c r="F1014" i="27"/>
  <c r="F1015" i="27"/>
  <c r="F1016" i="27"/>
  <c r="F1017" i="27"/>
  <c r="F1018" i="27"/>
  <c r="F1019" i="27"/>
  <c r="F1020" i="27"/>
  <c r="F1021" i="27"/>
  <c r="F1022" i="27"/>
  <c r="F1023" i="27"/>
  <c r="F1024" i="27"/>
  <c r="F1025" i="27"/>
  <c r="F1026" i="27"/>
  <c r="F1027" i="27"/>
  <c r="F1028" i="27"/>
  <c r="F1029" i="27"/>
  <c r="F1030" i="27"/>
  <c r="F1031" i="27"/>
  <c r="F1032" i="27"/>
  <c r="F1033" i="27"/>
  <c r="F1034" i="27"/>
  <c r="F1035" i="27"/>
  <c r="F1036" i="27"/>
  <c r="F1037" i="27"/>
  <c r="F1038" i="27"/>
  <c r="F1039" i="27"/>
  <c r="F1040" i="27"/>
  <c r="F1041" i="27"/>
  <c r="F1042" i="27"/>
  <c r="F1043" i="27"/>
  <c r="F1044" i="27"/>
  <c r="F1045" i="27"/>
  <c r="F1046" i="27"/>
  <c r="F1047" i="27"/>
  <c r="F1048" i="27"/>
  <c r="F1049" i="27"/>
  <c r="F1050" i="27"/>
  <c r="F1051" i="27"/>
  <c r="F1052" i="27"/>
  <c r="F1053" i="27"/>
  <c r="F1054" i="27"/>
  <c r="F1055" i="27"/>
  <c r="F1056" i="27"/>
  <c r="F1057" i="27"/>
  <c r="F1058" i="27"/>
  <c r="F1059" i="27"/>
  <c r="F1060" i="27"/>
  <c r="F1061" i="27"/>
  <c r="F1062" i="27"/>
  <c r="F1063" i="27"/>
  <c r="F1064" i="27"/>
  <c r="F1065" i="27"/>
  <c r="F1066" i="27"/>
  <c r="F1067" i="27"/>
  <c r="F1068" i="27"/>
  <c r="F1069" i="27"/>
  <c r="F1070" i="27"/>
  <c r="F1071" i="27"/>
  <c r="F1072" i="27"/>
  <c r="F1073" i="27"/>
  <c r="F1074" i="27"/>
  <c r="F1075" i="27"/>
  <c r="F1076" i="27"/>
  <c r="F1077" i="27"/>
  <c r="F1078" i="27"/>
  <c r="F1079" i="27"/>
  <c r="F1080" i="27"/>
  <c r="F1081" i="27"/>
  <c r="F1082" i="27"/>
  <c r="F1083" i="27"/>
  <c r="F1084" i="27"/>
  <c r="F1085" i="27"/>
  <c r="F1086" i="27"/>
  <c r="F1087" i="27"/>
  <c r="F1088" i="27"/>
  <c r="F1089" i="27"/>
  <c r="F1090" i="27"/>
  <c r="F1091" i="27"/>
  <c r="F1092" i="27"/>
  <c r="F1093" i="27"/>
  <c r="F1094" i="27"/>
  <c r="F1095" i="27"/>
  <c r="F1096" i="27"/>
  <c r="F1097" i="27"/>
  <c r="F1098" i="27"/>
  <c r="F1099" i="27"/>
  <c r="F1100" i="27"/>
  <c r="F1101" i="27"/>
  <c r="F1102" i="27"/>
  <c r="F1103" i="27"/>
  <c r="F1104" i="27"/>
  <c r="F1105" i="27"/>
  <c r="F1106" i="27"/>
  <c r="F1107" i="27"/>
  <c r="F1108" i="27"/>
  <c r="F1109" i="27"/>
  <c r="F1110" i="27"/>
  <c r="F1111" i="27"/>
  <c r="F1112" i="27"/>
  <c r="F1113" i="27"/>
  <c r="F1114" i="27"/>
  <c r="F1115" i="27"/>
  <c r="F1116" i="27"/>
  <c r="F1117" i="27"/>
  <c r="F1118" i="27"/>
  <c r="F1119" i="27"/>
  <c r="F1120" i="27"/>
  <c r="F1121" i="27"/>
  <c r="F1122" i="27"/>
  <c r="F1123" i="27"/>
  <c r="F1124" i="27"/>
  <c r="F1125" i="27"/>
  <c r="F1126" i="27"/>
  <c r="F1127" i="27"/>
  <c r="F1128" i="27"/>
  <c r="F1129" i="27"/>
  <c r="F1130" i="27"/>
  <c r="F1131" i="27"/>
  <c r="F1132" i="27"/>
  <c r="F1133" i="27"/>
  <c r="F1134" i="27"/>
  <c r="F1135" i="27"/>
  <c r="F1136" i="27"/>
  <c r="F1137" i="27"/>
  <c r="F1138" i="27"/>
  <c r="F1139" i="27"/>
  <c r="F1140" i="27"/>
  <c r="F1141" i="27"/>
  <c r="F1142" i="27"/>
  <c r="F1143" i="27"/>
  <c r="F1144" i="27"/>
  <c r="F1145" i="27"/>
  <c r="F1146" i="27"/>
  <c r="F1147" i="27"/>
  <c r="F1148" i="27"/>
  <c r="F1149" i="27"/>
  <c r="F1150" i="27"/>
  <c r="F1151" i="27"/>
  <c r="F1152" i="27"/>
  <c r="F1153" i="27"/>
  <c r="F1154" i="27"/>
  <c r="F1155" i="27"/>
  <c r="F1156" i="27"/>
  <c r="F1157" i="27"/>
  <c r="F1158" i="27"/>
  <c r="F1159" i="27"/>
  <c r="F1160" i="27"/>
  <c r="F1161" i="27"/>
  <c r="F1162" i="27"/>
  <c r="F1163" i="27"/>
  <c r="F1164" i="27"/>
  <c r="F1165" i="27"/>
  <c r="F1166" i="27"/>
  <c r="F1167" i="27"/>
  <c r="F1168" i="27"/>
  <c r="F1169" i="27"/>
  <c r="F1170" i="27"/>
  <c r="F1171" i="27"/>
  <c r="F1172" i="27"/>
  <c r="F1173" i="27"/>
  <c r="F1174" i="27"/>
  <c r="F1175" i="27"/>
  <c r="F1176" i="27"/>
  <c r="F1177" i="27"/>
  <c r="F1178" i="27"/>
  <c r="F1179" i="27"/>
  <c r="F1180" i="27"/>
  <c r="F1181" i="27"/>
  <c r="F1182" i="27"/>
  <c r="F1183" i="27"/>
  <c r="F1184" i="27"/>
  <c r="F1185" i="27"/>
  <c r="F1186" i="27"/>
  <c r="F1187" i="27"/>
  <c r="F1188" i="27"/>
  <c r="F1189" i="27"/>
  <c r="F1190" i="27"/>
  <c r="F1191" i="27"/>
  <c r="F1192" i="27"/>
  <c r="F1193" i="27"/>
  <c r="F1194" i="27"/>
  <c r="F1195" i="27"/>
  <c r="F1196" i="27"/>
  <c r="F1197" i="27"/>
  <c r="F1198" i="27"/>
  <c r="F1199" i="27"/>
  <c r="F1200" i="27"/>
  <c r="F1201" i="27"/>
  <c r="F1202" i="27"/>
  <c r="F1203" i="27"/>
  <c r="F1204" i="27"/>
  <c r="F1205" i="27"/>
  <c r="F1206" i="27"/>
  <c r="F1207" i="27"/>
  <c r="F1208" i="27"/>
  <c r="F1209" i="27"/>
  <c r="F1210" i="27"/>
  <c r="F1211" i="27"/>
  <c r="F1212" i="27"/>
  <c r="F1213" i="27"/>
  <c r="F1214" i="27"/>
  <c r="F1215" i="27"/>
  <c r="F1216" i="27"/>
  <c r="F1217" i="27"/>
  <c r="F1218" i="27"/>
  <c r="F1219" i="27"/>
  <c r="F1220" i="27"/>
  <c r="F1221" i="27"/>
  <c r="F1222" i="27"/>
  <c r="F1223" i="27"/>
  <c r="F1224" i="27"/>
  <c r="F1225" i="27"/>
  <c r="F1226" i="27"/>
  <c r="F1227" i="27"/>
  <c r="F1228" i="27"/>
  <c r="F1229" i="27"/>
  <c r="F1230" i="27"/>
  <c r="F1231" i="27"/>
  <c r="F1232" i="27"/>
  <c r="F1233" i="27"/>
  <c r="F1234" i="27"/>
  <c r="F1235" i="27"/>
  <c r="F1236" i="27"/>
  <c r="F1237" i="27"/>
  <c r="F1238" i="27"/>
  <c r="F1239" i="27"/>
  <c r="F1240" i="27"/>
  <c r="F1241" i="27"/>
  <c r="F1242" i="27"/>
  <c r="F1243" i="27"/>
  <c r="F1244" i="27"/>
  <c r="F1245" i="27"/>
  <c r="F1246" i="27"/>
  <c r="F1247" i="27"/>
  <c r="F1248" i="27"/>
  <c r="F1249" i="27"/>
  <c r="F1250" i="27"/>
  <c r="F1251" i="27"/>
  <c r="F1252" i="27"/>
  <c r="F1253" i="27"/>
  <c r="F1254" i="27"/>
  <c r="F1255" i="27"/>
  <c r="F1256" i="27"/>
  <c r="F1257" i="27"/>
  <c r="F1258" i="27"/>
  <c r="F1259" i="27"/>
  <c r="F1260" i="27"/>
  <c r="F1261" i="27"/>
  <c r="F1262" i="27"/>
  <c r="F1263" i="27"/>
  <c r="F1264" i="27"/>
  <c r="F1265" i="27"/>
  <c r="F1266" i="27"/>
  <c r="F1267" i="27"/>
  <c r="F1268" i="27"/>
  <c r="F1269" i="27"/>
  <c r="F1270" i="27"/>
  <c r="F1271" i="27"/>
  <c r="F1272" i="27"/>
  <c r="F1273" i="27"/>
  <c r="F1274" i="27"/>
  <c r="F1275" i="27"/>
  <c r="F1276" i="27"/>
  <c r="F1277" i="27"/>
  <c r="F1278" i="27"/>
  <c r="F1279" i="27"/>
  <c r="F1280" i="27"/>
  <c r="F1281" i="27"/>
  <c r="F1282" i="27"/>
  <c r="F1283" i="27"/>
  <c r="F1284" i="27"/>
  <c r="F1285" i="27"/>
  <c r="F1286" i="27"/>
  <c r="F1287" i="27"/>
  <c r="F1288" i="27"/>
  <c r="F1289" i="27"/>
  <c r="F1290" i="27"/>
  <c r="F1291" i="27"/>
  <c r="F1292" i="27"/>
  <c r="F1293" i="27"/>
  <c r="F1294" i="27"/>
  <c r="F1295" i="27"/>
  <c r="F1296" i="27"/>
  <c r="F1297" i="27"/>
  <c r="F1298" i="27"/>
  <c r="F1299" i="27"/>
  <c r="F1300" i="27"/>
  <c r="F1301" i="27"/>
  <c r="F1302" i="27"/>
  <c r="F1303" i="27"/>
  <c r="F1304" i="27"/>
  <c r="F1305" i="27"/>
  <c r="F1306" i="27"/>
  <c r="F1307" i="27"/>
  <c r="F1308" i="27"/>
  <c r="F1309" i="27"/>
  <c r="F1310" i="27"/>
  <c r="F1311" i="27"/>
  <c r="F1312" i="27"/>
  <c r="F1313" i="27"/>
  <c r="F1314" i="27"/>
  <c r="F1315" i="27"/>
  <c r="F1316" i="27"/>
  <c r="F1317" i="27"/>
  <c r="F1318" i="27"/>
  <c r="F1319" i="27"/>
  <c r="F1320" i="27"/>
  <c r="F1321" i="27"/>
  <c r="F1322" i="27"/>
  <c r="F1323" i="27"/>
  <c r="F1324" i="27"/>
  <c r="F1325" i="27"/>
  <c r="F1326" i="27"/>
  <c r="F1327" i="27"/>
  <c r="F1328" i="27"/>
  <c r="F1329" i="27"/>
  <c r="F1330" i="27"/>
  <c r="F1331" i="27"/>
  <c r="F1332" i="27"/>
  <c r="F1333" i="27"/>
  <c r="F1334" i="27"/>
  <c r="F1335" i="27"/>
  <c r="F1336" i="27"/>
  <c r="F1353" i="27"/>
  <c r="F1354" i="27"/>
  <c r="F1355" i="27"/>
  <c r="F1357" i="27"/>
  <c r="F1358" i="27"/>
  <c r="F1361" i="27"/>
  <c r="F1362" i="27"/>
  <c r="F1363" i="27"/>
  <c r="F1364" i="27"/>
  <c r="F1365" i="27"/>
  <c r="F1366" i="27"/>
  <c r="F1367" i="27"/>
  <c r="F1368" i="27"/>
  <c r="F1369" i="27"/>
  <c r="F1370" i="27"/>
  <c r="F1371" i="27"/>
  <c r="F1372" i="27"/>
  <c r="F1373" i="27"/>
  <c r="F1374" i="27"/>
  <c r="F1375" i="27"/>
  <c r="F1376" i="27"/>
  <c r="F1377" i="27"/>
  <c r="F1378" i="27"/>
  <c r="F1379" i="27"/>
  <c r="F1380" i="27"/>
  <c r="F1381" i="27"/>
  <c r="F1382" i="27"/>
  <c r="F1383" i="27"/>
  <c r="F1384" i="27"/>
  <c r="F1385" i="27"/>
  <c r="F1386" i="27"/>
  <c r="F1387" i="27"/>
  <c r="F1388" i="27"/>
  <c r="F1389" i="27"/>
  <c r="F1390" i="27"/>
  <c r="F1391" i="27"/>
  <c r="F1392" i="27"/>
  <c r="F1393" i="27"/>
  <c r="F1394" i="27"/>
  <c r="F1395" i="27"/>
  <c r="F1396" i="27"/>
  <c r="F1397" i="27"/>
  <c r="F1398" i="27"/>
  <c r="F1399" i="27"/>
  <c r="F1400" i="27"/>
  <c r="F1401" i="27"/>
  <c r="F1402" i="27"/>
  <c r="F1403" i="27"/>
  <c r="F1404" i="27"/>
  <c r="F1405" i="27"/>
  <c r="F1406" i="27"/>
  <c r="F1407" i="27"/>
  <c r="F1408" i="27"/>
  <c r="F1409" i="27"/>
  <c r="F1410" i="27"/>
  <c r="F1411" i="27"/>
  <c r="F1413" i="27"/>
  <c r="F1414" i="27"/>
  <c r="F1417" i="27"/>
  <c r="F1418" i="27"/>
  <c r="F1419" i="27"/>
  <c r="F1420" i="27"/>
  <c r="G1381" i="27" l="1"/>
  <c r="H1381" i="27"/>
  <c r="I1381" i="27"/>
  <c r="G1382" i="27"/>
  <c r="H1382" i="27"/>
  <c r="I1382" i="27"/>
  <c r="G1383" i="27"/>
  <c r="H1383" i="27"/>
  <c r="I1383" i="27"/>
  <c r="G1384" i="27"/>
  <c r="H1384" i="27"/>
  <c r="I1384" i="27"/>
  <c r="G1385" i="27"/>
  <c r="H1385" i="27"/>
  <c r="I1385" i="27"/>
  <c r="G1386" i="27"/>
  <c r="H1386" i="27"/>
  <c r="I1386" i="27"/>
  <c r="G1388" i="27"/>
  <c r="H1388" i="27"/>
  <c r="I1388" i="27"/>
  <c r="G1389" i="27"/>
  <c r="H1389" i="27"/>
  <c r="I1389" i="27"/>
  <c r="G1390" i="27"/>
  <c r="H1390" i="27"/>
  <c r="I1390" i="27"/>
  <c r="G1391" i="27"/>
  <c r="H1391" i="27"/>
  <c r="I1391" i="27"/>
  <c r="G1392" i="27"/>
  <c r="H1392" i="27"/>
  <c r="I1392" i="27"/>
  <c r="E1381" i="27"/>
  <c r="E1382" i="27"/>
  <c r="E1340" i="27" s="1"/>
  <c r="E1383" i="27"/>
  <c r="E1341" i="27" s="1"/>
  <c r="E1384" i="27"/>
  <c r="E1342" i="27" s="1"/>
  <c r="E1385" i="27"/>
  <c r="E1386" i="27"/>
  <c r="E1388" i="27"/>
  <c r="E1346" i="27" s="1"/>
  <c r="E1389" i="27"/>
  <c r="E1347" i="27" s="1"/>
  <c r="E1390" i="27"/>
  <c r="E1391" i="27"/>
  <c r="E1392" i="27"/>
  <c r="E1350" i="27" s="1"/>
  <c r="E1339" i="27"/>
  <c r="E1343" i="27"/>
  <c r="E1344" i="27"/>
  <c r="E1348" i="27"/>
  <c r="E1349" i="27"/>
  <c r="G1282" i="27"/>
  <c r="H1282" i="27"/>
  <c r="I1282" i="27"/>
  <c r="G1283" i="27"/>
  <c r="H1283" i="27"/>
  <c r="I1283" i="27"/>
  <c r="G1284" i="27"/>
  <c r="H1284" i="27"/>
  <c r="I1284" i="27"/>
  <c r="G1285" i="27"/>
  <c r="H1285" i="27"/>
  <c r="I1285" i="27"/>
  <c r="G1286" i="27"/>
  <c r="H1286" i="27"/>
  <c r="I1286" i="27"/>
  <c r="G1287" i="27"/>
  <c r="H1287" i="27"/>
  <c r="I1287" i="27"/>
  <c r="G1289" i="27"/>
  <c r="H1289" i="27"/>
  <c r="I1289" i="27"/>
  <c r="G1290" i="27"/>
  <c r="H1290" i="27"/>
  <c r="I1290" i="27"/>
  <c r="G1291" i="27"/>
  <c r="H1291" i="27"/>
  <c r="I1291" i="27"/>
  <c r="G1292" i="27"/>
  <c r="H1292" i="27"/>
  <c r="I1292" i="27"/>
  <c r="G1293" i="27"/>
  <c r="H1293" i="27"/>
  <c r="I1293" i="27"/>
  <c r="E1282" i="27"/>
  <c r="E1283" i="27"/>
  <c r="E1284" i="27"/>
  <c r="E1285" i="27"/>
  <c r="E1286" i="27"/>
  <c r="E1287" i="27"/>
  <c r="E1289" i="27"/>
  <c r="E1290" i="27"/>
  <c r="E1291" i="27"/>
  <c r="E1292" i="27"/>
  <c r="E1293" i="27"/>
  <c r="H1331" i="27"/>
  <c r="H973" i="27"/>
  <c r="H972" i="27" s="1"/>
  <c r="H638" i="27"/>
  <c r="H639" i="27"/>
  <c r="H640" i="27"/>
  <c r="H641" i="27"/>
  <c r="H642" i="27"/>
  <c r="H643" i="27"/>
  <c r="H645" i="27"/>
  <c r="H646" i="27"/>
  <c r="H647" i="27"/>
  <c r="H648" i="27"/>
  <c r="H649" i="27"/>
  <c r="G36" i="28" l="1"/>
  <c r="G37" i="28"/>
  <c r="G38" i="28"/>
  <c r="G39" i="28"/>
  <c r="G40" i="28"/>
  <c r="G41" i="28"/>
  <c r="G43" i="28"/>
  <c r="G44" i="28"/>
  <c r="G45" i="28"/>
  <c r="G46" i="28"/>
  <c r="G47" i="28"/>
  <c r="G64" i="28"/>
  <c r="G65" i="28"/>
  <c r="G66" i="28"/>
  <c r="G67" i="28"/>
  <c r="G68" i="28"/>
  <c r="G69" i="28"/>
  <c r="G71" i="28"/>
  <c r="G72" i="28"/>
  <c r="G73" i="28"/>
  <c r="G74" i="28"/>
  <c r="G75" i="28"/>
  <c r="G78" i="28"/>
  <c r="G79" i="28"/>
  <c r="G80" i="28"/>
  <c r="G81" i="28"/>
  <c r="G82" i="28"/>
  <c r="G83" i="28"/>
  <c r="G85" i="28"/>
  <c r="G86" i="28"/>
  <c r="G87" i="28"/>
  <c r="G88" i="28"/>
  <c r="G89" i="28"/>
  <c r="G106" i="28"/>
  <c r="G107" i="28"/>
  <c r="G108" i="28"/>
  <c r="G109" i="28"/>
  <c r="G110" i="28"/>
  <c r="G111" i="28"/>
  <c r="G113" i="28"/>
  <c r="G114" i="28"/>
  <c r="G115" i="28"/>
  <c r="G116" i="28"/>
  <c r="G117" i="28"/>
  <c r="G120" i="28"/>
  <c r="G121" i="28"/>
  <c r="G122" i="28"/>
  <c r="G123" i="28"/>
  <c r="G124" i="28"/>
  <c r="G125" i="28"/>
  <c r="G127" i="28"/>
  <c r="G128" i="28"/>
  <c r="G129" i="28"/>
  <c r="G130" i="28"/>
  <c r="G131" i="28"/>
  <c r="G134" i="28"/>
  <c r="G135" i="28"/>
  <c r="G136" i="28"/>
  <c r="G137" i="28"/>
  <c r="G138" i="28"/>
  <c r="G139" i="28"/>
  <c r="G141" i="28"/>
  <c r="G142" i="28"/>
  <c r="G143" i="28"/>
  <c r="G144" i="28"/>
  <c r="G145" i="28"/>
  <c r="G152" i="28"/>
  <c r="G158" i="28"/>
  <c r="G162" i="28"/>
  <c r="G163" i="28"/>
  <c r="G164" i="28"/>
  <c r="G165" i="28"/>
  <c r="G166" i="28"/>
  <c r="G167" i="28"/>
  <c r="G169" i="28"/>
  <c r="G170" i="28"/>
  <c r="G171" i="28"/>
  <c r="G172" i="28"/>
  <c r="G173" i="28"/>
  <c r="G176" i="28"/>
  <c r="G177" i="28"/>
  <c r="G178" i="28"/>
  <c r="G179" i="28"/>
  <c r="G180" i="28"/>
  <c r="G181" i="28"/>
  <c r="G183" i="28"/>
  <c r="G184" i="28"/>
  <c r="G185" i="28"/>
  <c r="G186" i="28"/>
  <c r="G187" i="28"/>
  <c r="G190" i="28"/>
  <c r="G191" i="28"/>
  <c r="G192" i="28"/>
  <c r="G193" i="28"/>
  <c r="G194" i="28"/>
  <c r="G195" i="28"/>
  <c r="G197" i="28"/>
  <c r="G198" i="28"/>
  <c r="G199" i="28"/>
  <c r="G200" i="28"/>
  <c r="G201" i="28"/>
  <c r="G204" i="28"/>
  <c r="G205" i="28"/>
  <c r="G206" i="28"/>
  <c r="G207" i="28"/>
  <c r="G208" i="28"/>
  <c r="G209" i="28"/>
  <c r="G211" i="28"/>
  <c r="G212" i="28"/>
  <c r="G213" i="28"/>
  <c r="G214" i="28"/>
  <c r="G215" i="28"/>
  <c r="G218" i="28"/>
  <c r="G219" i="28"/>
  <c r="G220" i="28"/>
  <c r="G221" i="28"/>
  <c r="G222" i="28"/>
  <c r="G223" i="28"/>
  <c r="G225" i="28"/>
  <c r="G226" i="28"/>
  <c r="G227" i="28"/>
  <c r="G228" i="28"/>
  <c r="G229" i="28"/>
  <c r="G232" i="28"/>
  <c r="G233" i="28"/>
  <c r="G234" i="28"/>
  <c r="G235" i="28"/>
  <c r="G236" i="28"/>
  <c r="G237" i="28"/>
  <c r="G239" i="28"/>
  <c r="G240" i="28"/>
  <c r="G241" i="28"/>
  <c r="G242" i="28"/>
  <c r="G243" i="28"/>
  <c r="G246" i="28"/>
  <c r="G247" i="28"/>
  <c r="G248" i="28"/>
  <c r="G249" i="28"/>
  <c r="G250" i="28"/>
  <c r="G251" i="28"/>
  <c r="G253" i="28"/>
  <c r="G254" i="28"/>
  <c r="G255" i="28"/>
  <c r="G256" i="28"/>
  <c r="G257" i="28"/>
  <c r="G260" i="28"/>
  <c r="G261" i="28"/>
  <c r="G262" i="28"/>
  <c r="G263" i="28"/>
  <c r="G264" i="28"/>
  <c r="G265" i="28"/>
  <c r="G267" i="28"/>
  <c r="G268" i="28"/>
  <c r="G269" i="28"/>
  <c r="G270" i="28"/>
  <c r="G271" i="28"/>
  <c r="G274" i="28"/>
  <c r="G275" i="28"/>
  <c r="G276" i="28"/>
  <c r="G277" i="28"/>
  <c r="G278" i="28"/>
  <c r="G279" i="28"/>
  <c r="G281" i="28"/>
  <c r="G282" i="28"/>
  <c r="G283" i="28"/>
  <c r="G284" i="28"/>
  <c r="G285" i="28"/>
  <c r="G288" i="28"/>
  <c r="G289" i="28"/>
  <c r="G290" i="28"/>
  <c r="G291" i="28"/>
  <c r="G292" i="28"/>
  <c r="G293" i="28"/>
  <c r="G295" i="28"/>
  <c r="G296" i="28"/>
  <c r="G297" i="28"/>
  <c r="G298" i="28"/>
  <c r="G299" i="28"/>
  <c r="G302" i="28"/>
  <c r="G303" i="28"/>
  <c r="G304" i="28"/>
  <c r="G305" i="28"/>
  <c r="G306" i="28"/>
  <c r="G307" i="28"/>
  <c r="G309" i="28"/>
  <c r="G310" i="28"/>
  <c r="G311" i="28"/>
  <c r="G312" i="28"/>
  <c r="G313" i="28"/>
  <c r="G316" i="28"/>
  <c r="G317" i="28"/>
  <c r="G318" i="28"/>
  <c r="G319" i="28"/>
  <c r="G320" i="28"/>
  <c r="G321" i="28"/>
  <c r="G323" i="28"/>
  <c r="G324" i="28"/>
  <c r="G325" i="28"/>
  <c r="G326" i="28"/>
  <c r="G327" i="28"/>
  <c r="G330" i="28"/>
  <c r="G331" i="28"/>
  <c r="G332" i="28"/>
  <c r="G333" i="28"/>
  <c r="G334" i="28"/>
  <c r="G335" i="28"/>
  <c r="G337" i="28"/>
  <c r="G338" i="28"/>
  <c r="G339" i="28"/>
  <c r="G340" i="28"/>
  <c r="G341" i="28"/>
  <c r="G344" i="28"/>
  <c r="G345" i="28"/>
  <c r="G346" i="28"/>
  <c r="G347" i="28"/>
  <c r="G348" i="28"/>
  <c r="G349" i="28"/>
  <c r="G351" i="28"/>
  <c r="G352" i="28"/>
  <c r="G353" i="28"/>
  <c r="G354" i="28"/>
  <c r="G355" i="28"/>
  <c r="G358" i="28"/>
  <c r="G359" i="28"/>
  <c r="G360" i="28"/>
  <c r="G361" i="28"/>
  <c r="G362" i="28"/>
  <c r="G363" i="28"/>
  <c r="G365" i="28"/>
  <c r="G366" i="28"/>
  <c r="G367" i="28"/>
  <c r="G368" i="28"/>
  <c r="G369" i="28"/>
  <c r="G372" i="28"/>
  <c r="G373" i="28"/>
  <c r="G374" i="28"/>
  <c r="G375" i="28"/>
  <c r="G376" i="28"/>
  <c r="G377" i="28"/>
  <c r="G379" i="28"/>
  <c r="G380" i="28"/>
  <c r="G381" i="28"/>
  <c r="G382" i="28"/>
  <c r="G383" i="28"/>
  <c r="G400" i="28"/>
  <c r="G401" i="28"/>
  <c r="G402" i="28"/>
  <c r="G403" i="28"/>
  <c r="G404" i="28"/>
  <c r="G405" i="28"/>
  <c r="G407" i="28"/>
  <c r="G408" i="28"/>
  <c r="G409" i="28"/>
  <c r="G410" i="28"/>
  <c r="G411" i="28"/>
  <c r="G414" i="28"/>
  <c r="G415" i="28"/>
  <c r="G416" i="28"/>
  <c r="G417" i="28"/>
  <c r="G418" i="28"/>
  <c r="G419" i="28"/>
  <c r="G421" i="28"/>
  <c r="G422" i="28"/>
  <c r="G423" i="28"/>
  <c r="G424" i="28"/>
  <c r="G425" i="28"/>
  <c r="G442" i="28"/>
  <c r="G443" i="28"/>
  <c r="G444" i="28"/>
  <c r="G445" i="28"/>
  <c r="G446" i="28"/>
  <c r="G447" i="28"/>
  <c r="G449" i="28"/>
  <c r="G450" i="28"/>
  <c r="G451" i="28"/>
  <c r="G452" i="28"/>
  <c r="G453" i="28"/>
  <c r="G456" i="28"/>
  <c r="G457" i="28"/>
  <c r="G458" i="28"/>
  <c r="G459" i="28"/>
  <c r="G460" i="28"/>
  <c r="G461" i="28"/>
  <c r="G463" i="28"/>
  <c r="G464" i="28"/>
  <c r="G465" i="28"/>
  <c r="G466" i="28"/>
  <c r="G467" i="28"/>
  <c r="G470" i="28"/>
  <c r="G471" i="28"/>
  <c r="G472" i="28"/>
  <c r="G473" i="28"/>
  <c r="G474" i="28"/>
  <c r="G475" i="28"/>
  <c r="G477" i="28"/>
  <c r="G478" i="28"/>
  <c r="G479" i="28"/>
  <c r="G480" i="28"/>
  <c r="G481" i="28"/>
  <c r="G484" i="28"/>
  <c r="G485" i="28"/>
  <c r="G486" i="28"/>
  <c r="G487" i="28"/>
  <c r="G488" i="28"/>
  <c r="G489" i="28"/>
  <c r="G491" i="28"/>
  <c r="G492" i="28"/>
  <c r="G493" i="28"/>
  <c r="G494" i="28"/>
  <c r="G495" i="28"/>
  <c r="G498" i="28"/>
  <c r="G499" i="28"/>
  <c r="G500" i="28"/>
  <c r="G501" i="28"/>
  <c r="G502" i="28"/>
  <c r="G503" i="28"/>
  <c r="G505" i="28"/>
  <c r="G506" i="28"/>
  <c r="G507" i="28"/>
  <c r="G508" i="28"/>
  <c r="G509" i="28"/>
  <c r="G512" i="28"/>
  <c r="G513" i="28"/>
  <c r="G514" i="28"/>
  <c r="G515" i="28"/>
  <c r="G516" i="28"/>
  <c r="G517" i="28"/>
  <c r="G519" i="28"/>
  <c r="G520" i="28"/>
  <c r="G521" i="28"/>
  <c r="G522" i="28"/>
  <c r="G523" i="28"/>
  <c r="G526" i="28"/>
  <c r="G527" i="28"/>
  <c r="G528" i="28"/>
  <c r="G529" i="28"/>
  <c r="G530" i="28"/>
  <c r="G531" i="28"/>
  <c r="G533" i="28"/>
  <c r="G534" i="28"/>
  <c r="G535" i="28"/>
  <c r="G536" i="28"/>
  <c r="G537" i="28"/>
  <c r="G540" i="28"/>
  <c r="G541" i="28"/>
  <c r="G542" i="28"/>
  <c r="G543" i="28"/>
  <c r="G544" i="28"/>
  <c r="G545" i="28"/>
  <c r="G547" i="28"/>
  <c r="G548" i="28"/>
  <c r="G549" i="28"/>
  <c r="G550" i="28"/>
  <c r="G551" i="28"/>
  <c r="G554" i="28"/>
  <c r="G555" i="28"/>
  <c r="G556" i="28"/>
  <c r="G557" i="28"/>
  <c r="G558" i="28"/>
  <c r="G559" i="28"/>
  <c r="G561" i="28"/>
  <c r="G562" i="28"/>
  <c r="G563" i="28"/>
  <c r="G564" i="28"/>
  <c r="G565" i="28"/>
  <c r="G568" i="28"/>
  <c r="G569" i="28"/>
  <c r="G570" i="28"/>
  <c r="G571" i="28"/>
  <c r="G572" i="28"/>
  <c r="G573" i="28"/>
  <c r="G575" i="28"/>
  <c r="G576" i="28"/>
  <c r="G577" i="28"/>
  <c r="G578" i="28"/>
  <c r="G579" i="28"/>
  <c r="G582" i="28"/>
  <c r="G583" i="28"/>
  <c r="G584" i="28"/>
  <c r="G585" i="28"/>
  <c r="G586" i="28"/>
  <c r="G587" i="28"/>
  <c r="G589" i="28"/>
  <c r="G590" i="28"/>
  <c r="G591" i="28"/>
  <c r="G592" i="28"/>
  <c r="G593" i="28"/>
  <c r="G596" i="28"/>
  <c r="G597" i="28"/>
  <c r="G598" i="28"/>
  <c r="G599" i="28"/>
  <c r="G600" i="28"/>
  <c r="G601" i="28"/>
  <c r="G603" i="28"/>
  <c r="G604" i="28"/>
  <c r="G605" i="28"/>
  <c r="G606" i="28"/>
  <c r="G607" i="28"/>
  <c r="G610" i="28"/>
  <c r="G611" i="28"/>
  <c r="G612" i="28"/>
  <c r="G613" i="28"/>
  <c r="G614" i="28"/>
  <c r="G615" i="28"/>
  <c r="G617" i="28"/>
  <c r="G618" i="28"/>
  <c r="G619" i="28"/>
  <c r="G620" i="28"/>
  <c r="G621" i="28"/>
  <c r="G624" i="28"/>
  <c r="G625" i="28"/>
  <c r="G626" i="28"/>
  <c r="G627" i="28"/>
  <c r="G628" i="28"/>
  <c r="G629" i="28"/>
  <c r="G631" i="28"/>
  <c r="G632" i="28"/>
  <c r="G633" i="28"/>
  <c r="G634" i="28"/>
  <c r="G635" i="28"/>
  <c r="G652" i="28"/>
  <c r="G653" i="28"/>
  <c r="G654" i="28"/>
  <c r="G655" i="28"/>
  <c r="G656" i="28"/>
  <c r="G657" i="28"/>
  <c r="G659" i="28"/>
  <c r="G660" i="28"/>
  <c r="G661" i="28"/>
  <c r="G662" i="28"/>
  <c r="G663" i="28"/>
  <c r="G666" i="28"/>
  <c r="G667" i="28"/>
  <c r="G668" i="28"/>
  <c r="G669" i="28"/>
  <c r="G670" i="28"/>
  <c r="G671" i="28"/>
  <c r="G673" i="28"/>
  <c r="G674" i="28"/>
  <c r="G675" i="28"/>
  <c r="G676" i="28"/>
  <c r="G677" i="28"/>
  <c r="G680" i="28"/>
  <c r="G681" i="28"/>
  <c r="G682" i="28"/>
  <c r="G683" i="28"/>
  <c r="G684" i="28"/>
  <c r="G685" i="28"/>
  <c r="G687" i="28"/>
  <c r="G688" i="28"/>
  <c r="G689" i="28"/>
  <c r="G690" i="28"/>
  <c r="G691" i="28"/>
  <c r="G694" i="28"/>
  <c r="G695" i="28"/>
  <c r="G696" i="28"/>
  <c r="G697" i="28"/>
  <c r="G698" i="28"/>
  <c r="G699" i="28"/>
  <c r="G701" i="28"/>
  <c r="G702" i="28"/>
  <c r="G703" i="28"/>
  <c r="G704" i="28"/>
  <c r="G705" i="28"/>
  <c r="G708" i="28"/>
  <c r="G709" i="28"/>
  <c r="G710" i="28"/>
  <c r="G711" i="28"/>
  <c r="G712" i="28"/>
  <c r="G713" i="28"/>
  <c r="G715" i="28"/>
  <c r="G716" i="28"/>
  <c r="G717" i="28"/>
  <c r="G718" i="28"/>
  <c r="G719" i="28"/>
  <c r="G736" i="28"/>
  <c r="G737" i="28"/>
  <c r="G738" i="28"/>
  <c r="G739" i="28"/>
  <c r="G740" i="28"/>
  <c r="G741" i="28"/>
  <c r="G743" i="28"/>
  <c r="G744" i="28"/>
  <c r="G745" i="28"/>
  <c r="G746" i="28"/>
  <c r="G747" i="28"/>
  <c r="G764" i="28"/>
  <c r="G765" i="28"/>
  <c r="G766" i="28"/>
  <c r="G767" i="28"/>
  <c r="G768" i="28"/>
  <c r="G769" i="28"/>
  <c r="G771" i="28"/>
  <c r="G772" i="28"/>
  <c r="G773" i="28"/>
  <c r="G774" i="28"/>
  <c r="G775" i="28"/>
  <c r="G778" i="28"/>
  <c r="G779" i="28"/>
  <c r="G780" i="28"/>
  <c r="G781" i="28"/>
  <c r="G782" i="28"/>
  <c r="G783" i="28"/>
  <c r="G785" i="28"/>
  <c r="G786" i="28"/>
  <c r="G787" i="28"/>
  <c r="G788" i="28"/>
  <c r="G789" i="28"/>
  <c r="G792" i="28"/>
  <c r="G793" i="28"/>
  <c r="G794" i="28"/>
  <c r="G795" i="28"/>
  <c r="G796" i="28"/>
  <c r="G797" i="28"/>
  <c r="G799" i="28"/>
  <c r="G800" i="28"/>
  <c r="G801" i="28"/>
  <c r="G802" i="28"/>
  <c r="G803" i="28"/>
  <c r="G806" i="28"/>
  <c r="G807" i="28"/>
  <c r="G808" i="28"/>
  <c r="G809" i="28"/>
  <c r="G810" i="28"/>
  <c r="G811" i="28"/>
  <c r="G813" i="28"/>
  <c r="G814" i="28"/>
  <c r="G815" i="28"/>
  <c r="G816" i="28"/>
  <c r="G817" i="28"/>
  <c r="G820" i="28"/>
  <c r="G821" i="28"/>
  <c r="G822" i="28"/>
  <c r="G823" i="28"/>
  <c r="G824" i="28"/>
  <c r="G825" i="28"/>
  <c r="G827" i="28"/>
  <c r="G828" i="28"/>
  <c r="G829" i="28"/>
  <c r="G830" i="28"/>
  <c r="G831" i="28"/>
  <c r="G848" i="28"/>
  <c r="G849" i="28"/>
  <c r="G850" i="28"/>
  <c r="G851" i="28"/>
  <c r="G852" i="28"/>
  <c r="G853" i="28"/>
  <c r="G855" i="28"/>
  <c r="G856" i="28"/>
  <c r="G857" i="28"/>
  <c r="G858" i="28"/>
  <c r="G859" i="28"/>
  <c r="G862" i="28"/>
  <c r="G863" i="28"/>
  <c r="G864" i="28"/>
  <c r="G865" i="28"/>
  <c r="G866" i="28"/>
  <c r="G867" i="28"/>
  <c r="G869" i="28"/>
  <c r="G870" i="28"/>
  <c r="G871" i="28"/>
  <c r="G872" i="28"/>
  <c r="G873" i="28"/>
  <c r="G876" i="28"/>
  <c r="G877" i="28"/>
  <c r="G878" i="28"/>
  <c r="G879" i="28"/>
  <c r="G880" i="28"/>
  <c r="G881" i="28"/>
  <c r="G883" i="28"/>
  <c r="G884" i="28"/>
  <c r="G885" i="28"/>
  <c r="G886" i="28"/>
  <c r="G887" i="28"/>
  <c r="G904" i="28"/>
  <c r="G905" i="28"/>
  <c r="G906" i="28"/>
  <c r="G907" i="28"/>
  <c r="G908" i="28"/>
  <c r="G909" i="28"/>
  <c r="G911" i="28"/>
  <c r="G912" i="28"/>
  <c r="G913" i="28"/>
  <c r="G914" i="28"/>
  <c r="G915" i="28"/>
  <c r="G918" i="28"/>
  <c r="G919" i="28"/>
  <c r="G920" i="28"/>
  <c r="G921" i="28"/>
  <c r="G922" i="28"/>
  <c r="G923" i="28"/>
  <c r="G925" i="28"/>
  <c r="G926" i="28"/>
  <c r="G927" i="28"/>
  <c r="G928" i="28"/>
  <c r="G929" i="28"/>
  <c r="G932" i="28"/>
  <c r="G933" i="28"/>
  <c r="G934" i="28"/>
  <c r="G935" i="28"/>
  <c r="G936" i="28"/>
  <c r="G937" i="28"/>
  <c r="G939" i="28"/>
  <c r="G940" i="28"/>
  <c r="G941" i="28"/>
  <c r="G942" i="28"/>
  <c r="G943" i="28"/>
  <c r="G960" i="28"/>
  <c r="G961" i="28"/>
  <c r="G962" i="28"/>
  <c r="G963" i="28"/>
  <c r="G964" i="28"/>
  <c r="G965" i="28"/>
  <c r="G967" i="28"/>
  <c r="G968" i="28"/>
  <c r="G969" i="28"/>
  <c r="G970" i="28"/>
  <c r="G971" i="28"/>
  <c r="G974" i="28"/>
  <c r="G975" i="28"/>
  <c r="G976" i="28"/>
  <c r="G977" i="28"/>
  <c r="G978" i="28"/>
  <c r="G979" i="28"/>
  <c r="G981" i="28"/>
  <c r="G982" i="28"/>
  <c r="G983" i="28"/>
  <c r="G984" i="28"/>
  <c r="G985" i="28"/>
  <c r="G988" i="28"/>
  <c r="G989" i="28"/>
  <c r="G990" i="28"/>
  <c r="G991" i="28"/>
  <c r="G992" i="28"/>
  <c r="G993" i="28"/>
  <c r="G995" i="28"/>
  <c r="G996" i="28"/>
  <c r="G997" i="28"/>
  <c r="G998" i="28"/>
  <c r="G999" i="28"/>
  <c r="G1002" i="28"/>
  <c r="G1003" i="28"/>
  <c r="G1004" i="28"/>
  <c r="G1005" i="28"/>
  <c r="G1006" i="28"/>
  <c r="G1007" i="28"/>
  <c r="G1009" i="28"/>
  <c r="G1010" i="28"/>
  <c r="G1011" i="28"/>
  <c r="G1012" i="28"/>
  <c r="G1013" i="28"/>
  <c r="G1030" i="28"/>
  <c r="G1031" i="28"/>
  <c r="G1032" i="28"/>
  <c r="G1033" i="28"/>
  <c r="G1034" i="28"/>
  <c r="G1035" i="28"/>
  <c r="G1037" i="28"/>
  <c r="G1038" i="28"/>
  <c r="G1039" i="28"/>
  <c r="G1040" i="28"/>
  <c r="G1041" i="28"/>
  <c r="G1044" i="28"/>
  <c r="G1045" i="28"/>
  <c r="G1046" i="28"/>
  <c r="G1047" i="28"/>
  <c r="G1048" i="28"/>
  <c r="G1049" i="28"/>
  <c r="G1051" i="28"/>
  <c r="G1052" i="28"/>
  <c r="G1053" i="28"/>
  <c r="G1054" i="28"/>
  <c r="G1055" i="28"/>
  <c r="G1072" i="28"/>
  <c r="G1073" i="28"/>
  <c r="G1074" i="28"/>
  <c r="G1075" i="28"/>
  <c r="G1076" i="28"/>
  <c r="G1077" i="28"/>
  <c r="G1079" i="28"/>
  <c r="G1080" i="28"/>
  <c r="G1081" i="28"/>
  <c r="G1082" i="28"/>
  <c r="G1083" i="28"/>
  <c r="G1086" i="28"/>
  <c r="G1087" i="28"/>
  <c r="G1088" i="28"/>
  <c r="G1089" i="28"/>
  <c r="G1090" i="28"/>
  <c r="G1091" i="28"/>
  <c r="G1093" i="28"/>
  <c r="G1094" i="28"/>
  <c r="G1095" i="28"/>
  <c r="G1096" i="28"/>
  <c r="G1097" i="28"/>
  <c r="G1100" i="28"/>
  <c r="G1101" i="28"/>
  <c r="G1102" i="28"/>
  <c r="G1103" i="28"/>
  <c r="G1104" i="28"/>
  <c r="G1105" i="28"/>
  <c r="G1107" i="28"/>
  <c r="G1108" i="28"/>
  <c r="G1109" i="28"/>
  <c r="G1110" i="28"/>
  <c r="G1111" i="28"/>
  <c r="G1114" i="28"/>
  <c r="G1115" i="28"/>
  <c r="G1116" i="28"/>
  <c r="G1117" i="28"/>
  <c r="G1118" i="28"/>
  <c r="G1119" i="28"/>
  <c r="G1121" i="28"/>
  <c r="G1122" i="28"/>
  <c r="G1123" i="28"/>
  <c r="G1124" i="28"/>
  <c r="G1125" i="28"/>
  <c r="G1128" i="28"/>
  <c r="G1129" i="28"/>
  <c r="G1130" i="28"/>
  <c r="G1131" i="28"/>
  <c r="G1132" i="28"/>
  <c r="G1133" i="28"/>
  <c r="G1135" i="28"/>
  <c r="G1136" i="28"/>
  <c r="G1137" i="28"/>
  <c r="G1138" i="28"/>
  <c r="G1139" i="28"/>
  <c r="G1142" i="28"/>
  <c r="G1143" i="28"/>
  <c r="G1144" i="28"/>
  <c r="G1145" i="28"/>
  <c r="G1146" i="28"/>
  <c r="G1147" i="28"/>
  <c r="G1149" i="28"/>
  <c r="G1150" i="28"/>
  <c r="G1151" i="28"/>
  <c r="G1152" i="28"/>
  <c r="G1153" i="28"/>
  <c r="G1170" i="28"/>
  <c r="G1171" i="28"/>
  <c r="G1172" i="28"/>
  <c r="G1173" i="28"/>
  <c r="G1174" i="28"/>
  <c r="G1175" i="28"/>
  <c r="G1177" i="28"/>
  <c r="G1178" i="28"/>
  <c r="G1179" i="28"/>
  <c r="G1180" i="28"/>
  <c r="G1181" i="28"/>
  <c r="G1184" i="28"/>
  <c r="G1185" i="28"/>
  <c r="G1186" i="28"/>
  <c r="G1187" i="28"/>
  <c r="G1188" i="28"/>
  <c r="G1189" i="28"/>
  <c r="G1191" i="28"/>
  <c r="G1192" i="28"/>
  <c r="G1193" i="28"/>
  <c r="G1194" i="28"/>
  <c r="G1195" i="28"/>
  <c r="G1198" i="28"/>
  <c r="G1199" i="28"/>
  <c r="G1200" i="28"/>
  <c r="G1201" i="28"/>
  <c r="G1202" i="28"/>
  <c r="G1203" i="28"/>
  <c r="G1205" i="28"/>
  <c r="G1206" i="28"/>
  <c r="G1207" i="28"/>
  <c r="G1208" i="28"/>
  <c r="G1209" i="28"/>
  <c r="G1212" i="28"/>
  <c r="G1213" i="28"/>
  <c r="G1214" i="28"/>
  <c r="G1215" i="28"/>
  <c r="G1216" i="28"/>
  <c r="G1217" i="28"/>
  <c r="G1219" i="28"/>
  <c r="G1220" i="28"/>
  <c r="G1221" i="28"/>
  <c r="G1222" i="28"/>
  <c r="G1223" i="28"/>
  <c r="G1226" i="28"/>
  <c r="G1227" i="28"/>
  <c r="G1228" i="28"/>
  <c r="G1229" i="28"/>
  <c r="G1230" i="28"/>
  <c r="G1231" i="28"/>
  <c r="G1233" i="28"/>
  <c r="G1234" i="28"/>
  <c r="G1235" i="28"/>
  <c r="G1236" i="28"/>
  <c r="G1237" i="28"/>
  <c r="G1240" i="28"/>
  <c r="G1241" i="28"/>
  <c r="G1242" i="28"/>
  <c r="G1243" i="28"/>
  <c r="G1244" i="28"/>
  <c r="G1245" i="28"/>
  <c r="G1247" i="28"/>
  <c r="G1248" i="28"/>
  <c r="G1249" i="28"/>
  <c r="G1250" i="28"/>
  <c r="G1251" i="28"/>
  <c r="G1254" i="28"/>
  <c r="G1255" i="28"/>
  <c r="G1256" i="28"/>
  <c r="G1257" i="28"/>
  <c r="G1258" i="28"/>
  <c r="G1259" i="28"/>
  <c r="G1261" i="28"/>
  <c r="G1262" i="28"/>
  <c r="G1263" i="28"/>
  <c r="G1264" i="28"/>
  <c r="G1265" i="28"/>
  <c r="G1268" i="28"/>
  <c r="G1269" i="28"/>
  <c r="G1270" i="28"/>
  <c r="G1271" i="28"/>
  <c r="G1272" i="28"/>
  <c r="G1273" i="28"/>
  <c r="G1275" i="28"/>
  <c r="G1276" i="28"/>
  <c r="G1277" i="28"/>
  <c r="G1278" i="28"/>
  <c r="G1279" i="28"/>
  <c r="G1282" i="28"/>
  <c r="G1283" i="28"/>
  <c r="G1284" i="28"/>
  <c r="G1285" i="28"/>
  <c r="G1286" i="28"/>
  <c r="G1287" i="28"/>
  <c r="G1289" i="28"/>
  <c r="G1290" i="28"/>
  <c r="G1291" i="28"/>
  <c r="G1292" i="28"/>
  <c r="G1293" i="28"/>
  <c r="G1294" i="28"/>
  <c r="G1297" i="28"/>
  <c r="G1298" i="28"/>
  <c r="G1299" i="28"/>
  <c r="G1300" i="28"/>
  <c r="G1301" i="28"/>
  <c r="G1302" i="28"/>
  <c r="G1304" i="28"/>
  <c r="G1305" i="28"/>
  <c r="G1306" i="28"/>
  <c r="G1307" i="28"/>
  <c r="G1308" i="28"/>
  <c r="G1311" i="28"/>
  <c r="G1312" i="28"/>
  <c r="G1313" i="28"/>
  <c r="G1314" i="28"/>
  <c r="G1315" i="28"/>
  <c r="G1316" i="28"/>
  <c r="G1318" i="28"/>
  <c r="G1319" i="28"/>
  <c r="G1320" i="28"/>
  <c r="G1321" i="28"/>
  <c r="G1322" i="28"/>
  <c r="G1325" i="28"/>
  <c r="G1326" i="28"/>
  <c r="G1327" i="28"/>
  <c r="G1328" i="28"/>
  <c r="G1329" i="28"/>
  <c r="G1330" i="28"/>
  <c r="G1332" i="28"/>
  <c r="G1333" i="28"/>
  <c r="G1334" i="28"/>
  <c r="G1335" i="28"/>
  <c r="G1336" i="28"/>
  <c r="G1339" i="28"/>
  <c r="A1339" i="28" s="1"/>
  <c r="G1340" i="28"/>
  <c r="A1340" i="28" s="1"/>
  <c r="G1341" i="28"/>
  <c r="A1341" i="28" s="1"/>
  <c r="G1342" i="28"/>
  <c r="G1343" i="28"/>
  <c r="A1343" i="28" s="1"/>
  <c r="G1344" i="28"/>
  <c r="A1344" i="28" s="1"/>
  <c r="G1346" i="28"/>
  <c r="G1347" i="28"/>
  <c r="A1347" i="28" s="1"/>
  <c r="G1348" i="28"/>
  <c r="A1348" i="28" s="1"/>
  <c r="G1349" i="28"/>
  <c r="A1349" i="28" s="1"/>
  <c r="G1350" i="28"/>
  <c r="A1350" i="28" s="1"/>
  <c r="G1353" i="28"/>
  <c r="G1354" i="28"/>
  <c r="G1355" i="28"/>
  <c r="G1356" i="28"/>
  <c r="G1357" i="28"/>
  <c r="G1358" i="28"/>
  <c r="G1360" i="28"/>
  <c r="G1361" i="28"/>
  <c r="G1362" i="28"/>
  <c r="G1363" i="28"/>
  <c r="G1364" i="28"/>
  <c r="G1367" i="28"/>
  <c r="G1368" i="28"/>
  <c r="G1369" i="28"/>
  <c r="G1370" i="28"/>
  <c r="G1371" i="28"/>
  <c r="G1372" i="28"/>
  <c r="G1374" i="28"/>
  <c r="G1375" i="28"/>
  <c r="G1376" i="28"/>
  <c r="G1377" i="28"/>
  <c r="G1378" i="28"/>
  <c r="G1381" i="28"/>
  <c r="G1382" i="28"/>
  <c r="G1383" i="28"/>
  <c r="G1384" i="28"/>
  <c r="G1385" i="28"/>
  <c r="G1386" i="28"/>
  <c r="G1388" i="28"/>
  <c r="G1389" i="28"/>
  <c r="G1390" i="28"/>
  <c r="G1391" i="28"/>
  <c r="G1392" i="28"/>
  <c r="G1395" i="28"/>
  <c r="G1396" i="28"/>
  <c r="G1397" i="28"/>
  <c r="G1398" i="28"/>
  <c r="G1399" i="28"/>
  <c r="G1400" i="28"/>
  <c r="G1402" i="28"/>
  <c r="G1403" i="28"/>
  <c r="G1404" i="28"/>
  <c r="G1405" i="28"/>
  <c r="G1406" i="28"/>
  <c r="G1409" i="28"/>
  <c r="G1410" i="28"/>
  <c r="G1411" i="28"/>
  <c r="G1412" i="28"/>
  <c r="G1413" i="28"/>
  <c r="G1414" i="28"/>
  <c r="G1416" i="28"/>
  <c r="G1417" i="28"/>
  <c r="G1418" i="28"/>
  <c r="G1419" i="28"/>
  <c r="G1420" i="28"/>
  <c r="H1415" i="27"/>
  <c r="H1401" i="27"/>
  <c r="H1373" i="27"/>
  <c r="H1324" i="27"/>
  <c r="H1317" i="27"/>
  <c r="H1303" i="27"/>
  <c r="H1296" i="27"/>
  <c r="H1274" i="27"/>
  <c r="H1267" i="27" s="1"/>
  <c r="H1260" i="27"/>
  <c r="H1253" i="27" s="1"/>
  <c r="H1246" i="27"/>
  <c r="H1239" i="27" s="1"/>
  <c r="H1238" i="27" s="1"/>
  <c r="H1232" i="27"/>
  <c r="H1225" i="27" s="1"/>
  <c r="H1224" i="27" s="1"/>
  <c r="H1218" i="27"/>
  <c r="H1204" i="27"/>
  <c r="H1197" i="27" s="1"/>
  <c r="H1196" i="27" s="1"/>
  <c r="H1190" i="27"/>
  <c r="H1183" i="27"/>
  <c r="H1176" i="27"/>
  <c r="H1169" i="27" s="1"/>
  <c r="H1156" i="27"/>
  <c r="H1058" i="27" s="1"/>
  <c r="H1157" i="27"/>
  <c r="H1158" i="27"/>
  <c r="H1159" i="27"/>
  <c r="H1061" i="27" s="1"/>
  <c r="H1160" i="27"/>
  <c r="H1062" i="27" s="1"/>
  <c r="H1161" i="27"/>
  <c r="H1162" i="27"/>
  <c r="H1163" i="27"/>
  <c r="H1065" i="27" s="1"/>
  <c r="H1164" i="27"/>
  <c r="H1066" i="27" s="1"/>
  <c r="H1165" i="27"/>
  <c r="H1067" i="27" s="1"/>
  <c r="H1166" i="27"/>
  <c r="H1167" i="27"/>
  <c r="H1069" i="27" s="1"/>
  <c r="H1148" i="27"/>
  <c r="H1141" i="27"/>
  <c r="H1134" i="27"/>
  <c r="H1127" i="27" s="1"/>
  <c r="H1120" i="27"/>
  <c r="H1106" i="27"/>
  <c r="H1099" i="27"/>
  <c r="H1092" i="27"/>
  <c r="H1078" i="27"/>
  <c r="H1050" i="27"/>
  <c r="H1036" i="27"/>
  <c r="H1016" i="27"/>
  <c r="H1017" i="27"/>
  <c r="H1018" i="27"/>
  <c r="H1019" i="27"/>
  <c r="H1020" i="27"/>
  <c r="H1021" i="27"/>
  <c r="H1023" i="27"/>
  <c r="H1024" i="27"/>
  <c r="H1025" i="27"/>
  <c r="H1026" i="27"/>
  <c r="H1027" i="27"/>
  <c r="H1008" i="27"/>
  <c r="H994" i="27"/>
  <c r="H966" i="27"/>
  <c r="H946" i="27"/>
  <c r="H947" i="27"/>
  <c r="H948" i="27"/>
  <c r="H949" i="27"/>
  <c r="H950" i="27"/>
  <c r="H951" i="27"/>
  <c r="H953" i="27"/>
  <c r="H954" i="27"/>
  <c r="H955" i="27"/>
  <c r="H956" i="27"/>
  <c r="H957" i="27"/>
  <c r="H938" i="27"/>
  <c r="H931" i="27"/>
  <c r="H924" i="27"/>
  <c r="H910" i="27"/>
  <c r="H903" i="27"/>
  <c r="H890" i="27"/>
  <c r="H891" i="27"/>
  <c r="H892" i="27"/>
  <c r="H893" i="27"/>
  <c r="H753" i="27" s="1"/>
  <c r="H894" i="27"/>
  <c r="H895" i="27"/>
  <c r="H897" i="27"/>
  <c r="H898" i="27"/>
  <c r="H899" i="27"/>
  <c r="H900" i="27"/>
  <c r="H901" i="27"/>
  <c r="H882" i="27"/>
  <c r="H868" i="27"/>
  <c r="H854" i="27"/>
  <c r="H834" i="27"/>
  <c r="H835" i="27"/>
  <c r="H836" i="27"/>
  <c r="H837" i="27"/>
  <c r="H838" i="27"/>
  <c r="H839" i="27"/>
  <c r="H841" i="27"/>
  <c r="H757" i="27" s="1"/>
  <c r="H842" i="27"/>
  <c r="H843" i="27"/>
  <c r="H844" i="27"/>
  <c r="H845" i="27"/>
  <c r="H826" i="27"/>
  <c r="H819" i="27"/>
  <c r="H812" i="27"/>
  <c r="H798" i="27"/>
  <c r="H784" i="27"/>
  <c r="H770" i="27"/>
  <c r="H763" i="27"/>
  <c r="H760" i="27"/>
  <c r="H735" i="27"/>
  <c r="H734" i="27" s="1"/>
  <c r="H714" i="27"/>
  <c r="H700" i="27"/>
  <c r="H686" i="27"/>
  <c r="H672" i="27"/>
  <c r="H665" i="27"/>
  <c r="H658" i="27"/>
  <c r="H651" i="27" s="1"/>
  <c r="H630" i="27"/>
  <c r="H623" i="27"/>
  <c r="H616" i="27"/>
  <c r="H602" i="27"/>
  <c r="H588" i="27"/>
  <c r="H567" i="27"/>
  <c r="H566" i="27" s="1"/>
  <c r="H560" i="27"/>
  <c r="H546" i="27"/>
  <c r="H532" i="27"/>
  <c r="H518" i="27"/>
  <c r="H504" i="27"/>
  <c r="H490" i="27"/>
  <c r="H483" i="27"/>
  <c r="H476" i="27"/>
  <c r="H462" i="27"/>
  <c r="H455" i="27"/>
  <c r="H448" i="27"/>
  <c r="H428" i="27"/>
  <c r="H429" i="27"/>
  <c r="H387" i="27" s="1"/>
  <c r="H430" i="27"/>
  <c r="H431" i="27"/>
  <c r="H432" i="27"/>
  <c r="H433" i="27"/>
  <c r="H391" i="27" s="1"/>
  <c r="H435" i="27"/>
  <c r="H436" i="27"/>
  <c r="H437" i="27"/>
  <c r="H395" i="27" s="1"/>
  <c r="H438" i="27"/>
  <c r="H396" i="27" s="1"/>
  <c r="H439" i="27"/>
  <c r="H397" i="27" s="1"/>
  <c r="H420" i="27"/>
  <c r="H406" i="27"/>
  <c r="H399" i="27"/>
  <c r="H386" i="27"/>
  <c r="H390" i="27"/>
  <c r="H394" i="27"/>
  <c r="H378" i="27"/>
  <c r="H364" i="27"/>
  <c r="H350" i="27"/>
  <c r="H343" i="27"/>
  <c r="H308" i="27"/>
  <c r="G294" i="27"/>
  <c r="H294" i="27"/>
  <c r="H287" i="27"/>
  <c r="E280" i="27"/>
  <c r="G280" i="27"/>
  <c r="H280" i="27"/>
  <c r="H273" i="27"/>
  <c r="H266" i="27"/>
  <c r="H259" i="27"/>
  <c r="H252" i="27"/>
  <c r="H245" i="27"/>
  <c r="H238" i="27"/>
  <c r="H224" i="27"/>
  <c r="H210" i="27"/>
  <c r="H203" i="27"/>
  <c r="H196" i="27"/>
  <c r="H189" i="27"/>
  <c r="H182" i="27"/>
  <c r="H168" i="27"/>
  <c r="H148" i="27"/>
  <c r="I148" i="27"/>
  <c r="G148" i="28" s="1"/>
  <c r="H149" i="27"/>
  <c r="I149" i="27"/>
  <c r="G149" i="28" s="1"/>
  <c r="H150" i="27"/>
  <c r="I150" i="27"/>
  <c r="G150" i="28" s="1"/>
  <c r="H151" i="27"/>
  <c r="I151" i="27"/>
  <c r="G151" i="28" s="1"/>
  <c r="H152" i="27"/>
  <c r="I152" i="27"/>
  <c r="H153" i="27"/>
  <c r="I153" i="27"/>
  <c r="G153" i="28" s="1"/>
  <c r="H155" i="27"/>
  <c r="I155" i="27"/>
  <c r="G155" i="28" s="1"/>
  <c r="H156" i="27"/>
  <c r="I156" i="27"/>
  <c r="G156" i="28" s="1"/>
  <c r="H157" i="27"/>
  <c r="I157" i="27"/>
  <c r="G157" i="28" s="1"/>
  <c r="H158" i="27"/>
  <c r="I158" i="27"/>
  <c r="H159" i="27"/>
  <c r="I159" i="27"/>
  <c r="G159" i="28" s="1"/>
  <c r="H140" i="27"/>
  <c r="I126" i="27"/>
  <c r="G126" i="28" s="1"/>
  <c r="H126" i="27"/>
  <c r="H112" i="27"/>
  <c r="H92" i="27"/>
  <c r="H93" i="27"/>
  <c r="H94" i="27"/>
  <c r="H95" i="27"/>
  <c r="H53" i="27" s="1"/>
  <c r="H96" i="27"/>
  <c r="H97" i="27"/>
  <c r="H99" i="27"/>
  <c r="H57" i="27" s="1"/>
  <c r="H100" i="27"/>
  <c r="H101" i="27"/>
  <c r="H59" i="27" s="1"/>
  <c r="H102" i="27"/>
  <c r="H103" i="27"/>
  <c r="H61" i="27" s="1"/>
  <c r="E92" i="27"/>
  <c r="G92" i="27"/>
  <c r="E93" i="27"/>
  <c r="G93" i="27"/>
  <c r="E97" i="27"/>
  <c r="G97" i="27"/>
  <c r="E99" i="27"/>
  <c r="G99" i="27"/>
  <c r="E101" i="27"/>
  <c r="G101" i="27"/>
  <c r="G84" i="27"/>
  <c r="H84" i="27"/>
  <c r="I84" i="27"/>
  <c r="H70" i="27"/>
  <c r="I70" i="27"/>
  <c r="G70" i="28" s="1"/>
  <c r="H50" i="27"/>
  <c r="H52" i="27"/>
  <c r="H54" i="27"/>
  <c r="H58" i="27"/>
  <c r="H60" i="27"/>
  <c r="H42" i="27"/>
  <c r="H35" i="27"/>
  <c r="H34" i="27" s="1"/>
  <c r="H63" i="27" l="1"/>
  <c r="H441" i="27"/>
  <c r="H791" i="27"/>
  <c r="H761" i="27"/>
  <c r="H861" i="27"/>
  <c r="H1043" i="27"/>
  <c r="H1310" i="27"/>
  <c r="H1281" i="27" s="1"/>
  <c r="H393" i="27"/>
  <c r="H388" i="27"/>
  <c r="H595" i="27"/>
  <c r="H594" i="27" s="1"/>
  <c r="H1211" i="27"/>
  <c r="H497" i="27"/>
  <c r="H1068" i="27"/>
  <c r="H1060" i="27"/>
  <c r="H469" i="27"/>
  <c r="H468" i="27" s="1"/>
  <c r="H1366" i="27"/>
  <c r="H609" i="27"/>
  <c r="H758" i="27"/>
  <c r="H952" i="27"/>
  <c r="H1063" i="27"/>
  <c r="H1059" i="27"/>
  <c r="H77" i="27"/>
  <c r="H581" i="27"/>
  <c r="H754" i="27"/>
  <c r="H987" i="27"/>
  <c r="H750" i="27"/>
  <c r="H1352" i="27"/>
  <c r="H1408" i="27"/>
  <c r="H55" i="27"/>
  <c r="H51" i="27"/>
  <c r="H389" i="27"/>
  <c r="H679" i="27"/>
  <c r="H678" i="27" s="1"/>
  <c r="H752" i="27"/>
  <c r="H840" i="27"/>
  <c r="H1022" i="27"/>
  <c r="H1071" i="27"/>
  <c r="H1057" i="27" s="1"/>
  <c r="H1288" i="27"/>
  <c r="H1168" i="27"/>
  <c r="H217" i="27"/>
  <c r="H258" i="27"/>
  <c r="H357" i="27"/>
  <c r="H413" i="27"/>
  <c r="H440" i="27"/>
  <c r="H496" i="27"/>
  <c r="H539" i="27"/>
  <c r="H580" i="27"/>
  <c r="H608" i="27"/>
  <c r="H650" i="27"/>
  <c r="H707" i="27"/>
  <c r="H762" i="27"/>
  <c r="H790" i="27"/>
  <c r="H818" i="27"/>
  <c r="H896" i="27"/>
  <c r="H1140" i="27"/>
  <c r="H1182" i="27"/>
  <c r="H1266" i="27"/>
  <c r="H1309" i="27"/>
  <c r="H1394" i="27"/>
  <c r="H1387" i="27"/>
  <c r="H188" i="27"/>
  <c r="H105" i="27"/>
  <c r="H91" i="27" s="1"/>
  <c r="H133" i="27"/>
  <c r="H161" i="27"/>
  <c r="H231" i="27"/>
  <c r="H301" i="27"/>
  <c r="H371" i="27"/>
  <c r="H370" i="27" s="1"/>
  <c r="H553" i="27"/>
  <c r="H644" i="27"/>
  <c r="H875" i="27"/>
  <c r="H917" i="27"/>
  <c r="H959" i="27"/>
  <c r="H945" i="27" s="1"/>
  <c r="H1001" i="27"/>
  <c r="H1085" i="27"/>
  <c r="H1113" i="27"/>
  <c r="H119" i="27"/>
  <c r="H202" i="27"/>
  <c r="H244" i="27"/>
  <c r="H272" i="27"/>
  <c r="H286" i="27"/>
  <c r="H342" i="27"/>
  <c r="H398" i="27"/>
  <c r="H454" i="27"/>
  <c r="H482" i="27"/>
  <c r="H511" i="27"/>
  <c r="H622" i="27"/>
  <c r="H664" i="27"/>
  <c r="H693" i="27"/>
  <c r="H777" i="27"/>
  <c r="H805" i="27"/>
  <c r="H847" i="27"/>
  <c r="H1029" i="27"/>
  <c r="H1295" i="27"/>
  <c r="H1365" i="27"/>
  <c r="I77" i="27"/>
  <c r="G84" i="28"/>
  <c r="H76" i="27"/>
  <c r="I119" i="27"/>
  <c r="H175" i="27"/>
  <c r="H525" i="27"/>
  <c r="H860" i="27"/>
  <c r="H902" i="27"/>
  <c r="H930" i="27"/>
  <c r="H986" i="27"/>
  <c r="H1042" i="27"/>
  <c r="H1098" i="27"/>
  <c r="H1126" i="27"/>
  <c r="H1252" i="27"/>
  <c r="H1323" i="27"/>
  <c r="H1393" i="27"/>
  <c r="H1064" i="27"/>
  <c r="H1155" i="27"/>
  <c r="H730" i="27"/>
  <c r="H726" i="27"/>
  <c r="H725" i="27"/>
  <c r="H729" i="27"/>
  <c r="H1028" i="27"/>
  <c r="H1015" i="27"/>
  <c r="H889" i="27"/>
  <c r="H759" i="27"/>
  <c r="H755" i="27"/>
  <c r="H751" i="27"/>
  <c r="H434" i="27"/>
  <c r="H427" i="27"/>
  <c r="H154" i="27"/>
  <c r="H98" i="27"/>
  <c r="H56" i="27"/>
  <c r="D36" i="28"/>
  <c r="E36" i="28"/>
  <c r="D37" i="28"/>
  <c r="E37" i="28"/>
  <c r="D38" i="28"/>
  <c r="E38" i="28"/>
  <c r="D39" i="28"/>
  <c r="E39" i="28"/>
  <c r="D40" i="28"/>
  <c r="E40" i="28"/>
  <c r="D41" i="28"/>
  <c r="E41" i="28"/>
  <c r="D43" i="28"/>
  <c r="E43" i="28"/>
  <c r="D44" i="28"/>
  <c r="E44" i="28"/>
  <c r="D45" i="28"/>
  <c r="E45" i="28"/>
  <c r="D46" i="28"/>
  <c r="E46" i="28"/>
  <c r="D47" i="28"/>
  <c r="E47" i="28"/>
  <c r="D64" i="28"/>
  <c r="E64" i="28"/>
  <c r="D65" i="28"/>
  <c r="E65" i="28"/>
  <c r="D66" i="28"/>
  <c r="E66" i="28"/>
  <c r="D67" i="28"/>
  <c r="E67" i="28"/>
  <c r="D68" i="28"/>
  <c r="E68" i="28"/>
  <c r="D69" i="28"/>
  <c r="E69" i="28"/>
  <c r="D71" i="28"/>
  <c r="E71" i="28"/>
  <c r="D72" i="28"/>
  <c r="E72" i="28"/>
  <c r="D73" i="28"/>
  <c r="E73" i="28"/>
  <c r="D74" i="28"/>
  <c r="E74" i="28"/>
  <c r="D75" i="28"/>
  <c r="E75" i="28"/>
  <c r="D78" i="28"/>
  <c r="E78" i="28"/>
  <c r="D79" i="28"/>
  <c r="E79" i="28"/>
  <c r="D80" i="28"/>
  <c r="E80" i="28"/>
  <c r="D81" i="28"/>
  <c r="E81" i="28"/>
  <c r="D82" i="28"/>
  <c r="E82" i="28"/>
  <c r="D83" i="28"/>
  <c r="E83" i="28"/>
  <c r="D85" i="28"/>
  <c r="E85" i="28"/>
  <c r="D86" i="28"/>
  <c r="E86" i="28"/>
  <c r="D87" i="28"/>
  <c r="E87" i="28"/>
  <c r="D88" i="28"/>
  <c r="E88" i="28"/>
  <c r="D89" i="28"/>
  <c r="E89" i="28"/>
  <c r="D106" i="28"/>
  <c r="E106" i="28"/>
  <c r="D107" i="28"/>
  <c r="E107" i="28"/>
  <c r="D108" i="28"/>
  <c r="E108" i="28"/>
  <c r="D109" i="28"/>
  <c r="E109" i="28"/>
  <c r="D110" i="28"/>
  <c r="E110" i="28"/>
  <c r="D111" i="28"/>
  <c r="E111" i="28"/>
  <c r="D113" i="28"/>
  <c r="E113" i="28"/>
  <c r="D114" i="28"/>
  <c r="E114" i="28"/>
  <c r="D115" i="28"/>
  <c r="E115" i="28"/>
  <c r="D116" i="28"/>
  <c r="E116" i="28"/>
  <c r="D117" i="28"/>
  <c r="E117" i="28"/>
  <c r="D120" i="28"/>
  <c r="E120" i="28"/>
  <c r="D121" i="28"/>
  <c r="E121" i="28"/>
  <c r="D122" i="28"/>
  <c r="E122" i="28"/>
  <c r="D123" i="28"/>
  <c r="E123" i="28"/>
  <c r="D124" i="28"/>
  <c r="E124" i="28"/>
  <c r="D125" i="28"/>
  <c r="E125" i="28"/>
  <c r="D127" i="28"/>
  <c r="E127" i="28"/>
  <c r="D128" i="28"/>
  <c r="E128" i="28"/>
  <c r="D129" i="28"/>
  <c r="E129" i="28"/>
  <c r="D130" i="28"/>
  <c r="E130" i="28"/>
  <c r="D131" i="28"/>
  <c r="E131" i="28"/>
  <c r="D134" i="28"/>
  <c r="E134" i="28"/>
  <c r="D135" i="28"/>
  <c r="E135" i="28"/>
  <c r="D136" i="28"/>
  <c r="E136" i="28"/>
  <c r="D137" i="28"/>
  <c r="E137" i="28"/>
  <c r="D138" i="28"/>
  <c r="E138" i="28"/>
  <c r="D139" i="28"/>
  <c r="E139" i="28"/>
  <c r="D141" i="28"/>
  <c r="E141" i="28"/>
  <c r="D142" i="28"/>
  <c r="E142" i="28"/>
  <c r="D143" i="28"/>
  <c r="E143" i="28"/>
  <c r="D144" i="28"/>
  <c r="E144" i="28"/>
  <c r="D145" i="28"/>
  <c r="E145" i="28"/>
  <c r="D162" i="28"/>
  <c r="E162" i="28"/>
  <c r="D163" i="28"/>
  <c r="E163" i="28"/>
  <c r="D164" i="28"/>
  <c r="E164" i="28"/>
  <c r="D165" i="28"/>
  <c r="E165" i="28"/>
  <c r="D166" i="28"/>
  <c r="E166" i="28"/>
  <c r="D167" i="28"/>
  <c r="E167" i="28"/>
  <c r="D169" i="28"/>
  <c r="E169" i="28"/>
  <c r="D170" i="28"/>
  <c r="E170" i="28"/>
  <c r="D171" i="28"/>
  <c r="E171" i="28"/>
  <c r="D172" i="28"/>
  <c r="E172" i="28"/>
  <c r="D173" i="28"/>
  <c r="E173" i="28"/>
  <c r="D176" i="28"/>
  <c r="E176" i="28"/>
  <c r="D177" i="28"/>
  <c r="E177" i="28"/>
  <c r="D178" i="28"/>
  <c r="E178" i="28"/>
  <c r="D179" i="28"/>
  <c r="E179" i="28"/>
  <c r="D180" i="28"/>
  <c r="E180" i="28"/>
  <c r="D181" i="28"/>
  <c r="E181" i="28"/>
  <c r="D183" i="28"/>
  <c r="E183" i="28"/>
  <c r="D184" i="28"/>
  <c r="E184" i="28"/>
  <c r="D185" i="28"/>
  <c r="E185" i="28"/>
  <c r="D186" i="28"/>
  <c r="E186" i="28"/>
  <c r="D187" i="28"/>
  <c r="E187" i="28"/>
  <c r="D190" i="28"/>
  <c r="E190" i="28"/>
  <c r="D191" i="28"/>
  <c r="E191" i="28"/>
  <c r="D192" i="28"/>
  <c r="E192" i="28"/>
  <c r="D193" i="28"/>
  <c r="E193" i="28"/>
  <c r="D194" i="28"/>
  <c r="E194" i="28"/>
  <c r="D195" i="28"/>
  <c r="E195" i="28"/>
  <c r="D197" i="28"/>
  <c r="E197" i="28"/>
  <c r="D198" i="28"/>
  <c r="E198" i="28"/>
  <c r="D199" i="28"/>
  <c r="E199" i="28"/>
  <c r="D200" i="28"/>
  <c r="E200" i="28"/>
  <c r="D201" i="28"/>
  <c r="E201" i="28"/>
  <c r="D204" i="28"/>
  <c r="E204" i="28"/>
  <c r="D205" i="28"/>
  <c r="E205" i="28"/>
  <c r="D206" i="28"/>
  <c r="E206" i="28"/>
  <c r="D207" i="28"/>
  <c r="E207" i="28"/>
  <c r="D208" i="28"/>
  <c r="E208" i="28"/>
  <c r="D209" i="28"/>
  <c r="E209" i="28"/>
  <c r="D211" i="28"/>
  <c r="E211" i="28"/>
  <c r="D212" i="28"/>
  <c r="E212" i="28"/>
  <c r="D213" i="28"/>
  <c r="E213" i="28"/>
  <c r="D214" i="28"/>
  <c r="E214" i="28"/>
  <c r="D215" i="28"/>
  <c r="E215" i="28"/>
  <c r="D218" i="28"/>
  <c r="E218" i="28"/>
  <c r="D219" i="28"/>
  <c r="E219" i="28"/>
  <c r="D220" i="28"/>
  <c r="E220" i="28"/>
  <c r="D221" i="28"/>
  <c r="E221" i="28"/>
  <c r="D222" i="28"/>
  <c r="E222" i="28"/>
  <c r="D223" i="28"/>
  <c r="E223" i="28"/>
  <c r="D225" i="28"/>
  <c r="E225" i="28"/>
  <c r="D226" i="28"/>
  <c r="E226" i="28"/>
  <c r="D227" i="28"/>
  <c r="E227" i="28"/>
  <c r="D228" i="28"/>
  <c r="E228" i="28"/>
  <c r="D229" i="28"/>
  <c r="E229" i="28"/>
  <c r="D232" i="28"/>
  <c r="E232" i="28"/>
  <c r="D233" i="28"/>
  <c r="E233" i="28"/>
  <c r="D234" i="28"/>
  <c r="E234" i="28"/>
  <c r="D235" i="28"/>
  <c r="E235" i="28"/>
  <c r="D236" i="28"/>
  <c r="E236" i="28"/>
  <c r="D237" i="28"/>
  <c r="E237" i="28"/>
  <c r="D239" i="28"/>
  <c r="E239" i="28"/>
  <c r="D240" i="28"/>
  <c r="E240" i="28"/>
  <c r="D241" i="28"/>
  <c r="E241" i="28"/>
  <c r="D242" i="28"/>
  <c r="E242" i="28"/>
  <c r="D243" i="28"/>
  <c r="E243" i="28"/>
  <c r="D246" i="28"/>
  <c r="E246" i="28"/>
  <c r="D247" i="28"/>
  <c r="E247" i="28"/>
  <c r="D248" i="28"/>
  <c r="E248" i="28"/>
  <c r="D249" i="28"/>
  <c r="E249" i="28"/>
  <c r="D250" i="28"/>
  <c r="E250" i="28"/>
  <c r="D251" i="28"/>
  <c r="E251" i="28"/>
  <c r="D253" i="28"/>
  <c r="E253" i="28"/>
  <c r="D254" i="28"/>
  <c r="E254" i="28"/>
  <c r="D255" i="28"/>
  <c r="E255" i="28"/>
  <c r="D256" i="28"/>
  <c r="E256" i="28"/>
  <c r="D257" i="28"/>
  <c r="E257" i="28"/>
  <c r="D260" i="28"/>
  <c r="E260" i="28"/>
  <c r="D261" i="28"/>
  <c r="E261" i="28"/>
  <c r="D262" i="28"/>
  <c r="E262" i="28"/>
  <c r="D263" i="28"/>
  <c r="E263" i="28"/>
  <c r="D264" i="28"/>
  <c r="E264" i="28"/>
  <c r="D265" i="28"/>
  <c r="E265" i="28"/>
  <c r="D267" i="28"/>
  <c r="E267" i="28"/>
  <c r="D268" i="28"/>
  <c r="E268" i="28"/>
  <c r="D269" i="28"/>
  <c r="E269" i="28"/>
  <c r="D270" i="28"/>
  <c r="E270" i="28"/>
  <c r="D271" i="28"/>
  <c r="E271" i="28"/>
  <c r="D274" i="28"/>
  <c r="E274" i="28"/>
  <c r="D275" i="28"/>
  <c r="E275" i="28"/>
  <c r="D276" i="28"/>
  <c r="E276" i="28"/>
  <c r="D277" i="28"/>
  <c r="E277" i="28"/>
  <c r="D278" i="28"/>
  <c r="E278" i="28"/>
  <c r="D279" i="28"/>
  <c r="E279" i="28"/>
  <c r="D281" i="28"/>
  <c r="E281" i="28"/>
  <c r="D282" i="28"/>
  <c r="E282" i="28"/>
  <c r="D283" i="28"/>
  <c r="E283" i="28"/>
  <c r="D284" i="28"/>
  <c r="E284" i="28"/>
  <c r="D285" i="28"/>
  <c r="E285" i="28"/>
  <c r="D288" i="28"/>
  <c r="E288" i="28"/>
  <c r="D289" i="28"/>
  <c r="E289" i="28"/>
  <c r="D290" i="28"/>
  <c r="E290" i="28"/>
  <c r="D291" i="28"/>
  <c r="E291" i="28"/>
  <c r="D292" i="28"/>
  <c r="E292" i="28"/>
  <c r="D293" i="28"/>
  <c r="E293" i="28"/>
  <c r="D295" i="28"/>
  <c r="E295" i="28"/>
  <c r="D296" i="28"/>
  <c r="E296" i="28"/>
  <c r="D297" i="28"/>
  <c r="E297" i="28"/>
  <c r="D298" i="28"/>
  <c r="E298" i="28"/>
  <c r="D299" i="28"/>
  <c r="E299" i="28"/>
  <c r="D302" i="28"/>
  <c r="E302" i="28"/>
  <c r="D303" i="28"/>
  <c r="E303" i="28"/>
  <c r="D304" i="28"/>
  <c r="E304" i="28"/>
  <c r="D305" i="28"/>
  <c r="E305" i="28"/>
  <c r="D306" i="28"/>
  <c r="E306" i="28"/>
  <c r="D307" i="28"/>
  <c r="E307" i="28"/>
  <c r="D309" i="28"/>
  <c r="E309" i="28"/>
  <c r="D310" i="28"/>
  <c r="E310" i="28"/>
  <c r="D311" i="28"/>
  <c r="E311" i="28"/>
  <c r="D312" i="28"/>
  <c r="E312" i="28"/>
  <c r="D313" i="28"/>
  <c r="E313" i="28"/>
  <c r="D316" i="28"/>
  <c r="E316" i="28"/>
  <c r="D317" i="28"/>
  <c r="E317" i="28"/>
  <c r="D318" i="28"/>
  <c r="E318" i="28"/>
  <c r="D319" i="28"/>
  <c r="E319" i="28"/>
  <c r="D320" i="28"/>
  <c r="E320" i="28"/>
  <c r="D321" i="28"/>
  <c r="E321" i="28"/>
  <c r="D323" i="28"/>
  <c r="E323" i="28"/>
  <c r="D324" i="28"/>
  <c r="E324" i="28"/>
  <c r="D325" i="28"/>
  <c r="E325" i="28"/>
  <c r="D326" i="28"/>
  <c r="E326" i="28"/>
  <c r="D327" i="28"/>
  <c r="E327" i="28"/>
  <c r="D330" i="28"/>
  <c r="E330" i="28"/>
  <c r="D331" i="28"/>
  <c r="E331" i="28"/>
  <c r="D332" i="28"/>
  <c r="E332" i="28"/>
  <c r="D333" i="28"/>
  <c r="E333" i="28"/>
  <c r="D334" i="28"/>
  <c r="E334" i="28"/>
  <c r="D335" i="28"/>
  <c r="E335" i="28"/>
  <c r="D337" i="28"/>
  <c r="E337" i="28"/>
  <c r="D338" i="28"/>
  <c r="E338" i="28"/>
  <c r="D339" i="28"/>
  <c r="E339" i="28"/>
  <c r="D340" i="28"/>
  <c r="E340" i="28"/>
  <c r="D341" i="28"/>
  <c r="E341" i="28"/>
  <c r="D344" i="28"/>
  <c r="E344" i="28"/>
  <c r="D345" i="28"/>
  <c r="E345" i="28"/>
  <c r="D346" i="28"/>
  <c r="E346" i="28"/>
  <c r="D347" i="28"/>
  <c r="E347" i="28"/>
  <c r="D348" i="28"/>
  <c r="E348" i="28"/>
  <c r="D349" i="28"/>
  <c r="E349" i="28"/>
  <c r="D351" i="28"/>
  <c r="E351" i="28"/>
  <c r="D352" i="28"/>
  <c r="E352" i="28"/>
  <c r="D353" i="28"/>
  <c r="E353" i="28"/>
  <c r="D354" i="28"/>
  <c r="E354" i="28"/>
  <c r="D355" i="28"/>
  <c r="E355" i="28"/>
  <c r="D358" i="28"/>
  <c r="E358" i="28"/>
  <c r="D359" i="28"/>
  <c r="E359" i="28"/>
  <c r="D360" i="28"/>
  <c r="E360" i="28"/>
  <c r="D361" i="28"/>
  <c r="E361" i="28"/>
  <c r="D362" i="28"/>
  <c r="E362" i="28"/>
  <c r="D363" i="28"/>
  <c r="E363" i="28"/>
  <c r="D365" i="28"/>
  <c r="E365" i="28"/>
  <c r="D366" i="28"/>
  <c r="E366" i="28"/>
  <c r="D367" i="28"/>
  <c r="E367" i="28"/>
  <c r="D368" i="28"/>
  <c r="E368" i="28"/>
  <c r="D369" i="28"/>
  <c r="E369" i="28"/>
  <c r="D372" i="28"/>
  <c r="E372" i="28"/>
  <c r="D373" i="28"/>
  <c r="E373" i="28"/>
  <c r="D374" i="28"/>
  <c r="E374" i="28"/>
  <c r="D375" i="28"/>
  <c r="E375" i="28"/>
  <c r="D376" i="28"/>
  <c r="E376" i="28"/>
  <c r="D377" i="28"/>
  <c r="E377" i="28"/>
  <c r="D379" i="28"/>
  <c r="E379" i="28"/>
  <c r="D380" i="28"/>
  <c r="E380" i="28"/>
  <c r="D381" i="28"/>
  <c r="E381" i="28"/>
  <c r="D382" i="28"/>
  <c r="E382" i="28"/>
  <c r="D383" i="28"/>
  <c r="E383" i="28"/>
  <c r="D400" i="28"/>
  <c r="E400" i="28"/>
  <c r="D401" i="28"/>
  <c r="E401" i="28"/>
  <c r="D402" i="28"/>
  <c r="E402" i="28"/>
  <c r="D403" i="28"/>
  <c r="E403" i="28"/>
  <c r="D404" i="28"/>
  <c r="E404" i="28"/>
  <c r="D405" i="28"/>
  <c r="E405" i="28"/>
  <c r="D407" i="28"/>
  <c r="E407" i="28"/>
  <c r="D408" i="28"/>
  <c r="E408" i="28"/>
  <c r="D409" i="28"/>
  <c r="E409" i="28"/>
  <c r="D410" i="28"/>
  <c r="E410" i="28"/>
  <c r="D411" i="28"/>
  <c r="E411" i="28"/>
  <c r="D414" i="28"/>
  <c r="E414" i="28"/>
  <c r="D415" i="28"/>
  <c r="E415" i="28"/>
  <c r="D416" i="28"/>
  <c r="E416" i="28"/>
  <c r="D417" i="28"/>
  <c r="E417" i="28"/>
  <c r="D418" i="28"/>
  <c r="E418" i="28"/>
  <c r="D419" i="28"/>
  <c r="E419" i="28"/>
  <c r="D421" i="28"/>
  <c r="E421" i="28"/>
  <c r="D422" i="28"/>
  <c r="E422" i="28"/>
  <c r="D423" i="28"/>
  <c r="E423" i="28"/>
  <c r="D424" i="28"/>
  <c r="E424" i="28"/>
  <c r="D425" i="28"/>
  <c r="E425" i="28"/>
  <c r="D442" i="28"/>
  <c r="E442" i="28"/>
  <c r="D443" i="28"/>
  <c r="E443" i="28"/>
  <c r="D444" i="28"/>
  <c r="E444" i="28"/>
  <c r="D445" i="28"/>
  <c r="E445" i="28"/>
  <c r="D446" i="28"/>
  <c r="E446" i="28"/>
  <c r="D447" i="28"/>
  <c r="E447" i="28"/>
  <c r="D449" i="28"/>
  <c r="E449" i="28"/>
  <c r="D450" i="28"/>
  <c r="E450" i="28"/>
  <c r="D451" i="28"/>
  <c r="E451" i="28"/>
  <c r="D452" i="28"/>
  <c r="E452" i="28"/>
  <c r="D453" i="28"/>
  <c r="E453" i="28"/>
  <c r="D456" i="28"/>
  <c r="E456" i="28"/>
  <c r="D457" i="28"/>
  <c r="E457" i="28"/>
  <c r="D458" i="28"/>
  <c r="E458" i="28"/>
  <c r="D459" i="28"/>
  <c r="E459" i="28"/>
  <c r="D460" i="28"/>
  <c r="E460" i="28"/>
  <c r="D461" i="28"/>
  <c r="E461" i="28"/>
  <c r="D463" i="28"/>
  <c r="E463" i="28"/>
  <c r="D464" i="28"/>
  <c r="E464" i="28"/>
  <c r="D465" i="28"/>
  <c r="E465" i="28"/>
  <c r="D466" i="28"/>
  <c r="E466" i="28"/>
  <c r="D467" i="28"/>
  <c r="E467" i="28"/>
  <c r="D470" i="28"/>
  <c r="E470" i="28"/>
  <c r="D471" i="28"/>
  <c r="E471" i="28"/>
  <c r="D472" i="28"/>
  <c r="E472" i="28"/>
  <c r="D473" i="28"/>
  <c r="E473" i="28"/>
  <c r="D474" i="28"/>
  <c r="E474" i="28"/>
  <c r="D475" i="28"/>
  <c r="E475" i="28"/>
  <c r="D477" i="28"/>
  <c r="E477" i="28"/>
  <c r="D478" i="28"/>
  <c r="E478" i="28"/>
  <c r="D479" i="28"/>
  <c r="E479" i="28"/>
  <c r="D480" i="28"/>
  <c r="E480" i="28"/>
  <c r="D481" i="28"/>
  <c r="E481" i="28"/>
  <c r="D484" i="28"/>
  <c r="E484" i="28"/>
  <c r="D485" i="28"/>
  <c r="E485" i="28"/>
  <c r="D486" i="28"/>
  <c r="E486" i="28"/>
  <c r="D487" i="28"/>
  <c r="E487" i="28"/>
  <c r="D488" i="28"/>
  <c r="E488" i="28"/>
  <c r="D489" i="28"/>
  <c r="E489" i="28"/>
  <c r="D491" i="28"/>
  <c r="E491" i="28"/>
  <c r="D492" i="28"/>
  <c r="E492" i="28"/>
  <c r="D493" i="28"/>
  <c r="E493" i="28"/>
  <c r="D494" i="28"/>
  <c r="E494" i="28"/>
  <c r="D495" i="28"/>
  <c r="E495" i="28"/>
  <c r="D498" i="28"/>
  <c r="E498" i="28"/>
  <c r="D499" i="28"/>
  <c r="E499" i="28"/>
  <c r="D500" i="28"/>
  <c r="E500" i="28"/>
  <c r="D501" i="28"/>
  <c r="E501" i="28"/>
  <c r="D502" i="28"/>
  <c r="E502" i="28"/>
  <c r="D503" i="28"/>
  <c r="E503" i="28"/>
  <c r="D505" i="28"/>
  <c r="E505" i="28"/>
  <c r="D506" i="28"/>
  <c r="E506" i="28"/>
  <c r="D507" i="28"/>
  <c r="E507" i="28"/>
  <c r="D508" i="28"/>
  <c r="E508" i="28"/>
  <c r="D509" i="28"/>
  <c r="E509" i="28"/>
  <c r="D512" i="28"/>
  <c r="E512" i="28"/>
  <c r="D513" i="28"/>
  <c r="E513" i="28"/>
  <c r="D514" i="28"/>
  <c r="E514" i="28"/>
  <c r="D515" i="28"/>
  <c r="E515" i="28"/>
  <c r="D516" i="28"/>
  <c r="E516" i="28"/>
  <c r="D517" i="28"/>
  <c r="E517" i="28"/>
  <c r="D519" i="28"/>
  <c r="E519" i="28"/>
  <c r="D520" i="28"/>
  <c r="E520" i="28"/>
  <c r="D521" i="28"/>
  <c r="E521" i="28"/>
  <c r="D522" i="28"/>
  <c r="E522" i="28"/>
  <c r="D523" i="28"/>
  <c r="E523" i="28"/>
  <c r="D526" i="28"/>
  <c r="E526" i="28"/>
  <c r="D527" i="28"/>
  <c r="E527" i="28"/>
  <c r="D528" i="28"/>
  <c r="E528" i="28"/>
  <c r="D529" i="28"/>
  <c r="E529" i="28"/>
  <c r="D530" i="28"/>
  <c r="E530" i="28"/>
  <c r="D531" i="28"/>
  <c r="E531" i="28"/>
  <c r="D533" i="28"/>
  <c r="E533" i="28"/>
  <c r="D534" i="28"/>
  <c r="E534" i="28"/>
  <c r="D535" i="28"/>
  <c r="E535" i="28"/>
  <c r="D536" i="28"/>
  <c r="E536" i="28"/>
  <c r="D537" i="28"/>
  <c r="E537" i="28"/>
  <c r="D540" i="28"/>
  <c r="E540" i="28"/>
  <c r="D541" i="28"/>
  <c r="E541" i="28"/>
  <c r="D542" i="28"/>
  <c r="E542" i="28"/>
  <c r="D543" i="28"/>
  <c r="E543" i="28"/>
  <c r="D544" i="28"/>
  <c r="E544" i="28"/>
  <c r="D545" i="28"/>
  <c r="E545" i="28"/>
  <c r="D547" i="28"/>
  <c r="E547" i="28"/>
  <c r="D548" i="28"/>
  <c r="E548" i="28"/>
  <c r="D549" i="28"/>
  <c r="E549" i="28"/>
  <c r="D550" i="28"/>
  <c r="E550" i="28"/>
  <c r="D551" i="28"/>
  <c r="E551" i="28"/>
  <c r="D554" i="28"/>
  <c r="E554" i="28"/>
  <c r="D555" i="28"/>
  <c r="E555" i="28"/>
  <c r="D556" i="28"/>
  <c r="E556" i="28"/>
  <c r="D557" i="28"/>
  <c r="E557" i="28"/>
  <c r="D558" i="28"/>
  <c r="E558" i="28"/>
  <c r="D559" i="28"/>
  <c r="E559" i="28"/>
  <c r="D561" i="28"/>
  <c r="E561" i="28"/>
  <c r="D562" i="28"/>
  <c r="E562" i="28"/>
  <c r="D563" i="28"/>
  <c r="E563" i="28"/>
  <c r="D564" i="28"/>
  <c r="E564" i="28"/>
  <c r="D565" i="28"/>
  <c r="E565" i="28"/>
  <c r="D568" i="28"/>
  <c r="E568" i="28"/>
  <c r="D569" i="28"/>
  <c r="E569" i="28"/>
  <c r="D570" i="28"/>
  <c r="E570" i="28"/>
  <c r="D571" i="28"/>
  <c r="E571" i="28"/>
  <c r="D572" i="28"/>
  <c r="E572" i="28"/>
  <c r="D573" i="28"/>
  <c r="E573" i="28"/>
  <c r="D575" i="28"/>
  <c r="E575" i="28"/>
  <c r="D576" i="28"/>
  <c r="E576" i="28"/>
  <c r="D577" i="28"/>
  <c r="E577" i="28"/>
  <c r="D578" i="28"/>
  <c r="E578" i="28"/>
  <c r="D579" i="28"/>
  <c r="E579" i="28"/>
  <c r="D582" i="28"/>
  <c r="E582" i="28"/>
  <c r="D583" i="28"/>
  <c r="E583" i="28"/>
  <c r="D584" i="28"/>
  <c r="E584" i="28"/>
  <c r="D585" i="28"/>
  <c r="E585" i="28"/>
  <c r="D586" i="28"/>
  <c r="E586" i="28"/>
  <c r="D587" i="28"/>
  <c r="E587" i="28"/>
  <c r="D589" i="28"/>
  <c r="E589" i="28"/>
  <c r="D590" i="28"/>
  <c r="E590" i="28"/>
  <c r="D591" i="28"/>
  <c r="E591" i="28"/>
  <c r="D592" i="28"/>
  <c r="E592" i="28"/>
  <c r="D593" i="28"/>
  <c r="E593" i="28"/>
  <c r="D596" i="28"/>
  <c r="E596" i="28"/>
  <c r="D597" i="28"/>
  <c r="E597" i="28"/>
  <c r="D598" i="28"/>
  <c r="E598" i="28"/>
  <c r="D599" i="28"/>
  <c r="E599" i="28"/>
  <c r="D600" i="28"/>
  <c r="E600" i="28"/>
  <c r="D601" i="28"/>
  <c r="E601" i="28"/>
  <c r="D603" i="28"/>
  <c r="E603" i="28"/>
  <c r="D604" i="28"/>
  <c r="E604" i="28"/>
  <c r="D605" i="28"/>
  <c r="E605" i="28"/>
  <c r="D606" i="28"/>
  <c r="E606" i="28"/>
  <c r="D607" i="28"/>
  <c r="E607" i="28"/>
  <c r="D610" i="28"/>
  <c r="E610" i="28"/>
  <c r="D611" i="28"/>
  <c r="E611" i="28"/>
  <c r="D612" i="28"/>
  <c r="E612" i="28"/>
  <c r="D613" i="28"/>
  <c r="E613" i="28"/>
  <c r="D614" i="28"/>
  <c r="E614" i="28"/>
  <c r="D615" i="28"/>
  <c r="E615" i="28"/>
  <c r="D617" i="28"/>
  <c r="E617" i="28"/>
  <c r="D618" i="28"/>
  <c r="E618" i="28"/>
  <c r="D619" i="28"/>
  <c r="E619" i="28"/>
  <c r="D620" i="28"/>
  <c r="E620" i="28"/>
  <c r="D621" i="28"/>
  <c r="E621" i="28"/>
  <c r="D624" i="28"/>
  <c r="E624" i="28"/>
  <c r="D625" i="28"/>
  <c r="E625" i="28"/>
  <c r="D626" i="28"/>
  <c r="E626" i="28"/>
  <c r="D627" i="28"/>
  <c r="E627" i="28"/>
  <c r="D628" i="28"/>
  <c r="E628" i="28"/>
  <c r="D629" i="28"/>
  <c r="E629" i="28"/>
  <c r="D631" i="28"/>
  <c r="E631" i="28"/>
  <c r="D632" i="28"/>
  <c r="E632" i="28"/>
  <c r="D633" i="28"/>
  <c r="E633" i="28"/>
  <c r="D634" i="28"/>
  <c r="E634" i="28"/>
  <c r="D635" i="28"/>
  <c r="E635" i="28"/>
  <c r="D652" i="28"/>
  <c r="E652" i="28"/>
  <c r="D653" i="28"/>
  <c r="E653" i="28"/>
  <c r="D654" i="28"/>
  <c r="E654" i="28"/>
  <c r="D655" i="28"/>
  <c r="E655" i="28"/>
  <c r="D656" i="28"/>
  <c r="E656" i="28"/>
  <c r="D657" i="28"/>
  <c r="E657" i="28"/>
  <c r="D659" i="28"/>
  <c r="E659" i="28"/>
  <c r="D660" i="28"/>
  <c r="E660" i="28"/>
  <c r="D661" i="28"/>
  <c r="E661" i="28"/>
  <c r="D662" i="28"/>
  <c r="E662" i="28"/>
  <c r="D663" i="28"/>
  <c r="E663" i="28"/>
  <c r="D666" i="28"/>
  <c r="E666" i="28"/>
  <c r="D667" i="28"/>
  <c r="E667" i="28"/>
  <c r="D668" i="28"/>
  <c r="E668" i="28"/>
  <c r="D669" i="28"/>
  <c r="E669" i="28"/>
  <c r="D670" i="28"/>
  <c r="E670" i="28"/>
  <c r="D671" i="28"/>
  <c r="E671" i="28"/>
  <c r="D673" i="28"/>
  <c r="E673" i="28"/>
  <c r="D674" i="28"/>
  <c r="E674" i="28"/>
  <c r="D675" i="28"/>
  <c r="E675" i="28"/>
  <c r="D676" i="28"/>
  <c r="E676" i="28"/>
  <c r="D677" i="28"/>
  <c r="E677" i="28"/>
  <c r="D680" i="28"/>
  <c r="E680" i="28"/>
  <c r="D681" i="28"/>
  <c r="E681" i="28"/>
  <c r="D682" i="28"/>
  <c r="E682" i="28"/>
  <c r="D683" i="28"/>
  <c r="E683" i="28"/>
  <c r="D684" i="28"/>
  <c r="E684" i="28"/>
  <c r="D685" i="28"/>
  <c r="E685" i="28"/>
  <c r="D687" i="28"/>
  <c r="E687" i="28"/>
  <c r="D688" i="28"/>
  <c r="E688" i="28"/>
  <c r="D689" i="28"/>
  <c r="E689" i="28"/>
  <c r="D690" i="28"/>
  <c r="E690" i="28"/>
  <c r="D691" i="28"/>
  <c r="E691" i="28"/>
  <c r="D694" i="28"/>
  <c r="E694" i="28"/>
  <c r="D695" i="28"/>
  <c r="E695" i="28"/>
  <c r="D696" i="28"/>
  <c r="E696" i="28"/>
  <c r="D697" i="28"/>
  <c r="E697" i="28"/>
  <c r="D698" i="28"/>
  <c r="E698" i="28"/>
  <c r="D699" i="28"/>
  <c r="E699" i="28"/>
  <c r="D701" i="28"/>
  <c r="E701" i="28"/>
  <c r="D702" i="28"/>
  <c r="E702" i="28"/>
  <c r="D703" i="28"/>
  <c r="E703" i="28"/>
  <c r="D704" i="28"/>
  <c r="E704" i="28"/>
  <c r="D705" i="28"/>
  <c r="E705" i="28"/>
  <c r="D708" i="28"/>
  <c r="E708" i="28"/>
  <c r="D709" i="28"/>
  <c r="E709" i="28"/>
  <c r="D710" i="28"/>
  <c r="E710" i="28"/>
  <c r="D711" i="28"/>
  <c r="E711" i="28"/>
  <c r="D712" i="28"/>
  <c r="E712" i="28"/>
  <c r="D713" i="28"/>
  <c r="E713" i="28"/>
  <c r="D715" i="28"/>
  <c r="E715" i="28"/>
  <c r="D716" i="28"/>
  <c r="E716" i="28"/>
  <c r="D717" i="28"/>
  <c r="E717" i="28"/>
  <c r="D718" i="28"/>
  <c r="E718" i="28"/>
  <c r="D719" i="28"/>
  <c r="E719" i="28"/>
  <c r="D736" i="28"/>
  <c r="E736" i="28"/>
  <c r="D737" i="28"/>
  <c r="E737" i="28"/>
  <c r="D738" i="28"/>
  <c r="E738" i="28"/>
  <c r="D739" i="28"/>
  <c r="E739" i="28"/>
  <c r="D740" i="28"/>
  <c r="E740" i="28"/>
  <c r="D741" i="28"/>
  <c r="E741" i="28"/>
  <c r="D743" i="28"/>
  <c r="E743" i="28"/>
  <c r="D744" i="28"/>
  <c r="E744" i="28"/>
  <c r="D745" i="28"/>
  <c r="E745" i="28"/>
  <c r="D746" i="28"/>
  <c r="E746" i="28"/>
  <c r="D747" i="28"/>
  <c r="E747" i="28"/>
  <c r="D764" i="28"/>
  <c r="E764" i="28"/>
  <c r="D765" i="28"/>
  <c r="E765" i="28"/>
  <c r="D766" i="28"/>
  <c r="E766" i="28"/>
  <c r="D767" i="28"/>
  <c r="E767" i="28"/>
  <c r="D768" i="28"/>
  <c r="E768" i="28"/>
  <c r="D769" i="28"/>
  <c r="E769" i="28"/>
  <c r="D771" i="28"/>
  <c r="E771" i="28"/>
  <c r="D772" i="28"/>
  <c r="E772" i="28"/>
  <c r="D773" i="28"/>
  <c r="E773" i="28"/>
  <c r="D774" i="28"/>
  <c r="E774" i="28"/>
  <c r="D775" i="28"/>
  <c r="E775" i="28"/>
  <c r="D778" i="28"/>
  <c r="E778" i="28"/>
  <c r="D779" i="28"/>
  <c r="E779" i="28"/>
  <c r="D780" i="28"/>
  <c r="E780" i="28"/>
  <c r="D781" i="28"/>
  <c r="E781" i="28"/>
  <c r="D782" i="28"/>
  <c r="E782" i="28"/>
  <c r="D783" i="28"/>
  <c r="E783" i="28"/>
  <c r="D785" i="28"/>
  <c r="E785" i="28"/>
  <c r="D786" i="28"/>
  <c r="E786" i="28"/>
  <c r="D787" i="28"/>
  <c r="E787" i="28"/>
  <c r="D788" i="28"/>
  <c r="E788" i="28"/>
  <c r="D789" i="28"/>
  <c r="E789" i="28"/>
  <c r="D792" i="28"/>
  <c r="E792" i="28"/>
  <c r="D793" i="28"/>
  <c r="E793" i="28"/>
  <c r="D794" i="28"/>
  <c r="E794" i="28"/>
  <c r="D795" i="28"/>
  <c r="E795" i="28"/>
  <c r="D796" i="28"/>
  <c r="E796" i="28"/>
  <c r="D797" i="28"/>
  <c r="E797" i="28"/>
  <c r="D799" i="28"/>
  <c r="E799" i="28"/>
  <c r="D800" i="28"/>
  <c r="E800" i="28"/>
  <c r="D801" i="28"/>
  <c r="E801" i="28"/>
  <c r="D802" i="28"/>
  <c r="E802" i="28"/>
  <c r="D803" i="28"/>
  <c r="E803" i="28"/>
  <c r="D806" i="28"/>
  <c r="E806" i="28"/>
  <c r="D807" i="28"/>
  <c r="E807" i="28"/>
  <c r="D808" i="28"/>
  <c r="E808" i="28"/>
  <c r="D809" i="28"/>
  <c r="E809" i="28"/>
  <c r="D810" i="28"/>
  <c r="E810" i="28"/>
  <c r="D811" i="28"/>
  <c r="E811" i="28"/>
  <c r="D813" i="28"/>
  <c r="E813" i="28"/>
  <c r="D814" i="28"/>
  <c r="E814" i="28"/>
  <c r="D815" i="28"/>
  <c r="E815" i="28"/>
  <c r="D816" i="28"/>
  <c r="E816" i="28"/>
  <c r="D817" i="28"/>
  <c r="E817" i="28"/>
  <c r="D820" i="28"/>
  <c r="E820" i="28"/>
  <c r="D821" i="28"/>
  <c r="E821" i="28"/>
  <c r="D822" i="28"/>
  <c r="E822" i="28"/>
  <c r="D823" i="28"/>
  <c r="E823" i="28"/>
  <c r="D824" i="28"/>
  <c r="E824" i="28"/>
  <c r="D825" i="28"/>
  <c r="E825" i="28"/>
  <c r="D827" i="28"/>
  <c r="E827" i="28"/>
  <c r="D828" i="28"/>
  <c r="E828" i="28"/>
  <c r="D829" i="28"/>
  <c r="E829" i="28"/>
  <c r="D830" i="28"/>
  <c r="E830" i="28"/>
  <c r="D831" i="28"/>
  <c r="E831" i="28"/>
  <c r="D848" i="28"/>
  <c r="E848" i="28"/>
  <c r="D849" i="28"/>
  <c r="E849" i="28"/>
  <c r="D850" i="28"/>
  <c r="E850" i="28"/>
  <c r="D851" i="28"/>
  <c r="E851" i="28"/>
  <c r="D852" i="28"/>
  <c r="E852" i="28"/>
  <c r="D853" i="28"/>
  <c r="E853" i="28"/>
  <c r="D855" i="28"/>
  <c r="E855" i="28"/>
  <c r="D856" i="28"/>
  <c r="E856" i="28"/>
  <c r="D857" i="28"/>
  <c r="E857" i="28"/>
  <c r="D858" i="28"/>
  <c r="E858" i="28"/>
  <c r="D859" i="28"/>
  <c r="E859" i="28"/>
  <c r="D862" i="28"/>
  <c r="E862" i="28"/>
  <c r="D863" i="28"/>
  <c r="E863" i="28"/>
  <c r="D864" i="28"/>
  <c r="E864" i="28"/>
  <c r="D865" i="28"/>
  <c r="E865" i="28"/>
  <c r="D866" i="28"/>
  <c r="E866" i="28"/>
  <c r="D867" i="28"/>
  <c r="E867" i="28"/>
  <c r="D869" i="28"/>
  <c r="E869" i="28"/>
  <c r="D870" i="28"/>
  <c r="E870" i="28"/>
  <c r="D871" i="28"/>
  <c r="E871" i="28"/>
  <c r="D872" i="28"/>
  <c r="E872" i="28"/>
  <c r="D873" i="28"/>
  <c r="E873" i="28"/>
  <c r="D876" i="28"/>
  <c r="E876" i="28"/>
  <c r="D877" i="28"/>
  <c r="E877" i="28"/>
  <c r="D878" i="28"/>
  <c r="E878" i="28"/>
  <c r="D879" i="28"/>
  <c r="E879" i="28"/>
  <c r="D880" i="28"/>
  <c r="E880" i="28"/>
  <c r="D881" i="28"/>
  <c r="E881" i="28"/>
  <c r="D883" i="28"/>
  <c r="E883" i="28"/>
  <c r="D884" i="28"/>
  <c r="E884" i="28"/>
  <c r="D885" i="28"/>
  <c r="E885" i="28"/>
  <c r="D886" i="28"/>
  <c r="E886" i="28"/>
  <c r="D887" i="28"/>
  <c r="E887" i="28"/>
  <c r="D904" i="28"/>
  <c r="E904" i="28"/>
  <c r="D905" i="28"/>
  <c r="E905" i="28"/>
  <c r="D906" i="28"/>
  <c r="E906" i="28"/>
  <c r="D907" i="28"/>
  <c r="E907" i="28"/>
  <c r="D908" i="28"/>
  <c r="E908" i="28"/>
  <c r="D909" i="28"/>
  <c r="E909" i="28"/>
  <c r="D911" i="28"/>
  <c r="E911" i="28"/>
  <c r="D912" i="28"/>
  <c r="E912" i="28"/>
  <c r="D913" i="28"/>
  <c r="E913" i="28"/>
  <c r="D914" i="28"/>
  <c r="E914" i="28"/>
  <c r="D915" i="28"/>
  <c r="E915" i="28"/>
  <c r="D918" i="28"/>
  <c r="E918" i="28"/>
  <c r="D919" i="28"/>
  <c r="E919" i="28"/>
  <c r="D920" i="28"/>
  <c r="E920" i="28"/>
  <c r="D921" i="28"/>
  <c r="E921" i="28"/>
  <c r="D922" i="28"/>
  <c r="E922" i="28"/>
  <c r="D923" i="28"/>
  <c r="E923" i="28"/>
  <c r="D925" i="28"/>
  <c r="E925" i="28"/>
  <c r="D926" i="28"/>
  <c r="E926" i="28"/>
  <c r="D927" i="28"/>
  <c r="E927" i="28"/>
  <c r="D928" i="28"/>
  <c r="E928" i="28"/>
  <c r="D929" i="28"/>
  <c r="E929" i="28"/>
  <c r="D932" i="28"/>
  <c r="E932" i="28"/>
  <c r="D933" i="28"/>
  <c r="E933" i="28"/>
  <c r="D934" i="28"/>
  <c r="E934" i="28"/>
  <c r="D935" i="28"/>
  <c r="E935" i="28"/>
  <c r="D936" i="28"/>
  <c r="E936" i="28"/>
  <c r="D937" i="28"/>
  <c r="E937" i="28"/>
  <c r="D939" i="28"/>
  <c r="E939" i="28"/>
  <c r="D940" i="28"/>
  <c r="E940" i="28"/>
  <c r="D941" i="28"/>
  <c r="E941" i="28"/>
  <c r="D942" i="28"/>
  <c r="E942" i="28"/>
  <c r="D943" i="28"/>
  <c r="E943" i="28"/>
  <c r="D960" i="28"/>
  <c r="E960" i="28"/>
  <c r="D961" i="28"/>
  <c r="E961" i="28"/>
  <c r="D962" i="28"/>
  <c r="E962" i="28"/>
  <c r="D963" i="28"/>
  <c r="E963" i="28"/>
  <c r="D964" i="28"/>
  <c r="E964" i="28"/>
  <c r="D965" i="28"/>
  <c r="E965" i="28"/>
  <c r="D967" i="28"/>
  <c r="E967" i="28"/>
  <c r="D968" i="28"/>
  <c r="E968" i="28"/>
  <c r="D969" i="28"/>
  <c r="E969" i="28"/>
  <c r="D970" i="28"/>
  <c r="E970" i="28"/>
  <c r="D971" i="28"/>
  <c r="E971" i="28"/>
  <c r="D974" i="28"/>
  <c r="E974" i="28"/>
  <c r="D975" i="28"/>
  <c r="E975" i="28"/>
  <c r="D976" i="28"/>
  <c r="E976" i="28"/>
  <c r="D977" i="28"/>
  <c r="E977" i="28"/>
  <c r="D978" i="28"/>
  <c r="E978" i="28"/>
  <c r="D979" i="28"/>
  <c r="E979" i="28"/>
  <c r="D981" i="28"/>
  <c r="E981" i="28"/>
  <c r="D982" i="28"/>
  <c r="E982" i="28"/>
  <c r="D983" i="28"/>
  <c r="E983" i="28"/>
  <c r="D984" i="28"/>
  <c r="E984" i="28"/>
  <c r="D985" i="28"/>
  <c r="E985" i="28"/>
  <c r="D988" i="28"/>
  <c r="E988" i="28"/>
  <c r="D989" i="28"/>
  <c r="E989" i="28"/>
  <c r="D990" i="28"/>
  <c r="E990" i="28"/>
  <c r="D991" i="28"/>
  <c r="E991" i="28"/>
  <c r="D992" i="28"/>
  <c r="E992" i="28"/>
  <c r="D993" i="28"/>
  <c r="E993" i="28"/>
  <c r="D995" i="28"/>
  <c r="E995" i="28"/>
  <c r="D996" i="28"/>
  <c r="E996" i="28"/>
  <c r="D997" i="28"/>
  <c r="E997" i="28"/>
  <c r="D998" i="28"/>
  <c r="E998" i="28"/>
  <c r="D999" i="28"/>
  <c r="E999" i="28"/>
  <c r="D1002" i="28"/>
  <c r="E1002" i="28"/>
  <c r="D1003" i="28"/>
  <c r="E1003" i="28"/>
  <c r="D1004" i="28"/>
  <c r="E1004" i="28"/>
  <c r="D1005" i="28"/>
  <c r="E1005" i="28"/>
  <c r="D1006" i="28"/>
  <c r="E1006" i="28"/>
  <c r="D1007" i="28"/>
  <c r="E1007" i="28"/>
  <c r="D1009" i="28"/>
  <c r="E1009" i="28"/>
  <c r="D1010" i="28"/>
  <c r="E1010" i="28"/>
  <c r="D1011" i="28"/>
  <c r="E1011" i="28"/>
  <c r="D1012" i="28"/>
  <c r="E1012" i="28"/>
  <c r="D1013" i="28"/>
  <c r="E1013" i="28"/>
  <c r="D1030" i="28"/>
  <c r="E1030" i="28"/>
  <c r="D1031" i="28"/>
  <c r="E1031" i="28"/>
  <c r="D1032" i="28"/>
  <c r="E1032" i="28"/>
  <c r="D1033" i="28"/>
  <c r="E1033" i="28"/>
  <c r="D1034" i="28"/>
  <c r="E1034" i="28"/>
  <c r="D1035" i="28"/>
  <c r="E1035" i="28"/>
  <c r="D1037" i="28"/>
  <c r="E1037" i="28"/>
  <c r="D1038" i="28"/>
  <c r="E1038" i="28"/>
  <c r="D1039" i="28"/>
  <c r="E1039" i="28"/>
  <c r="D1040" i="28"/>
  <c r="E1040" i="28"/>
  <c r="D1041" i="28"/>
  <c r="E1041" i="28"/>
  <c r="D1044" i="28"/>
  <c r="E1044" i="28"/>
  <c r="D1045" i="28"/>
  <c r="E1045" i="28"/>
  <c r="D1046" i="28"/>
  <c r="E1046" i="28"/>
  <c r="D1047" i="28"/>
  <c r="E1047" i="28"/>
  <c r="D1048" i="28"/>
  <c r="E1048" i="28"/>
  <c r="D1049" i="28"/>
  <c r="E1049" i="28"/>
  <c r="D1051" i="28"/>
  <c r="E1051" i="28"/>
  <c r="D1052" i="28"/>
  <c r="E1052" i="28"/>
  <c r="D1053" i="28"/>
  <c r="E1053" i="28"/>
  <c r="D1054" i="28"/>
  <c r="E1054" i="28"/>
  <c r="D1055" i="28"/>
  <c r="E1055" i="28"/>
  <c r="D1072" i="28"/>
  <c r="E1072" i="28"/>
  <c r="D1073" i="28"/>
  <c r="E1073" i="28"/>
  <c r="D1074" i="28"/>
  <c r="E1074" i="28"/>
  <c r="D1075" i="28"/>
  <c r="E1075" i="28"/>
  <c r="D1076" i="28"/>
  <c r="E1076" i="28"/>
  <c r="D1077" i="28"/>
  <c r="E1077" i="28"/>
  <c r="D1079" i="28"/>
  <c r="E1079" i="28"/>
  <c r="D1080" i="28"/>
  <c r="E1080" i="28"/>
  <c r="D1081" i="28"/>
  <c r="E1081" i="28"/>
  <c r="D1082" i="28"/>
  <c r="E1082" i="28"/>
  <c r="D1083" i="28"/>
  <c r="E1083" i="28"/>
  <c r="D1086" i="28"/>
  <c r="E1086" i="28"/>
  <c r="D1087" i="28"/>
  <c r="E1087" i="28"/>
  <c r="D1088" i="28"/>
  <c r="E1088" i="28"/>
  <c r="D1089" i="28"/>
  <c r="E1089" i="28"/>
  <c r="D1090" i="28"/>
  <c r="E1090" i="28"/>
  <c r="D1091" i="28"/>
  <c r="E1091" i="28"/>
  <c r="D1093" i="28"/>
  <c r="E1093" i="28"/>
  <c r="D1094" i="28"/>
  <c r="E1094" i="28"/>
  <c r="D1095" i="28"/>
  <c r="E1095" i="28"/>
  <c r="D1096" i="28"/>
  <c r="E1096" i="28"/>
  <c r="D1097" i="28"/>
  <c r="E1097" i="28"/>
  <c r="D1100" i="28"/>
  <c r="E1100" i="28"/>
  <c r="D1101" i="28"/>
  <c r="E1101" i="28"/>
  <c r="D1102" i="28"/>
  <c r="E1102" i="28"/>
  <c r="D1103" i="28"/>
  <c r="E1103" i="28"/>
  <c r="D1104" i="28"/>
  <c r="E1104" i="28"/>
  <c r="D1105" i="28"/>
  <c r="E1105" i="28"/>
  <c r="D1107" i="28"/>
  <c r="E1107" i="28"/>
  <c r="D1108" i="28"/>
  <c r="E1108" i="28"/>
  <c r="D1109" i="28"/>
  <c r="E1109" i="28"/>
  <c r="D1110" i="28"/>
  <c r="E1110" i="28"/>
  <c r="D1111" i="28"/>
  <c r="E1111" i="28"/>
  <c r="D1114" i="28"/>
  <c r="E1114" i="28"/>
  <c r="D1115" i="28"/>
  <c r="E1115" i="28"/>
  <c r="D1116" i="28"/>
  <c r="E1116" i="28"/>
  <c r="D1117" i="28"/>
  <c r="E1117" i="28"/>
  <c r="D1118" i="28"/>
  <c r="E1118" i="28"/>
  <c r="D1119" i="28"/>
  <c r="E1119" i="28"/>
  <c r="D1121" i="28"/>
  <c r="E1121" i="28"/>
  <c r="D1122" i="28"/>
  <c r="E1122" i="28"/>
  <c r="D1123" i="28"/>
  <c r="E1123" i="28"/>
  <c r="D1124" i="28"/>
  <c r="E1124" i="28"/>
  <c r="D1125" i="28"/>
  <c r="E1125" i="28"/>
  <c r="D1128" i="28"/>
  <c r="E1128" i="28"/>
  <c r="D1129" i="28"/>
  <c r="E1129" i="28"/>
  <c r="D1130" i="28"/>
  <c r="E1130" i="28"/>
  <c r="D1131" i="28"/>
  <c r="E1131" i="28"/>
  <c r="D1132" i="28"/>
  <c r="E1132" i="28"/>
  <c r="D1133" i="28"/>
  <c r="E1133" i="28"/>
  <c r="D1135" i="28"/>
  <c r="E1135" i="28"/>
  <c r="D1136" i="28"/>
  <c r="E1136" i="28"/>
  <c r="D1137" i="28"/>
  <c r="E1137" i="28"/>
  <c r="D1138" i="28"/>
  <c r="E1138" i="28"/>
  <c r="D1139" i="28"/>
  <c r="E1139" i="28"/>
  <c r="D1142" i="28"/>
  <c r="E1142" i="28"/>
  <c r="D1143" i="28"/>
  <c r="E1143" i="28"/>
  <c r="D1144" i="28"/>
  <c r="E1144" i="28"/>
  <c r="D1145" i="28"/>
  <c r="E1145" i="28"/>
  <c r="D1146" i="28"/>
  <c r="E1146" i="28"/>
  <c r="D1147" i="28"/>
  <c r="E1147" i="28"/>
  <c r="D1149" i="28"/>
  <c r="E1149" i="28"/>
  <c r="D1150" i="28"/>
  <c r="E1150" i="28"/>
  <c r="D1151" i="28"/>
  <c r="E1151" i="28"/>
  <c r="D1152" i="28"/>
  <c r="E1152" i="28"/>
  <c r="D1153" i="28"/>
  <c r="E1153" i="28"/>
  <c r="D1170" i="28"/>
  <c r="E1170" i="28"/>
  <c r="D1171" i="28"/>
  <c r="E1171" i="28"/>
  <c r="D1172" i="28"/>
  <c r="E1172" i="28"/>
  <c r="D1173" i="28"/>
  <c r="E1173" i="28"/>
  <c r="D1174" i="28"/>
  <c r="E1174" i="28"/>
  <c r="D1175" i="28"/>
  <c r="E1175" i="28"/>
  <c r="D1177" i="28"/>
  <c r="E1177" i="28"/>
  <c r="D1178" i="28"/>
  <c r="E1178" i="28"/>
  <c r="D1179" i="28"/>
  <c r="E1179" i="28"/>
  <c r="D1180" i="28"/>
  <c r="E1180" i="28"/>
  <c r="D1181" i="28"/>
  <c r="E1181" i="28"/>
  <c r="D1184" i="28"/>
  <c r="E1184" i="28"/>
  <c r="D1185" i="28"/>
  <c r="E1185" i="28"/>
  <c r="D1186" i="28"/>
  <c r="E1186" i="28"/>
  <c r="D1187" i="28"/>
  <c r="E1187" i="28"/>
  <c r="D1188" i="28"/>
  <c r="E1188" i="28"/>
  <c r="D1189" i="28"/>
  <c r="E1189" i="28"/>
  <c r="D1191" i="28"/>
  <c r="E1191" i="28"/>
  <c r="D1192" i="28"/>
  <c r="E1192" i="28"/>
  <c r="D1193" i="28"/>
  <c r="E1193" i="28"/>
  <c r="D1194" i="28"/>
  <c r="E1194" i="28"/>
  <c r="D1195" i="28"/>
  <c r="E1195" i="28"/>
  <c r="D1198" i="28"/>
  <c r="E1198" i="28"/>
  <c r="D1199" i="28"/>
  <c r="E1199" i="28"/>
  <c r="D1200" i="28"/>
  <c r="E1200" i="28"/>
  <c r="D1201" i="28"/>
  <c r="E1201" i="28"/>
  <c r="D1202" i="28"/>
  <c r="E1202" i="28"/>
  <c r="D1203" i="28"/>
  <c r="E1203" i="28"/>
  <c r="D1205" i="28"/>
  <c r="E1205" i="28"/>
  <c r="D1206" i="28"/>
  <c r="E1206" i="28"/>
  <c r="D1207" i="28"/>
  <c r="E1207" i="28"/>
  <c r="D1208" i="28"/>
  <c r="E1208" i="28"/>
  <c r="D1209" i="28"/>
  <c r="E1209" i="28"/>
  <c r="D1212" i="28"/>
  <c r="E1212" i="28"/>
  <c r="D1213" i="28"/>
  <c r="E1213" i="28"/>
  <c r="D1214" i="28"/>
  <c r="E1214" i="28"/>
  <c r="D1215" i="28"/>
  <c r="E1215" i="28"/>
  <c r="D1216" i="28"/>
  <c r="E1216" i="28"/>
  <c r="D1217" i="28"/>
  <c r="E1217" i="28"/>
  <c r="D1219" i="28"/>
  <c r="E1219" i="28"/>
  <c r="D1220" i="28"/>
  <c r="E1220" i="28"/>
  <c r="D1221" i="28"/>
  <c r="E1221" i="28"/>
  <c r="D1222" i="28"/>
  <c r="E1222" i="28"/>
  <c r="D1223" i="28"/>
  <c r="E1223" i="28"/>
  <c r="D1226" i="28"/>
  <c r="E1226" i="28"/>
  <c r="D1227" i="28"/>
  <c r="E1227" i="28"/>
  <c r="D1228" i="28"/>
  <c r="E1228" i="28"/>
  <c r="D1229" i="28"/>
  <c r="E1229" i="28"/>
  <c r="D1230" i="28"/>
  <c r="E1230" i="28"/>
  <c r="D1231" i="28"/>
  <c r="E1231" i="28"/>
  <c r="D1233" i="28"/>
  <c r="E1233" i="28"/>
  <c r="D1234" i="28"/>
  <c r="E1234" i="28"/>
  <c r="D1235" i="28"/>
  <c r="E1235" i="28"/>
  <c r="D1236" i="28"/>
  <c r="E1236" i="28"/>
  <c r="D1237" i="28"/>
  <c r="E1237" i="28"/>
  <c r="D1240" i="28"/>
  <c r="E1240" i="28"/>
  <c r="D1241" i="28"/>
  <c r="E1241" i="28"/>
  <c r="D1242" i="28"/>
  <c r="E1242" i="28"/>
  <c r="D1243" i="28"/>
  <c r="E1243" i="28"/>
  <c r="D1244" i="28"/>
  <c r="E1244" i="28"/>
  <c r="D1245" i="28"/>
  <c r="E1245" i="28"/>
  <c r="D1247" i="28"/>
  <c r="E1247" i="28"/>
  <c r="D1248" i="28"/>
  <c r="E1248" i="28"/>
  <c r="D1249" i="28"/>
  <c r="E1249" i="28"/>
  <c r="D1250" i="28"/>
  <c r="E1250" i="28"/>
  <c r="D1251" i="28"/>
  <c r="E1251" i="28"/>
  <c r="D1254" i="28"/>
  <c r="E1254" i="28"/>
  <c r="D1255" i="28"/>
  <c r="E1255" i="28"/>
  <c r="D1256" i="28"/>
  <c r="E1256" i="28"/>
  <c r="D1257" i="28"/>
  <c r="E1257" i="28"/>
  <c r="D1258" i="28"/>
  <c r="E1258" i="28"/>
  <c r="D1259" i="28"/>
  <c r="E1259" i="28"/>
  <c r="D1261" i="28"/>
  <c r="E1261" i="28"/>
  <c r="D1262" i="28"/>
  <c r="E1262" i="28"/>
  <c r="D1263" i="28"/>
  <c r="E1263" i="28"/>
  <c r="D1264" i="28"/>
  <c r="E1264" i="28"/>
  <c r="D1265" i="28"/>
  <c r="E1265" i="28"/>
  <c r="D1268" i="28"/>
  <c r="E1268" i="28"/>
  <c r="D1269" i="28"/>
  <c r="E1269" i="28"/>
  <c r="D1270" i="28"/>
  <c r="E1270" i="28"/>
  <c r="D1271" i="28"/>
  <c r="E1271" i="28"/>
  <c r="D1272" i="28"/>
  <c r="E1272" i="28"/>
  <c r="D1273" i="28"/>
  <c r="E1273" i="28"/>
  <c r="D1275" i="28"/>
  <c r="E1275" i="28"/>
  <c r="D1276" i="28"/>
  <c r="E1276" i="28"/>
  <c r="D1277" i="28"/>
  <c r="E1277" i="28"/>
  <c r="D1278" i="28"/>
  <c r="E1278" i="28"/>
  <c r="D1279" i="28"/>
  <c r="E1279" i="28"/>
  <c r="D1282" i="28"/>
  <c r="E1282" i="28"/>
  <c r="D1283" i="28"/>
  <c r="E1283" i="28"/>
  <c r="D1284" i="28"/>
  <c r="E1284" i="28"/>
  <c r="D1285" i="28"/>
  <c r="E1285" i="28"/>
  <c r="D1286" i="28"/>
  <c r="E1286" i="28"/>
  <c r="D1287" i="28"/>
  <c r="E1287" i="28"/>
  <c r="D1289" i="28"/>
  <c r="E1289" i="28"/>
  <c r="D1290" i="28"/>
  <c r="E1290" i="28"/>
  <c r="D1291" i="28"/>
  <c r="E1291" i="28"/>
  <c r="D1292" i="28"/>
  <c r="E1292" i="28"/>
  <c r="D1293" i="28"/>
  <c r="E1293" i="28"/>
  <c r="D1294" i="28"/>
  <c r="E1294" i="28"/>
  <c r="D1297" i="28"/>
  <c r="E1297" i="28"/>
  <c r="D1298" i="28"/>
  <c r="E1298" i="28"/>
  <c r="D1299" i="28"/>
  <c r="E1299" i="28"/>
  <c r="D1300" i="28"/>
  <c r="E1300" i="28"/>
  <c r="D1301" i="28"/>
  <c r="E1301" i="28"/>
  <c r="D1302" i="28"/>
  <c r="E1302" i="28"/>
  <c r="D1304" i="28"/>
  <c r="E1304" i="28"/>
  <c r="D1305" i="28"/>
  <c r="E1305" i="28"/>
  <c r="D1306" i="28"/>
  <c r="E1306" i="28"/>
  <c r="D1307" i="28"/>
  <c r="E1307" i="28"/>
  <c r="D1308" i="28"/>
  <c r="E1308" i="28"/>
  <c r="D1311" i="28"/>
  <c r="E1311" i="28"/>
  <c r="D1312" i="28"/>
  <c r="E1312" i="28"/>
  <c r="D1313" i="28"/>
  <c r="E1313" i="28"/>
  <c r="D1314" i="28"/>
  <c r="E1314" i="28"/>
  <c r="D1315" i="28"/>
  <c r="E1315" i="28"/>
  <c r="D1316" i="28"/>
  <c r="E1316" i="28"/>
  <c r="D1318" i="28"/>
  <c r="E1318" i="28"/>
  <c r="D1319" i="28"/>
  <c r="E1319" i="28"/>
  <c r="D1320" i="28"/>
  <c r="E1320" i="28"/>
  <c r="D1321" i="28"/>
  <c r="E1321" i="28"/>
  <c r="D1322" i="28"/>
  <c r="E1322" i="28"/>
  <c r="D1325" i="28"/>
  <c r="E1325" i="28"/>
  <c r="D1326" i="28"/>
  <c r="E1326" i="28"/>
  <c r="D1327" i="28"/>
  <c r="E1327" i="28"/>
  <c r="D1328" i="28"/>
  <c r="E1328" i="28"/>
  <c r="D1329" i="28"/>
  <c r="E1329" i="28"/>
  <c r="D1330" i="28"/>
  <c r="E1330" i="28"/>
  <c r="D1332" i="28"/>
  <c r="E1332" i="28"/>
  <c r="D1333" i="28"/>
  <c r="E1333" i="28"/>
  <c r="D1334" i="28"/>
  <c r="E1334" i="28"/>
  <c r="D1335" i="28"/>
  <c r="E1335" i="28"/>
  <c r="D1336" i="28"/>
  <c r="E1336" i="28"/>
  <c r="D1353" i="28"/>
  <c r="E1353" i="28"/>
  <c r="D1354" i="28"/>
  <c r="E1354" i="28"/>
  <c r="D1355" i="28"/>
  <c r="E1355" i="28"/>
  <c r="D1356" i="28"/>
  <c r="E1356" i="28"/>
  <c r="A1356" i="28" s="1"/>
  <c r="D1357" i="28"/>
  <c r="E1357" i="28"/>
  <c r="D1358" i="28"/>
  <c r="E1358" i="28"/>
  <c r="D1360" i="28"/>
  <c r="E1360" i="28"/>
  <c r="A1360" i="28" s="1"/>
  <c r="D1361" i="28"/>
  <c r="E1361" i="28"/>
  <c r="D1362" i="28"/>
  <c r="E1362" i="28"/>
  <c r="D1363" i="28"/>
  <c r="E1363" i="28"/>
  <c r="D1364" i="28"/>
  <c r="E1364" i="28"/>
  <c r="D1367" i="28"/>
  <c r="E1367" i="28"/>
  <c r="D1368" i="28"/>
  <c r="E1368" i="28"/>
  <c r="D1369" i="28"/>
  <c r="E1369" i="28"/>
  <c r="D1370" i="28"/>
  <c r="E1370" i="28"/>
  <c r="D1371" i="28"/>
  <c r="E1371" i="28"/>
  <c r="D1372" i="28"/>
  <c r="E1372" i="28"/>
  <c r="D1374" i="28"/>
  <c r="E1374" i="28"/>
  <c r="D1375" i="28"/>
  <c r="E1375" i="28"/>
  <c r="D1376" i="28"/>
  <c r="E1376" i="28"/>
  <c r="D1377" i="28"/>
  <c r="E1377" i="28"/>
  <c r="D1378" i="28"/>
  <c r="E1378" i="28"/>
  <c r="D1381" i="28"/>
  <c r="E1381" i="28"/>
  <c r="D1382" i="28"/>
  <c r="E1382" i="28"/>
  <c r="D1383" i="28"/>
  <c r="E1383" i="28"/>
  <c r="D1384" i="28"/>
  <c r="E1384" i="28"/>
  <c r="D1385" i="28"/>
  <c r="E1385" i="28"/>
  <c r="D1386" i="28"/>
  <c r="E1386" i="28"/>
  <c r="D1388" i="28"/>
  <c r="E1388" i="28"/>
  <c r="D1389" i="28"/>
  <c r="E1389" i="28"/>
  <c r="D1390" i="28"/>
  <c r="E1390" i="28"/>
  <c r="D1391" i="28"/>
  <c r="E1391" i="28"/>
  <c r="D1392" i="28"/>
  <c r="E1392" i="28"/>
  <c r="D1395" i="28"/>
  <c r="E1395" i="28"/>
  <c r="D1396" i="28"/>
  <c r="E1396" i="28"/>
  <c r="D1397" i="28"/>
  <c r="E1397" i="28"/>
  <c r="D1398" i="28"/>
  <c r="E1398" i="28"/>
  <c r="D1399" i="28"/>
  <c r="E1399" i="28"/>
  <c r="D1400" i="28"/>
  <c r="E1400" i="28"/>
  <c r="D1402" i="28"/>
  <c r="E1402" i="28"/>
  <c r="D1403" i="28"/>
  <c r="E1403" i="28"/>
  <c r="D1404" i="28"/>
  <c r="E1404" i="28"/>
  <c r="D1405" i="28"/>
  <c r="E1405" i="28"/>
  <c r="D1406" i="28"/>
  <c r="E1406" i="28"/>
  <c r="D1409" i="28"/>
  <c r="E1409" i="28"/>
  <c r="D1410" i="28"/>
  <c r="E1410" i="28"/>
  <c r="D1411" i="28"/>
  <c r="E1411" i="28"/>
  <c r="D1412" i="28"/>
  <c r="E1412" i="28"/>
  <c r="A1412" i="28" s="1"/>
  <c r="D1413" i="28"/>
  <c r="E1413" i="28"/>
  <c r="D1414" i="28"/>
  <c r="E1414" i="28"/>
  <c r="D1416" i="28"/>
  <c r="E1416" i="28"/>
  <c r="A1416" i="28" s="1"/>
  <c r="D1417" i="28"/>
  <c r="E1417" i="28"/>
  <c r="D1418" i="28"/>
  <c r="E1418" i="28"/>
  <c r="D1419" i="28"/>
  <c r="E1419" i="28"/>
  <c r="D1420" i="28"/>
  <c r="E1420" i="28"/>
  <c r="H727" i="27" l="1"/>
  <c r="H833" i="27"/>
  <c r="H731" i="27"/>
  <c r="H724" i="27"/>
  <c r="H846" i="27"/>
  <c r="H733" i="27"/>
  <c r="H1070" i="27"/>
  <c r="H756" i="27"/>
  <c r="H1407" i="27"/>
  <c r="H62" i="27"/>
  <c r="H723" i="27"/>
  <c r="H722" i="27"/>
  <c r="H1154" i="27"/>
  <c r="H637" i="27"/>
  <c r="H1351" i="27"/>
  <c r="H732" i="27"/>
  <c r="H1210" i="27"/>
  <c r="H392" i="27"/>
  <c r="H1280" i="27"/>
  <c r="H1000" i="27"/>
  <c r="H230" i="27"/>
  <c r="H104" i="27"/>
  <c r="H706" i="27"/>
  <c r="H1379" i="27"/>
  <c r="H174" i="27"/>
  <c r="H804" i="27"/>
  <c r="H118" i="27"/>
  <c r="H1112" i="27"/>
  <c r="H958" i="27"/>
  <c r="H160" i="27"/>
  <c r="H356" i="27"/>
  <c r="H216" i="27"/>
  <c r="H49" i="27"/>
  <c r="H147" i="27"/>
  <c r="H385" i="27"/>
  <c r="H1014" i="27"/>
  <c r="I118" i="27"/>
  <c r="G118" i="28" s="1"/>
  <c r="G119" i="28"/>
  <c r="I76" i="27"/>
  <c r="G76" i="28" s="1"/>
  <c r="G77" i="28"/>
  <c r="H776" i="27"/>
  <c r="H1084" i="27"/>
  <c r="H916" i="27"/>
  <c r="H552" i="27"/>
  <c r="H300" i="27"/>
  <c r="H132" i="27"/>
  <c r="H524" i="27"/>
  <c r="H692" i="27"/>
  <c r="H510" i="27"/>
  <c r="H874" i="27"/>
  <c r="H1380" i="27"/>
  <c r="H538" i="27"/>
  <c r="H412" i="27"/>
  <c r="H749" i="27"/>
  <c r="H728" i="27" l="1"/>
  <c r="H1056" i="27"/>
  <c r="H426" i="27"/>
  <c r="H888" i="27"/>
  <c r="H832" i="27"/>
  <c r="H146" i="27"/>
  <c r="H636" i="27"/>
  <c r="H944" i="27"/>
  <c r="H90" i="27"/>
  <c r="H721" i="27"/>
  <c r="A36" i="27"/>
  <c r="A37" i="27"/>
  <c r="A38" i="27"/>
  <c r="A39" i="27"/>
  <c r="A40" i="27"/>
  <c r="A41" i="27"/>
  <c r="A43" i="27"/>
  <c r="A44" i="27"/>
  <c r="A45" i="27"/>
  <c r="A46" i="27"/>
  <c r="A47" i="27"/>
  <c r="A64" i="27"/>
  <c r="A65" i="27"/>
  <c r="A66" i="27"/>
  <c r="A67" i="27"/>
  <c r="A68" i="27"/>
  <c r="A69" i="27"/>
  <c r="A71" i="27"/>
  <c r="A72" i="27"/>
  <c r="A73" i="27"/>
  <c r="A74" i="27"/>
  <c r="A75" i="27"/>
  <c r="A78" i="27"/>
  <c r="A79" i="27"/>
  <c r="A80" i="27"/>
  <c r="A81" i="27"/>
  <c r="A82" i="27"/>
  <c r="A83" i="27"/>
  <c r="A85" i="27"/>
  <c r="A86" i="27"/>
  <c r="A87" i="27"/>
  <c r="A88" i="27"/>
  <c r="A89" i="27"/>
  <c r="A106" i="27"/>
  <c r="A107" i="27"/>
  <c r="A108" i="27"/>
  <c r="A109" i="27"/>
  <c r="A110" i="27"/>
  <c r="A111" i="27"/>
  <c r="A113" i="27"/>
  <c r="A114" i="27"/>
  <c r="A115" i="27"/>
  <c r="A116" i="27"/>
  <c r="A117" i="27"/>
  <c r="A120" i="27"/>
  <c r="A121" i="27"/>
  <c r="A122" i="27"/>
  <c r="A123" i="27"/>
  <c r="A124" i="27"/>
  <c r="A125" i="27"/>
  <c r="A127" i="27"/>
  <c r="A128" i="27"/>
  <c r="A129" i="27"/>
  <c r="A130" i="27"/>
  <c r="A131" i="27"/>
  <c r="A134" i="27"/>
  <c r="A135" i="27"/>
  <c r="A136" i="27"/>
  <c r="A137" i="27"/>
  <c r="A138" i="27"/>
  <c r="A139" i="27"/>
  <c r="A141" i="27"/>
  <c r="A142" i="27"/>
  <c r="A143" i="27"/>
  <c r="A144" i="27"/>
  <c r="A145" i="27"/>
  <c r="A162" i="27"/>
  <c r="A163" i="27"/>
  <c r="A164" i="27"/>
  <c r="A165" i="27"/>
  <c r="A166" i="27"/>
  <c r="A167" i="27"/>
  <c r="A169" i="27"/>
  <c r="A170" i="27"/>
  <c r="A171" i="27"/>
  <c r="A172" i="27"/>
  <c r="A173" i="27"/>
  <c r="A176" i="27"/>
  <c r="A177" i="27"/>
  <c r="A178" i="27"/>
  <c r="A179" i="27"/>
  <c r="A180" i="27"/>
  <c r="A181" i="27"/>
  <c r="A183" i="27"/>
  <c r="A184" i="27"/>
  <c r="A185" i="27"/>
  <c r="A186" i="27"/>
  <c r="A187" i="27"/>
  <c r="A190" i="27"/>
  <c r="A191" i="27"/>
  <c r="A192" i="27"/>
  <c r="A193" i="27"/>
  <c r="A194" i="27"/>
  <c r="A195" i="27"/>
  <c r="A197" i="27"/>
  <c r="A198" i="27"/>
  <c r="A199" i="27"/>
  <c r="A200" i="27"/>
  <c r="A201" i="27"/>
  <c r="A204" i="27"/>
  <c r="A205" i="27"/>
  <c r="A206" i="27"/>
  <c r="A207" i="27"/>
  <c r="A208" i="27"/>
  <c r="A209" i="27"/>
  <c r="A211" i="27"/>
  <c r="A212" i="27"/>
  <c r="A213" i="27"/>
  <c r="A214" i="27"/>
  <c r="A215" i="27"/>
  <c r="A218" i="27"/>
  <c r="A219" i="27"/>
  <c r="A220" i="27"/>
  <c r="A221" i="27"/>
  <c r="A222" i="27"/>
  <c r="A223" i="27"/>
  <c r="A225" i="27"/>
  <c r="A226" i="27"/>
  <c r="A227" i="27"/>
  <c r="A228" i="27"/>
  <c r="A229" i="27"/>
  <c r="A232" i="27"/>
  <c r="A233" i="27"/>
  <c r="A234" i="27"/>
  <c r="A235" i="27"/>
  <c r="A236" i="27"/>
  <c r="A237" i="27"/>
  <c r="A239" i="27"/>
  <c r="A240" i="27"/>
  <c r="A241" i="27"/>
  <c r="A242" i="27"/>
  <c r="A243" i="27"/>
  <c r="A246" i="27"/>
  <c r="A247" i="27"/>
  <c r="A248" i="27"/>
  <c r="A249" i="27"/>
  <c r="A250" i="27"/>
  <c r="A251" i="27"/>
  <c r="A253" i="27"/>
  <c r="A254" i="27"/>
  <c r="A255" i="27"/>
  <c r="A256" i="27"/>
  <c r="A257" i="27"/>
  <c r="A260" i="27"/>
  <c r="A261" i="27"/>
  <c r="A262" i="27"/>
  <c r="A263" i="27"/>
  <c r="A264" i="27"/>
  <c r="A265" i="27"/>
  <c r="A267" i="27"/>
  <c r="A268" i="27"/>
  <c r="A269" i="27"/>
  <c r="A270" i="27"/>
  <c r="A271" i="27"/>
  <c r="A274" i="27"/>
  <c r="A275" i="27"/>
  <c r="A276" i="27"/>
  <c r="A277" i="27"/>
  <c r="A278" i="27"/>
  <c r="A279" i="27"/>
  <c r="A281" i="27"/>
  <c r="A282" i="27"/>
  <c r="A283" i="27"/>
  <c r="A284" i="27"/>
  <c r="A285" i="27"/>
  <c r="A288" i="27"/>
  <c r="A289" i="27"/>
  <c r="A290" i="27"/>
  <c r="A291" i="27"/>
  <c r="A292" i="27"/>
  <c r="A293" i="27"/>
  <c r="A295" i="27"/>
  <c r="A296" i="27"/>
  <c r="A297" i="27"/>
  <c r="A298" i="27"/>
  <c r="A299" i="27"/>
  <c r="A302" i="27"/>
  <c r="A303" i="27"/>
  <c r="A304" i="27"/>
  <c r="A305" i="27"/>
  <c r="A306" i="27"/>
  <c r="A307" i="27"/>
  <c r="A309" i="27"/>
  <c r="A310" i="27"/>
  <c r="A311" i="27"/>
  <c r="A312" i="27"/>
  <c r="A313" i="27"/>
  <c r="A316" i="27"/>
  <c r="A317" i="27"/>
  <c r="A318" i="27"/>
  <c r="A319" i="27"/>
  <c r="A320" i="27"/>
  <c r="A321" i="27"/>
  <c r="A323" i="27"/>
  <c r="A324" i="27"/>
  <c r="A325" i="27"/>
  <c r="A326" i="27"/>
  <c r="A327" i="27"/>
  <c r="A330" i="27"/>
  <c r="A331" i="27"/>
  <c r="A332" i="27"/>
  <c r="A333" i="27"/>
  <c r="A334" i="27"/>
  <c r="A335" i="27"/>
  <c r="A337" i="27"/>
  <c r="A338" i="27"/>
  <c r="A339" i="27"/>
  <c r="A340" i="27"/>
  <c r="A341" i="27"/>
  <c r="A344" i="27"/>
  <c r="A345" i="27"/>
  <c r="A346" i="27"/>
  <c r="A347" i="27"/>
  <c r="A348" i="27"/>
  <c r="A349" i="27"/>
  <c r="A351" i="27"/>
  <c r="A352" i="27"/>
  <c r="A353" i="27"/>
  <c r="A354" i="27"/>
  <c r="A355" i="27"/>
  <c r="A358" i="27"/>
  <c r="A359" i="27"/>
  <c r="A360" i="27"/>
  <c r="A361" i="27"/>
  <c r="A362" i="27"/>
  <c r="A363" i="27"/>
  <c r="A365" i="27"/>
  <c r="A366" i="27"/>
  <c r="A367" i="27"/>
  <c r="A368" i="27"/>
  <c r="A369" i="27"/>
  <c r="A372" i="27"/>
  <c r="A373" i="27"/>
  <c r="A374" i="27"/>
  <c r="A375" i="27"/>
  <c r="A376" i="27"/>
  <c r="A377" i="27"/>
  <c r="A379" i="27"/>
  <c r="A380" i="27"/>
  <c r="A381" i="27"/>
  <c r="A382" i="27"/>
  <c r="A383" i="27"/>
  <c r="A400" i="27"/>
  <c r="A401" i="27"/>
  <c r="A402" i="27"/>
  <c r="A403" i="27"/>
  <c r="A404" i="27"/>
  <c r="A405" i="27"/>
  <c r="A407" i="27"/>
  <c r="A408" i="27"/>
  <c r="A409" i="27"/>
  <c r="A410" i="27"/>
  <c r="A411" i="27"/>
  <c r="A414" i="27"/>
  <c r="A415" i="27"/>
  <c r="A416" i="27"/>
  <c r="A417" i="27"/>
  <c r="A418" i="27"/>
  <c r="A419" i="27"/>
  <c r="A421" i="27"/>
  <c r="A422" i="27"/>
  <c r="A423" i="27"/>
  <c r="A424" i="27"/>
  <c r="A425" i="27"/>
  <c r="A442" i="27"/>
  <c r="A443" i="27"/>
  <c r="A444" i="27"/>
  <c r="A445" i="27"/>
  <c r="A446" i="27"/>
  <c r="A447" i="27"/>
  <c r="A449" i="27"/>
  <c r="A450" i="27"/>
  <c r="A451" i="27"/>
  <c r="A452" i="27"/>
  <c r="A453" i="27"/>
  <c r="A456" i="27"/>
  <c r="A457" i="27"/>
  <c r="A458" i="27"/>
  <c r="A459" i="27"/>
  <c r="A460" i="27"/>
  <c r="A461" i="27"/>
  <c r="A463" i="27"/>
  <c r="A464" i="27"/>
  <c r="A465" i="27"/>
  <c r="A466" i="27"/>
  <c r="A467" i="27"/>
  <c r="A470" i="27"/>
  <c r="A471" i="27"/>
  <c r="A472" i="27"/>
  <c r="A473" i="27"/>
  <c r="A474" i="27"/>
  <c r="A475" i="27"/>
  <c r="A477" i="27"/>
  <c r="A478" i="27"/>
  <c r="A479" i="27"/>
  <c r="A480" i="27"/>
  <c r="A481" i="27"/>
  <c r="A484" i="27"/>
  <c r="A485" i="27"/>
  <c r="A486" i="27"/>
  <c r="A487" i="27"/>
  <c r="A488" i="27"/>
  <c r="A489" i="27"/>
  <c r="A491" i="27"/>
  <c r="A492" i="27"/>
  <c r="A493" i="27"/>
  <c r="A494" i="27"/>
  <c r="A495" i="27"/>
  <c r="A498" i="27"/>
  <c r="A499" i="27"/>
  <c r="A500" i="27"/>
  <c r="A501" i="27"/>
  <c r="A502" i="27"/>
  <c r="A503" i="27"/>
  <c r="A505" i="27"/>
  <c r="A506" i="27"/>
  <c r="A507" i="27"/>
  <c r="A508" i="27"/>
  <c r="A509" i="27"/>
  <c r="A512" i="27"/>
  <c r="A513" i="27"/>
  <c r="A514" i="27"/>
  <c r="A515" i="27"/>
  <c r="A516" i="27"/>
  <c r="A517" i="27"/>
  <c r="A519" i="27"/>
  <c r="A520" i="27"/>
  <c r="A521" i="27"/>
  <c r="A522" i="27"/>
  <c r="A523" i="27"/>
  <c r="A526" i="27"/>
  <c r="A527" i="27"/>
  <c r="A528" i="27"/>
  <c r="A529" i="27"/>
  <c r="A530" i="27"/>
  <c r="A531" i="27"/>
  <c r="A533" i="27"/>
  <c r="A534" i="27"/>
  <c r="A535" i="27"/>
  <c r="A536" i="27"/>
  <c r="A537" i="27"/>
  <c r="A540" i="27"/>
  <c r="A541" i="27"/>
  <c r="A542" i="27"/>
  <c r="A543" i="27"/>
  <c r="A544" i="27"/>
  <c r="A545" i="27"/>
  <c r="A547" i="27"/>
  <c r="A548" i="27"/>
  <c r="A549" i="27"/>
  <c r="A550" i="27"/>
  <c r="A551" i="27"/>
  <c r="A554" i="27"/>
  <c r="A555" i="27"/>
  <c r="A556" i="27"/>
  <c r="A557" i="27"/>
  <c r="A558" i="27"/>
  <c r="A559" i="27"/>
  <c r="A561" i="27"/>
  <c r="A562" i="27"/>
  <c r="A563" i="27"/>
  <c r="A564" i="27"/>
  <c r="A565" i="27"/>
  <c r="A568" i="27"/>
  <c r="A569" i="27"/>
  <c r="A570" i="27"/>
  <c r="A571" i="27"/>
  <c r="A572" i="27"/>
  <c r="A573" i="27"/>
  <c r="A575" i="27"/>
  <c r="A576" i="27"/>
  <c r="A577" i="27"/>
  <c r="A578" i="27"/>
  <c r="A579" i="27"/>
  <c r="A582" i="27"/>
  <c r="A583" i="27"/>
  <c r="A584" i="27"/>
  <c r="A585" i="27"/>
  <c r="A586" i="27"/>
  <c r="A587" i="27"/>
  <c r="A589" i="27"/>
  <c r="A590" i="27"/>
  <c r="A591" i="27"/>
  <c r="A592" i="27"/>
  <c r="A593" i="27"/>
  <c r="A596" i="27"/>
  <c r="A597" i="27"/>
  <c r="A598" i="27"/>
  <c r="A599" i="27"/>
  <c r="A600" i="27"/>
  <c r="A601" i="27"/>
  <c r="A603" i="27"/>
  <c r="A604" i="27"/>
  <c r="A605" i="27"/>
  <c r="A606" i="27"/>
  <c r="A607" i="27"/>
  <c r="A610" i="27"/>
  <c r="A611" i="27"/>
  <c r="A612" i="27"/>
  <c r="A613" i="27"/>
  <c r="A614" i="27"/>
  <c r="A615" i="27"/>
  <c r="A617" i="27"/>
  <c r="A618" i="27"/>
  <c r="A619" i="27"/>
  <c r="A620" i="27"/>
  <c r="A621" i="27"/>
  <c r="A624" i="27"/>
  <c r="A625" i="27"/>
  <c r="A626" i="27"/>
  <c r="A627" i="27"/>
  <c r="A628" i="27"/>
  <c r="A629" i="27"/>
  <c r="A631" i="27"/>
  <c r="A632" i="27"/>
  <c r="A633" i="27"/>
  <c r="A634" i="27"/>
  <c r="A635" i="27"/>
  <c r="A652" i="27"/>
  <c r="A653" i="27"/>
  <c r="A654" i="27"/>
  <c r="A655" i="27"/>
  <c r="A656" i="27"/>
  <c r="A657" i="27"/>
  <c r="A659" i="27"/>
  <c r="A660" i="27"/>
  <c r="A661" i="27"/>
  <c r="A662" i="27"/>
  <c r="A663" i="27"/>
  <c r="A666" i="27"/>
  <c r="A667" i="27"/>
  <c r="A668" i="27"/>
  <c r="A669" i="27"/>
  <c r="A670" i="27"/>
  <c r="A671" i="27"/>
  <c r="A673" i="27"/>
  <c r="A674" i="27"/>
  <c r="A675" i="27"/>
  <c r="A676" i="27"/>
  <c r="A677" i="27"/>
  <c r="A680" i="27"/>
  <c r="A681" i="27"/>
  <c r="A682" i="27"/>
  <c r="A683" i="27"/>
  <c r="A684" i="27"/>
  <c r="A685" i="27"/>
  <c r="A687" i="27"/>
  <c r="A688" i="27"/>
  <c r="A689" i="27"/>
  <c r="A690" i="27"/>
  <c r="A691" i="27"/>
  <c r="A694" i="27"/>
  <c r="A695" i="27"/>
  <c r="A696" i="27"/>
  <c r="A697" i="27"/>
  <c r="A698" i="27"/>
  <c r="A699" i="27"/>
  <c r="A701" i="27"/>
  <c r="A702" i="27"/>
  <c r="A703" i="27"/>
  <c r="A704" i="27"/>
  <c r="A705" i="27"/>
  <c r="A708" i="27"/>
  <c r="A709" i="27"/>
  <c r="A710" i="27"/>
  <c r="A711" i="27"/>
  <c r="A712" i="27"/>
  <c r="A713" i="27"/>
  <c r="A715" i="27"/>
  <c r="A716" i="27"/>
  <c r="A717" i="27"/>
  <c r="A718" i="27"/>
  <c r="A719" i="27"/>
  <c r="A736" i="27"/>
  <c r="A737" i="27"/>
  <c r="A738" i="27"/>
  <c r="A739" i="27"/>
  <c r="A740" i="27"/>
  <c r="A741" i="27"/>
  <c r="A743" i="27"/>
  <c r="A744" i="27"/>
  <c r="A745" i="27"/>
  <c r="A746" i="27"/>
  <c r="A747" i="27"/>
  <c r="A764" i="27"/>
  <c r="A765" i="27"/>
  <c r="A766" i="27"/>
  <c r="A767" i="27"/>
  <c r="A768" i="27"/>
  <c r="A769" i="27"/>
  <c r="A771" i="27"/>
  <c r="A772" i="27"/>
  <c r="A773" i="27"/>
  <c r="A774" i="27"/>
  <c r="A775" i="27"/>
  <c r="A778" i="27"/>
  <c r="A779" i="27"/>
  <c r="A780" i="27"/>
  <c r="A781" i="27"/>
  <c r="A782" i="27"/>
  <c r="A783" i="27"/>
  <c r="A785" i="27"/>
  <c r="A786" i="27"/>
  <c r="A787" i="27"/>
  <c r="A788" i="27"/>
  <c r="A789" i="27"/>
  <c r="A792" i="27"/>
  <c r="A793" i="27"/>
  <c r="A794" i="27"/>
  <c r="A795" i="27"/>
  <c r="A796" i="27"/>
  <c r="A797" i="27"/>
  <c r="A799" i="27"/>
  <c r="A800" i="27"/>
  <c r="A801" i="27"/>
  <c r="A802" i="27"/>
  <c r="A803" i="27"/>
  <c r="A806" i="27"/>
  <c r="A807" i="27"/>
  <c r="A808" i="27"/>
  <c r="A809" i="27"/>
  <c r="A810" i="27"/>
  <c r="A811" i="27"/>
  <c r="A813" i="27"/>
  <c r="A814" i="27"/>
  <c r="A815" i="27"/>
  <c r="A816" i="27"/>
  <c r="A817" i="27"/>
  <c r="A820" i="27"/>
  <c r="A821" i="27"/>
  <c r="A822" i="27"/>
  <c r="A823" i="27"/>
  <c r="A824" i="27"/>
  <c r="A825" i="27"/>
  <c r="A827" i="27"/>
  <c r="A828" i="27"/>
  <c r="A829" i="27"/>
  <c r="A830" i="27"/>
  <c r="A831" i="27"/>
  <c r="A848" i="27"/>
  <c r="A849" i="27"/>
  <c r="A850" i="27"/>
  <c r="A851" i="27"/>
  <c r="A852" i="27"/>
  <c r="A853" i="27"/>
  <c r="A855" i="27"/>
  <c r="A856" i="27"/>
  <c r="A857" i="27"/>
  <c r="A858" i="27"/>
  <c r="A859" i="27"/>
  <c r="A862" i="27"/>
  <c r="A863" i="27"/>
  <c r="A864" i="27"/>
  <c r="A865" i="27"/>
  <c r="A866" i="27"/>
  <c r="A867" i="27"/>
  <c r="A869" i="27"/>
  <c r="A870" i="27"/>
  <c r="A871" i="27"/>
  <c r="A872" i="27"/>
  <c r="A873" i="27"/>
  <c r="A876" i="27"/>
  <c r="A877" i="27"/>
  <c r="A878" i="27"/>
  <c r="A879" i="27"/>
  <c r="A880" i="27"/>
  <c r="A881" i="27"/>
  <c r="A883" i="27"/>
  <c r="A884" i="27"/>
  <c r="A885" i="27"/>
  <c r="A886" i="27"/>
  <c r="A887" i="27"/>
  <c r="A904" i="27"/>
  <c r="A905" i="27"/>
  <c r="A906" i="27"/>
  <c r="A907" i="27"/>
  <c r="A908" i="27"/>
  <c r="A909" i="27"/>
  <c r="A911" i="27"/>
  <c r="A912" i="27"/>
  <c r="A913" i="27"/>
  <c r="A914" i="27"/>
  <c r="A915" i="27"/>
  <c r="A918" i="27"/>
  <c r="A919" i="27"/>
  <c r="A920" i="27"/>
  <c r="A921" i="27"/>
  <c r="A922" i="27"/>
  <c r="A923" i="27"/>
  <c r="A925" i="27"/>
  <c r="A926" i="27"/>
  <c r="A927" i="27"/>
  <c r="A928" i="27"/>
  <c r="A929" i="27"/>
  <c r="A932" i="27"/>
  <c r="A933" i="27"/>
  <c r="A934" i="27"/>
  <c r="A935" i="27"/>
  <c r="A936" i="27"/>
  <c r="A937" i="27"/>
  <c r="A939" i="27"/>
  <c r="A940" i="27"/>
  <c r="A941" i="27"/>
  <c r="A942" i="27"/>
  <c r="A943" i="27"/>
  <c r="A960" i="27"/>
  <c r="A961" i="27"/>
  <c r="A962" i="27"/>
  <c r="A963" i="27"/>
  <c r="A964" i="27"/>
  <c r="A965" i="27"/>
  <c r="A967" i="27"/>
  <c r="A968" i="27"/>
  <c r="A969" i="27"/>
  <c r="A970" i="27"/>
  <c r="A971" i="27"/>
  <c r="A974" i="27"/>
  <c r="A975" i="27"/>
  <c r="A976" i="27"/>
  <c r="A977" i="27"/>
  <c r="A978" i="27"/>
  <c r="A979" i="27"/>
  <c r="A981" i="27"/>
  <c r="A982" i="27"/>
  <c r="A983" i="27"/>
  <c r="A984" i="27"/>
  <c r="A985" i="27"/>
  <c r="A988" i="27"/>
  <c r="A989" i="27"/>
  <c r="A990" i="27"/>
  <c r="A991" i="27"/>
  <c r="A992" i="27"/>
  <c r="A993" i="27"/>
  <c r="A995" i="27"/>
  <c r="A996" i="27"/>
  <c r="A997" i="27"/>
  <c r="A998" i="27"/>
  <c r="A999" i="27"/>
  <c r="A1002" i="27"/>
  <c r="A1003" i="27"/>
  <c r="A1004" i="27"/>
  <c r="A1005" i="27"/>
  <c r="A1006" i="27"/>
  <c r="A1007" i="27"/>
  <c r="A1009" i="27"/>
  <c r="A1010" i="27"/>
  <c r="A1011" i="27"/>
  <c r="A1012" i="27"/>
  <c r="A1013" i="27"/>
  <c r="A1030" i="27"/>
  <c r="A1031" i="27"/>
  <c r="A1032" i="27"/>
  <c r="A1033" i="27"/>
  <c r="A1034" i="27"/>
  <c r="A1035" i="27"/>
  <c r="A1037" i="27"/>
  <c r="A1038" i="27"/>
  <c r="A1039" i="27"/>
  <c r="A1040" i="27"/>
  <c r="A1041" i="27"/>
  <c r="A1044" i="27"/>
  <c r="A1045" i="27"/>
  <c r="A1046" i="27"/>
  <c r="A1047" i="27"/>
  <c r="A1048" i="27"/>
  <c r="A1049" i="27"/>
  <c r="A1051" i="27"/>
  <c r="A1052" i="27"/>
  <c r="A1053" i="27"/>
  <c r="A1054" i="27"/>
  <c r="A1055" i="27"/>
  <c r="A1072" i="27"/>
  <c r="A1073" i="27"/>
  <c r="A1074" i="27"/>
  <c r="A1075" i="27"/>
  <c r="A1076" i="27"/>
  <c r="A1077" i="27"/>
  <c r="A1079" i="27"/>
  <c r="A1080" i="27"/>
  <c r="A1081" i="27"/>
  <c r="A1082" i="27"/>
  <c r="A1083" i="27"/>
  <c r="A1086" i="27"/>
  <c r="A1087" i="27"/>
  <c r="A1088" i="27"/>
  <c r="A1089" i="27"/>
  <c r="A1090" i="27"/>
  <c r="A1091" i="27"/>
  <c r="A1093" i="27"/>
  <c r="A1094" i="27"/>
  <c r="A1095" i="27"/>
  <c r="A1096" i="27"/>
  <c r="A1097" i="27"/>
  <c r="A1100" i="27"/>
  <c r="A1101" i="27"/>
  <c r="A1102" i="27"/>
  <c r="A1103" i="27"/>
  <c r="A1104" i="27"/>
  <c r="A1105" i="27"/>
  <c r="A1107" i="27"/>
  <c r="A1108" i="27"/>
  <c r="A1109" i="27"/>
  <c r="A1110" i="27"/>
  <c r="A1111" i="27"/>
  <c r="A1114" i="27"/>
  <c r="A1115" i="27"/>
  <c r="A1116" i="27"/>
  <c r="A1117" i="27"/>
  <c r="A1118" i="27"/>
  <c r="A1119" i="27"/>
  <c r="A1121" i="27"/>
  <c r="A1122" i="27"/>
  <c r="A1123" i="27"/>
  <c r="A1124" i="27"/>
  <c r="A1125" i="27"/>
  <c r="A1128" i="27"/>
  <c r="A1129" i="27"/>
  <c r="A1130" i="27"/>
  <c r="A1131" i="27"/>
  <c r="A1132" i="27"/>
  <c r="A1133" i="27"/>
  <c r="A1135" i="27"/>
  <c r="A1136" i="27"/>
  <c r="A1137" i="27"/>
  <c r="A1138" i="27"/>
  <c r="A1139" i="27"/>
  <c r="A1142" i="27"/>
  <c r="A1143" i="27"/>
  <c r="A1144" i="27"/>
  <c r="A1145" i="27"/>
  <c r="A1146" i="27"/>
  <c r="A1147" i="27"/>
  <c r="A1149" i="27"/>
  <c r="A1150" i="27"/>
  <c r="A1151" i="27"/>
  <c r="A1152" i="27"/>
  <c r="A1153" i="27"/>
  <c r="A1170" i="27"/>
  <c r="A1171" i="27"/>
  <c r="A1172" i="27"/>
  <c r="A1173" i="27"/>
  <c r="A1174" i="27"/>
  <c r="A1175" i="27"/>
  <c r="A1177" i="27"/>
  <c r="A1178" i="27"/>
  <c r="A1179" i="27"/>
  <c r="A1180" i="27"/>
  <c r="A1181" i="27"/>
  <c r="A1184" i="27"/>
  <c r="A1185" i="27"/>
  <c r="A1186" i="27"/>
  <c r="A1187" i="27"/>
  <c r="A1188" i="27"/>
  <c r="A1189" i="27"/>
  <c r="A1191" i="27"/>
  <c r="A1192" i="27"/>
  <c r="A1193" i="27"/>
  <c r="A1194" i="27"/>
  <c r="A1195" i="27"/>
  <c r="A1198" i="27"/>
  <c r="A1199" i="27"/>
  <c r="A1200" i="27"/>
  <c r="A1201" i="27"/>
  <c r="A1202" i="27"/>
  <c r="A1203" i="27"/>
  <c r="A1205" i="27"/>
  <c r="A1206" i="27"/>
  <c r="A1207" i="27"/>
  <c r="A1208" i="27"/>
  <c r="A1209" i="27"/>
  <c r="A1212" i="27"/>
  <c r="A1213" i="27"/>
  <c r="A1214" i="27"/>
  <c r="A1215" i="27"/>
  <c r="A1216" i="27"/>
  <c r="A1217" i="27"/>
  <c r="A1219" i="27"/>
  <c r="A1220" i="27"/>
  <c r="A1221" i="27"/>
  <c r="A1222" i="27"/>
  <c r="A1223" i="27"/>
  <c r="A1226" i="27"/>
  <c r="A1227" i="27"/>
  <c r="A1228" i="27"/>
  <c r="A1229" i="27"/>
  <c r="A1230" i="27"/>
  <c r="A1231" i="27"/>
  <c r="A1233" i="27"/>
  <c r="A1234" i="27"/>
  <c r="A1235" i="27"/>
  <c r="A1236" i="27"/>
  <c r="A1237" i="27"/>
  <c r="A1240" i="27"/>
  <c r="A1241" i="27"/>
  <c r="A1242" i="27"/>
  <c r="A1243" i="27"/>
  <c r="A1244" i="27"/>
  <c r="A1245" i="27"/>
  <c r="A1247" i="27"/>
  <c r="A1248" i="27"/>
  <c r="A1249" i="27"/>
  <c r="A1250" i="27"/>
  <c r="A1251" i="27"/>
  <c r="A1254" i="27"/>
  <c r="A1255" i="27"/>
  <c r="A1256" i="27"/>
  <c r="A1257" i="27"/>
  <c r="A1258" i="27"/>
  <c r="A1259" i="27"/>
  <c r="A1261" i="27"/>
  <c r="A1262" i="27"/>
  <c r="A1263" i="27"/>
  <c r="A1264" i="27"/>
  <c r="A1265" i="27"/>
  <c r="A1268" i="27"/>
  <c r="A1269" i="27"/>
  <c r="A1270" i="27"/>
  <c r="A1271" i="27"/>
  <c r="A1272" i="27"/>
  <c r="A1273" i="27"/>
  <c r="A1275" i="27"/>
  <c r="A1276" i="27"/>
  <c r="A1277" i="27"/>
  <c r="A1278" i="27"/>
  <c r="A1279" i="27"/>
  <c r="A1294" i="27"/>
  <c r="A1297" i="27"/>
  <c r="A1298" i="27"/>
  <c r="A1299" i="27"/>
  <c r="A1300" i="27"/>
  <c r="A1301" i="27"/>
  <c r="A1302" i="27"/>
  <c r="A1304" i="27"/>
  <c r="A1305" i="27"/>
  <c r="A1306" i="27"/>
  <c r="A1307" i="27"/>
  <c r="A1308" i="27"/>
  <c r="A1311" i="27"/>
  <c r="A1312" i="27"/>
  <c r="A1313" i="27"/>
  <c r="A1314" i="27"/>
  <c r="A1315" i="27"/>
  <c r="A1316" i="27"/>
  <c r="A1318" i="27"/>
  <c r="A1319" i="27"/>
  <c r="A1320" i="27"/>
  <c r="A1321" i="27"/>
  <c r="A1322" i="27"/>
  <c r="A1325" i="27"/>
  <c r="A1326" i="27"/>
  <c r="A1327" i="27"/>
  <c r="A1328" i="27"/>
  <c r="A1329" i="27"/>
  <c r="A1330" i="27"/>
  <c r="A1332" i="27"/>
  <c r="A1333" i="27"/>
  <c r="A1334" i="27"/>
  <c r="A1335" i="27"/>
  <c r="A1336" i="27"/>
  <c r="A1353" i="27"/>
  <c r="A1354" i="27"/>
  <c r="A1355" i="27"/>
  <c r="A1356" i="27"/>
  <c r="A1357" i="27"/>
  <c r="A1358" i="27"/>
  <c r="A1360" i="27"/>
  <c r="A1361" i="27"/>
  <c r="A1362" i="27"/>
  <c r="A1363" i="27"/>
  <c r="A1364" i="27"/>
  <c r="A1367" i="27"/>
  <c r="A1368" i="27"/>
  <c r="A1369" i="27"/>
  <c r="A1370" i="27"/>
  <c r="A1371" i="27"/>
  <c r="A1372" i="27"/>
  <c r="A1374" i="27"/>
  <c r="A1375" i="27"/>
  <c r="A1376" i="27"/>
  <c r="A1377" i="27"/>
  <c r="A1378" i="27"/>
  <c r="A1395" i="27"/>
  <c r="A1396" i="27"/>
  <c r="A1397" i="27"/>
  <c r="A1398" i="27"/>
  <c r="A1399" i="27"/>
  <c r="A1400" i="27"/>
  <c r="A1402" i="27"/>
  <c r="A1403" i="27"/>
  <c r="A1404" i="27"/>
  <c r="A1405" i="27"/>
  <c r="A1406" i="27"/>
  <c r="A1409" i="27"/>
  <c r="A1410" i="27"/>
  <c r="A1411" i="27"/>
  <c r="A1412" i="27"/>
  <c r="A1413" i="27"/>
  <c r="A1414" i="27"/>
  <c r="A1416" i="27"/>
  <c r="A1417" i="27"/>
  <c r="A1418" i="27"/>
  <c r="A1419" i="27"/>
  <c r="A1420" i="27"/>
  <c r="G1190" i="27"/>
  <c r="E1190" i="27"/>
  <c r="D1190" i="27"/>
  <c r="D1190" i="28" s="1"/>
  <c r="G1176" i="27"/>
  <c r="E1176" i="27"/>
  <c r="D1176" i="27"/>
  <c r="D1176" i="28" s="1"/>
  <c r="G1167" i="27"/>
  <c r="E1167" i="27"/>
  <c r="E1167" i="28" s="1"/>
  <c r="D1167" i="27"/>
  <c r="D1167" i="28" s="1"/>
  <c r="G1166" i="27"/>
  <c r="E1166" i="27"/>
  <c r="E1166" i="28" s="1"/>
  <c r="D1166" i="27"/>
  <c r="D1166" i="28" s="1"/>
  <c r="G1165" i="27"/>
  <c r="E1165" i="27"/>
  <c r="D1165" i="27"/>
  <c r="G1164" i="27"/>
  <c r="E1164" i="27"/>
  <c r="E1164" i="28" s="1"/>
  <c r="D1164" i="27"/>
  <c r="G1163" i="27"/>
  <c r="E1163" i="27"/>
  <c r="D1163" i="27"/>
  <c r="D1163" i="28" s="1"/>
  <c r="G1161" i="27"/>
  <c r="E1161" i="27"/>
  <c r="D1161" i="27"/>
  <c r="G1160" i="27"/>
  <c r="E1160" i="27"/>
  <c r="D1160" i="27"/>
  <c r="D1160" i="28" s="1"/>
  <c r="G1159" i="27"/>
  <c r="E1159" i="27"/>
  <c r="E1159" i="28" s="1"/>
  <c r="D1159" i="27"/>
  <c r="D1159" i="28" s="1"/>
  <c r="G1158" i="27"/>
  <c r="E1158" i="27"/>
  <c r="D1158" i="27"/>
  <c r="D1158" i="28" s="1"/>
  <c r="G1157" i="27"/>
  <c r="E1157" i="27"/>
  <c r="D1157" i="27"/>
  <c r="D1157" i="28" s="1"/>
  <c r="G1156" i="27"/>
  <c r="E1156" i="27"/>
  <c r="D1156" i="27"/>
  <c r="D1156" i="28" s="1"/>
  <c r="G1148" i="27"/>
  <c r="E1148" i="27"/>
  <c r="D1148" i="27"/>
  <c r="D1148" i="28" s="1"/>
  <c r="G1134" i="27"/>
  <c r="E1134" i="27"/>
  <c r="D1134" i="27"/>
  <c r="D1134" i="28" s="1"/>
  <c r="G1120" i="27"/>
  <c r="E1120" i="27"/>
  <c r="D1120" i="27"/>
  <c r="G1106" i="27"/>
  <c r="E1106" i="27"/>
  <c r="D1106" i="27"/>
  <c r="G1092" i="27"/>
  <c r="E1092" i="27"/>
  <c r="D1092" i="27"/>
  <c r="G1078" i="27"/>
  <c r="E1078" i="27"/>
  <c r="D1078" i="27"/>
  <c r="D1065" i="27"/>
  <c r="D1065" i="28" s="1"/>
  <c r="G1059" i="27"/>
  <c r="G1050" i="27"/>
  <c r="E1050" i="27"/>
  <c r="D1050" i="27"/>
  <c r="G1036" i="27"/>
  <c r="E1036" i="27"/>
  <c r="D1036" i="27"/>
  <c r="D1036" i="28" s="1"/>
  <c r="G1027" i="27"/>
  <c r="E1027" i="27"/>
  <c r="E1027" i="28" s="1"/>
  <c r="D1027" i="27"/>
  <c r="D1027" i="28" s="1"/>
  <c r="G1026" i="27"/>
  <c r="E1026" i="27"/>
  <c r="E1026" i="28" s="1"/>
  <c r="D1026" i="27"/>
  <c r="D1026" i="28" s="1"/>
  <c r="G1025" i="27"/>
  <c r="E1025" i="27"/>
  <c r="E1025" i="28" s="1"/>
  <c r="D1025" i="27"/>
  <c r="D1025" i="28" s="1"/>
  <c r="G1024" i="27"/>
  <c r="E1024" i="27"/>
  <c r="E1024" i="28" s="1"/>
  <c r="D1024" i="27"/>
  <c r="D1024" i="28" s="1"/>
  <c r="G1023" i="27"/>
  <c r="E1023" i="27"/>
  <c r="E1023" i="28" s="1"/>
  <c r="D1023" i="27"/>
  <c r="D1023" i="28" s="1"/>
  <c r="G1021" i="27"/>
  <c r="E1021" i="27"/>
  <c r="E1021" i="28" s="1"/>
  <c r="D1021" i="27"/>
  <c r="D1021" i="28" s="1"/>
  <c r="G1020" i="27"/>
  <c r="E1020" i="27"/>
  <c r="E1020" i="28" s="1"/>
  <c r="D1020" i="27"/>
  <c r="D1020" i="28" s="1"/>
  <c r="G1019" i="27"/>
  <c r="E1019" i="27"/>
  <c r="E1019" i="28" s="1"/>
  <c r="D1019" i="27"/>
  <c r="D1019" i="28" s="1"/>
  <c r="G1018" i="27"/>
  <c r="E1018" i="27"/>
  <c r="E1018" i="28" s="1"/>
  <c r="D1018" i="27"/>
  <c r="D1018" i="28" s="1"/>
  <c r="G1017" i="27"/>
  <c r="E1017" i="27"/>
  <c r="E1017" i="28" s="1"/>
  <c r="D1017" i="27"/>
  <c r="D1017" i="28" s="1"/>
  <c r="G1016" i="27"/>
  <c r="E1016" i="27"/>
  <c r="E1016" i="28" s="1"/>
  <c r="D1016" i="27"/>
  <c r="D1016" i="28" s="1"/>
  <c r="G1008" i="27"/>
  <c r="E1008" i="27"/>
  <c r="D1008" i="27"/>
  <c r="D1008" i="28" s="1"/>
  <c r="G994" i="27"/>
  <c r="E994" i="27"/>
  <c r="D994" i="27"/>
  <c r="D994" i="28" s="1"/>
  <c r="G980" i="27"/>
  <c r="E980" i="27"/>
  <c r="D980" i="27"/>
  <c r="G966" i="27"/>
  <c r="E966" i="27"/>
  <c r="D966" i="27"/>
  <c r="D966" i="28" s="1"/>
  <c r="G957" i="27"/>
  <c r="E957" i="27"/>
  <c r="E957" i="28" s="1"/>
  <c r="D957" i="27"/>
  <c r="D957" i="28" s="1"/>
  <c r="G956" i="27"/>
  <c r="E956" i="27"/>
  <c r="E956" i="28" s="1"/>
  <c r="D956" i="27"/>
  <c r="D956" i="28" s="1"/>
  <c r="G955" i="27"/>
  <c r="E955" i="27"/>
  <c r="E955" i="28" s="1"/>
  <c r="D955" i="27"/>
  <c r="D955" i="28" s="1"/>
  <c r="G954" i="27"/>
  <c r="E954" i="27"/>
  <c r="E954" i="28" s="1"/>
  <c r="D954" i="27"/>
  <c r="D954" i="28" s="1"/>
  <c r="G953" i="27"/>
  <c r="E953" i="27"/>
  <c r="E953" i="28" s="1"/>
  <c r="D953" i="27"/>
  <c r="D953" i="28" s="1"/>
  <c r="G951" i="27"/>
  <c r="E951" i="27"/>
  <c r="E951" i="28" s="1"/>
  <c r="D951" i="27"/>
  <c r="D951" i="28" s="1"/>
  <c r="G950" i="27"/>
  <c r="E950" i="27"/>
  <c r="E950" i="28" s="1"/>
  <c r="D950" i="27"/>
  <c r="D950" i="28" s="1"/>
  <c r="G949" i="27"/>
  <c r="E949" i="27"/>
  <c r="E949" i="28" s="1"/>
  <c r="D949" i="27"/>
  <c r="D949" i="28" s="1"/>
  <c r="G948" i="27"/>
  <c r="E948" i="27"/>
  <c r="E948" i="28" s="1"/>
  <c r="D948" i="27"/>
  <c r="D948" i="28" s="1"/>
  <c r="G947" i="27"/>
  <c r="E947" i="27"/>
  <c r="E947" i="28" s="1"/>
  <c r="D947" i="27"/>
  <c r="D947" i="28" s="1"/>
  <c r="G946" i="27"/>
  <c r="E946" i="27"/>
  <c r="E946" i="28" s="1"/>
  <c r="D946" i="27"/>
  <c r="D946" i="28" s="1"/>
  <c r="G938" i="27"/>
  <c r="E938" i="27"/>
  <c r="D938" i="27"/>
  <c r="D938" i="28" s="1"/>
  <c r="G924" i="27"/>
  <c r="E924" i="27"/>
  <c r="D924" i="27"/>
  <c r="D924" i="28" s="1"/>
  <c r="G910" i="27"/>
  <c r="E910" i="27"/>
  <c r="D910" i="27"/>
  <c r="D910" i="28" s="1"/>
  <c r="G901" i="27"/>
  <c r="E901" i="27"/>
  <c r="E901" i="28" s="1"/>
  <c r="D901" i="27"/>
  <c r="G900" i="27"/>
  <c r="E900" i="27"/>
  <c r="E900" i="28" s="1"/>
  <c r="D900" i="27"/>
  <c r="D900" i="28" s="1"/>
  <c r="G899" i="27"/>
  <c r="E899" i="27"/>
  <c r="E899" i="28" s="1"/>
  <c r="D899" i="27"/>
  <c r="D899" i="28" s="1"/>
  <c r="G898" i="27"/>
  <c r="E898" i="27"/>
  <c r="E898" i="28" s="1"/>
  <c r="D898" i="27"/>
  <c r="D898" i="28" s="1"/>
  <c r="G897" i="27"/>
  <c r="E897" i="27"/>
  <c r="E897" i="28" s="1"/>
  <c r="D897" i="27"/>
  <c r="D897" i="28" s="1"/>
  <c r="G895" i="27"/>
  <c r="E895" i="27"/>
  <c r="E895" i="28" s="1"/>
  <c r="D895" i="27"/>
  <c r="D895" i="28" s="1"/>
  <c r="G894" i="27"/>
  <c r="E894" i="27"/>
  <c r="E894" i="28" s="1"/>
  <c r="D894" i="27"/>
  <c r="D894" i="28" s="1"/>
  <c r="G893" i="27"/>
  <c r="E893" i="27"/>
  <c r="E893" i="28" s="1"/>
  <c r="D893" i="27"/>
  <c r="D893" i="28" s="1"/>
  <c r="G892" i="27"/>
  <c r="E892" i="27"/>
  <c r="E892" i="28" s="1"/>
  <c r="D892" i="27"/>
  <c r="D892" i="28" s="1"/>
  <c r="G891" i="27"/>
  <c r="E891" i="27"/>
  <c r="E891" i="28" s="1"/>
  <c r="D891" i="27"/>
  <c r="D891" i="28" s="1"/>
  <c r="G890" i="27"/>
  <c r="E890" i="27"/>
  <c r="E890" i="28" s="1"/>
  <c r="D890" i="27"/>
  <c r="D890" i="28" s="1"/>
  <c r="G882" i="27"/>
  <c r="E882" i="27"/>
  <c r="D882" i="27"/>
  <c r="D882" i="28" s="1"/>
  <c r="G868" i="27"/>
  <c r="E868" i="27"/>
  <c r="D868" i="27"/>
  <c r="D868" i="28" s="1"/>
  <c r="G854" i="27"/>
  <c r="E854" i="27"/>
  <c r="D854" i="27"/>
  <c r="D854" i="28" s="1"/>
  <c r="G845" i="27"/>
  <c r="E845" i="27"/>
  <c r="E845" i="28" s="1"/>
  <c r="D845" i="27"/>
  <c r="D845" i="28" s="1"/>
  <c r="G844" i="27"/>
  <c r="E844" i="27"/>
  <c r="E844" i="28" s="1"/>
  <c r="D844" i="27"/>
  <c r="D844" i="28" s="1"/>
  <c r="G843" i="27"/>
  <c r="E843" i="27"/>
  <c r="E843" i="28" s="1"/>
  <c r="D843" i="27"/>
  <c r="G842" i="27"/>
  <c r="E842" i="27"/>
  <c r="E842" i="28" s="1"/>
  <c r="D842" i="27"/>
  <c r="D842" i="28" s="1"/>
  <c r="G841" i="27"/>
  <c r="E841" i="27"/>
  <c r="D841" i="27"/>
  <c r="D841" i="28" s="1"/>
  <c r="G839" i="27"/>
  <c r="E839" i="27"/>
  <c r="E839" i="28" s="1"/>
  <c r="D839" i="27"/>
  <c r="D839" i="28" s="1"/>
  <c r="G838" i="27"/>
  <c r="E838" i="27"/>
  <c r="D838" i="27"/>
  <c r="D838" i="28" s="1"/>
  <c r="G837" i="27"/>
  <c r="E837" i="27"/>
  <c r="E837" i="28" s="1"/>
  <c r="D837" i="27"/>
  <c r="G836" i="27"/>
  <c r="E836" i="27"/>
  <c r="E836" i="28" s="1"/>
  <c r="D836" i="27"/>
  <c r="D836" i="28" s="1"/>
  <c r="G835" i="27"/>
  <c r="E835" i="27"/>
  <c r="E835" i="28" s="1"/>
  <c r="D835" i="27"/>
  <c r="D835" i="28" s="1"/>
  <c r="G834" i="27"/>
  <c r="E834" i="27"/>
  <c r="E834" i="28" s="1"/>
  <c r="D834" i="27"/>
  <c r="D834" i="28" s="1"/>
  <c r="G826" i="27"/>
  <c r="E826" i="27"/>
  <c r="D826" i="27"/>
  <c r="G812" i="27"/>
  <c r="E812" i="27"/>
  <c r="D812" i="27"/>
  <c r="D812" i="28" s="1"/>
  <c r="G798" i="27"/>
  <c r="E798" i="27"/>
  <c r="D798" i="27"/>
  <c r="G784" i="27"/>
  <c r="E784" i="27"/>
  <c r="D784" i="27"/>
  <c r="D784" i="28" s="1"/>
  <c r="G770" i="27"/>
  <c r="E770" i="27"/>
  <c r="D770" i="27"/>
  <c r="G742" i="27"/>
  <c r="E742" i="27"/>
  <c r="D742" i="27"/>
  <c r="D742" i="28" s="1"/>
  <c r="G714" i="27"/>
  <c r="E714" i="27"/>
  <c r="D714" i="27"/>
  <c r="D714" i="28" s="1"/>
  <c r="G700" i="27"/>
  <c r="E700" i="27"/>
  <c r="D700" i="27"/>
  <c r="D700" i="28" s="1"/>
  <c r="G686" i="27"/>
  <c r="E686" i="27"/>
  <c r="D686" i="27"/>
  <c r="D686" i="28" s="1"/>
  <c r="G672" i="27"/>
  <c r="E672" i="27"/>
  <c r="D672" i="27"/>
  <c r="D672" i="28" s="1"/>
  <c r="G658" i="27"/>
  <c r="E658" i="27"/>
  <c r="D658" i="27"/>
  <c r="G649" i="27"/>
  <c r="E649" i="27"/>
  <c r="E649" i="28" s="1"/>
  <c r="D649" i="27"/>
  <c r="D649" i="28" s="1"/>
  <c r="G648" i="27"/>
  <c r="E648" i="27"/>
  <c r="E648" i="28" s="1"/>
  <c r="D648" i="27"/>
  <c r="D648" i="28" s="1"/>
  <c r="G647" i="27"/>
  <c r="E647" i="27"/>
  <c r="E647" i="28" s="1"/>
  <c r="D647" i="27"/>
  <c r="D647" i="28" s="1"/>
  <c r="G646" i="27"/>
  <c r="E646" i="27"/>
  <c r="E646" i="28" s="1"/>
  <c r="D646" i="27"/>
  <c r="D646" i="28" s="1"/>
  <c r="G645" i="27"/>
  <c r="E645" i="27"/>
  <c r="E645" i="28" s="1"/>
  <c r="D645" i="27"/>
  <c r="D645" i="28" s="1"/>
  <c r="G643" i="27"/>
  <c r="E643" i="27"/>
  <c r="E643" i="28" s="1"/>
  <c r="D643" i="27"/>
  <c r="D643" i="28" s="1"/>
  <c r="G642" i="27"/>
  <c r="E642" i="27"/>
  <c r="E642" i="28" s="1"/>
  <c r="D642" i="27"/>
  <c r="D642" i="28" s="1"/>
  <c r="G641" i="27"/>
  <c r="E641" i="27"/>
  <c r="E641" i="28" s="1"/>
  <c r="D641" i="27"/>
  <c r="D641" i="28" s="1"/>
  <c r="G640" i="27"/>
  <c r="E640" i="27"/>
  <c r="E640" i="28" s="1"/>
  <c r="D640" i="27"/>
  <c r="D640" i="28" s="1"/>
  <c r="G639" i="27"/>
  <c r="E639" i="27"/>
  <c r="E639" i="28" s="1"/>
  <c r="D639" i="27"/>
  <c r="D639" i="28" s="1"/>
  <c r="G638" i="27"/>
  <c r="E638" i="27"/>
  <c r="E638" i="28" s="1"/>
  <c r="D638" i="27"/>
  <c r="D638" i="28" s="1"/>
  <c r="G630" i="27"/>
  <c r="E630" i="27"/>
  <c r="D630" i="27"/>
  <c r="G616" i="27"/>
  <c r="E616" i="27"/>
  <c r="D616" i="27"/>
  <c r="G602" i="27"/>
  <c r="E602" i="27"/>
  <c r="D602" i="27"/>
  <c r="G588" i="27"/>
  <c r="E588" i="27"/>
  <c r="D588" i="27"/>
  <c r="D588" i="28" s="1"/>
  <c r="G574" i="27"/>
  <c r="E574" i="27"/>
  <c r="D574" i="27"/>
  <c r="D574" i="28" s="1"/>
  <c r="G560" i="27"/>
  <c r="E560" i="27"/>
  <c r="D560" i="27"/>
  <c r="D560" i="28" s="1"/>
  <c r="G546" i="27"/>
  <c r="E546" i="27"/>
  <c r="D546" i="27"/>
  <c r="D546" i="28" s="1"/>
  <c r="G532" i="27"/>
  <c r="E532" i="27"/>
  <c r="D532" i="27"/>
  <c r="D532" i="28" s="1"/>
  <c r="G518" i="27"/>
  <c r="E518" i="27"/>
  <c r="D518" i="27"/>
  <c r="D518" i="28" s="1"/>
  <c r="G504" i="27"/>
  <c r="E504" i="27"/>
  <c r="D504" i="27"/>
  <c r="D504" i="28" s="1"/>
  <c r="G490" i="27"/>
  <c r="E490" i="27"/>
  <c r="D490" i="27"/>
  <c r="D490" i="28" s="1"/>
  <c r="G476" i="27"/>
  <c r="E476" i="27"/>
  <c r="D476" i="27"/>
  <c r="D476" i="28" s="1"/>
  <c r="G462" i="27"/>
  <c r="E462" i="27"/>
  <c r="D462" i="27"/>
  <c r="G448" i="27"/>
  <c r="E448" i="27"/>
  <c r="D448" i="27"/>
  <c r="D448" i="28" s="1"/>
  <c r="G439" i="27"/>
  <c r="E439" i="27"/>
  <c r="E439" i="28" s="1"/>
  <c r="D439" i="27"/>
  <c r="D439" i="28" s="1"/>
  <c r="G438" i="27"/>
  <c r="E438" i="27"/>
  <c r="D438" i="27"/>
  <c r="D438" i="28" s="1"/>
  <c r="G437" i="27"/>
  <c r="E437" i="27"/>
  <c r="E437" i="28" s="1"/>
  <c r="D437" i="27"/>
  <c r="D437" i="28" s="1"/>
  <c r="G436" i="27"/>
  <c r="E436" i="27"/>
  <c r="E436" i="28" s="1"/>
  <c r="D436" i="27"/>
  <c r="D436" i="28" s="1"/>
  <c r="G435" i="27"/>
  <c r="E435" i="27"/>
  <c r="E435" i="28" s="1"/>
  <c r="D435" i="27"/>
  <c r="D435" i="28" s="1"/>
  <c r="G433" i="27"/>
  <c r="E433" i="27"/>
  <c r="E433" i="28" s="1"/>
  <c r="D433" i="27"/>
  <c r="D433" i="28" s="1"/>
  <c r="G432" i="27"/>
  <c r="E432" i="27"/>
  <c r="D432" i="27"/>
  <c r="D432" i="28" s="1"/>
  <c r="G431" i="27"/>
  <c r="E431" i="27"/>
  <c r="E431" i="28" s="1"/>
  <c r="D431" i="27"/>
  <c r="D431" i="28" s="1"/>
  <c r="G430" i="27"/>
  <c r="E430" i="27"/>
  <c r="E430" i="28" s="1"/>
  <c r="D430" i="27"/>
  <c r="G429" i="27"/>
  <c r="E429" i="27"/>
  <c r="E429" i="28" s="1"/>
  <c r="D429" i="27"/>
  <c r="D429" i="28" s="1"/>
  <c r="G428" i="27"/>
  <c r="E428" i="27"/>
  <c r="D428" i="27"/>
  <c r="D428" i="28" s="1"/>
  <c r="G420" i="27"/>
  <c r="E420" i="27"/>
  <c r="D420" i="27"/>
  <c r="D420" i="28" s="1"/>
  <c r="G406" i="27"/>
  <c r="E406" i="27"/>
  <c r="D406" i="27"/>
  <c r="G378" i="27"/>
  <c r="E378" i="27"/>
  <c r="D378" i="27"/>
  <c r="G364" i="27"/>
  <c r="E364" i="27"/>
  <c r="D364" i="27"/>
  <c r="D364" i="28" s="1"/>
  <c r="G350" i="27"/>
  <c r="E350" i="27"/>
  <c r="D350" i="27"/>
  <c r="G336" i="27"/>
  <c r="E336" i="27"/>
  <c r="D336" i="27"/>
  <c r="D336" i="28" s="1"/>
  <c r="G322" i="27"/>
  <c r="E322" i="27"/>
  <c r="D322" i="27"/>
  <c r="G308" i="27"/>
  <c r="E308" i="27"/>
  <c r="D308" i="27"/>
  <c r="E294" i="27"/>
  <c r="D294" i="27"/>
  <c r="G287" i="27"/>
  <c r="D280" i="27"/>
  <c r="G273" i="27"/>
  <c r="G266" i="27"/>
  <c r="E266" i="27"/>
  <c r="D266" i="27"/>
  <c r="D266" i="28" s="1"/>
  <c r="G252" i="27"/>
  <c r="E252" i="27"/>
  <c r="D252" i="27"/>
  <c r="G238" i="27"/>
  <c r="E238" i="27"/>
  <c r="D238" i="27"/>
  <c r="G224" i="27"/>
  <c r="E224" i="27"/>
  <c r="D224" i="27"/>
  <c r="D224" i="28" s="1"/>
  <c r="G210" i="27"/>
  <c r="E210" i="27"/>
  <c r="D210" i="27"/>
  <c r="G196" i="27"/>
  <c r="E196" i="27"/>
  <c r="D196" i="27"/>
  <c r="D196" i="28" s="1"/>
  <c r="G182" i="27"/>
  <c r="E182" i="27"/>
  <c r="D182" i="27"/>
  <c r="G168" i="27"/>
  <c r="E168" i="27"/>
  <c r="D168" i="27"/>
  <c r="D168" i="28" s="1"/>
  <c r="G159" i="27"/>
  <c r="E159" i="27"/>
  <c r="E159" i="28" s="1"/>
  <c r="D159" i="27"/>
  <c r="D159" i="28" s="1"/>
  <c r="G158" i="27"/>
  <c r="E158" i="27"/>
  <c r="E158" i="28" s="1"/>
  <c r="D158" i="27"/>
  <c r="D158" i="28" s="1"/>
  <c r="G157" i="27"/>
  <c r="E157" i="27"/>
  <c r="E157" i="28" s="1"/>
  <c r="D157" i="27"/>
  <c r="D157" i="28" s="1"/>
  <c r="G156" i="27"/>
  <c r="E156" i="27"/>
  <c r="E156" i="28" s="1"/>
  <c r="D156" i="27"/>
  <c r="D156" i="28" s="1"/>
  <c r="G155" i="27"/>
  <c r="E155" i="27"/>
  <c r="E155" i="28" s="1"/>
  <c r="D155" i="27"/>
  <c r="D155" i="28" s="1"/>
  <c r="G153" i="27"/>
  <c r="E153" i="27"/>
  <c r="E153" i="28" s="1"/>
  <c r="D153" i="27"/>
  <c r="D153" i="28" s="1"/>
  <c r="G152" i="27"/>
  <c r="E152" i="27"/>
  <c r="E152" i="28" s="1"/>
  <c r="D152" i="27"/>
  <c r="D152" i="28" s="1"/>
  <c r="G151" i="27"/>
  <c r="E151" i="27"/>
  <c r="E151" i="28" s="1"/>
  <c r="D151" i="27"/>
  <c r="D151" i="28" s="1"/>
  <c r="G150" i="27"/>
  <c r="E150" i="27"/>
  <c r="E150" i="28" s="1"/>
  <c r="D150" i="27"/>
  <c r="D150" i="28" s="1"/>
  <c r="G149" i="27"/>
  <c r="E149" i="27"/>
  <c r="E149" i="28" s="1"/>
  <c r="D149" i="27"/>
  <c r="D149" i="28" s="1"/>
  <c r="G148" i="27"/>
  <c r="E148" i="27"/>
  <c r="E148" i="28" s="1"/>
  <c r="D148" i="27"/>
  <c r="D148" i="28" s="1"/>
  <c r="G140" i="27"/>
  <c r="E140" i="27"/>
  <c r="D140" i="27"/>
  <c r="D140" i="28" s="1"/>
  <c r="G126" i="27"/>
  <c r="E126" i="27"/>
  <c r="D126" i="27"/>
  <c r="D126" i="28" s="1"/>
  <c r="G112" i="27"/>
  <c r="E112" i="27"/>
  <c r="D112" i="27"/>
  <c r="D112" i="28" s="1"/>
  <c r="G103" i="27"/>
  <c r="E103" i="27"/>
  <c r="D103" i="27"/>
  <c r="D103" i="28" s="1"/>
  <c r="G102" i="27"/>
  <c r="E102" i="27"/>
  <c r="D102" i="27"/>
  <c r="D102" i="28" s="1"/>
  <c r="D101" i="27"/>
  <c r="D101" i="28" s="1"/>
  <c r="G100" i="27"/>
  <c r="E100" i="27"/>
  <c r="E100" i="28" s="1"/>
  <c r="D100" i="27"/>
  <c r="D100" i="28" s="1"/>
  <c r="D99" i="27"/>
  <c r="D99" i="28" s="1"/>
  <c r="D97" i="27"/>
  <c r="G96" i="27"/>
  <c r="E96" i="27"/>
  <c r="E96" i="28" s="1"/>
  <c r="D96" i="27"/>
  <c r="D96" i="28" s="1"/>
  <c r="G95" i="27"/>
  <c r="E95" i="27"/>
  <c r="D95" i="27"/>
  <c r="G94" i="27"/>
  <c r="E94" i="27"/>
  <c r="D94" i="27"/>
  <c r="D93" i="27"/>
  <c r="D93" i="28" s="1"/>
  <c r="D92" i="27"/>
  <c r="D92" i="28" s="1"/>
  <c r="E84" i="27"/>
  <c r="D84" i="27"/>
  <c r="D84" i="28" s="1"/>
  <c r="G70" i="27"/>
  <c r="E70" i="27"/>
  <c r="D70" i="27"/>
  <c r="D70" i="28" s="1"/>
  <c r="G59" i="27"/>
  <c r="E54" i="27"/>
  <c r="E54" i="28" s="1"/>
  <c r="G54" i="27" l="1"/>
  <c r="E58" i="27"/>
  <c r="E58" i="28" s="1"/>
  <c r="D917" i="27"/>
  <c r="G315" i="27"/>
  <c r="H48" i="27"/>
  <c r="H748" i="27"/>
  <c r="H384" i="27"/>
  <c r="D61" i="27"/>
  <c r="D61" i="28" s="1"/>
  <c r="D391" i="27"/>
  <c r="D391" i="28" s="1"/>
  <c r="D1068" i="27"/>
  <c r="D1068" i="28" s="1"/>
  <c r="G329" i="27"/>
  <c r="D57" i="27"/>
  <c r="D57" i="28" s="1"/>
  <c r="D1059" i="27"/>
  <c r="D1059" i="28" s="1"/>
  <c r="G343" i="27"/>
  <c r="G301" i="27"/>
  <c r="D77" i="27"/>
  <c r="D77" i="28" s="1"/>
  <c r="D133" i="27"/>
  <c r="G1067" i="27"/>
  <c r="G51" i="27"/>
  <c r="G1062" i="27"/>
  <c r="E1068" i="27"/>
  <c r="E1068" i="28" s="1"/>
  <c r="G58" i="27"/>
  <c r="G105" i="27"/>
  <c r="E343" i="27"/>
  <c r="E350" i="28"/>
  <c r="E386" i="27"/>
  <c r="E386" i="28" s="1"/>
  <c r="E428" i="28"/>
  <c r="E390" i="27"/>
  <c r="E390" i="28" s="1"/>
  <c r="E432" i="28"/>
  <c r="G391" i="27"/>
  <c r="E455" i="27"/>
  <c r="E462" i="28"/>
  <c r="G469" i="27"/>
  <c r="E511" i="27"/>
  <c r="E518" i="28"/>
  <c r="G525" i="27"/>
  <c r="E567" i="27"/>
  <c r="E574" i="28"/>
  <c r="G581" i="27"/>
  <c r="D609" i="27"/>
  <c r="D609" i="28" s="1"/>
  <c r="D616" i="28"/>
  <c r="E623" i="27"/>
  <c r="E630" i="28"/>
  <c r="E651" i="27"/>
  <c r="E651" i="28" s="1"/>
  <c r="E658" i="28"/>
  <c r="G665" i="27"/>
  <c r="E707" i="27"/>
  <c r="E714" i="28"/>
  <c r="E735" i="27"/>
  <c r="E735" i="28" s="1"/>
  <c r="E742" i="28"/>
  <c r="G763" i="27"/>
  <c r="D791" i="27"/>
  <c r="D791" i="28" s="1"/>
  <c r="D798" i="28"/>
  <c r="E805" i="27"/>
  <c r="E812" i="28"/>
  <c r="G819" i="27"/>
  <c r="E757" i="27"/>
  <c r="E841" i="28"/>
  <c r="G847" i="27"/>
  <c r="E931" i="27"/>
  <c r="E938" i="28"/>
  <c r="E959" i="27"/>
  <c r="E959" i="28" s="1"/>
  <c r="E966" i="28"/>
  <c r="G973" i="27"/>
  <c r="E1043" i="27"/>
  <c r="E1015" i="27" s="1"/>
  <c r="E1015" i="28" s="1"/>
  <c r="E1050" i="28"/>
  <c r="E1071" i="27"/>
  <c r="E1071" i="28" s="1"/>
  <c r="E1078" i="28"/>
  <c r="G1085" i="27"/>
  <c r="D1113" i="27"/>
  <c r="D1120" i="28"/>
  <c r="E1127" i="27"/>
  <c r="E1134" i="28"/>
  <c r="G1141" i="27"/>
  <c r="E1060" i="27"/>
  <c r="E1060" i="28" s="1"/>
  <c r="E1158" i="28"/>
  <c r="G1061" i="27"/>
  <c r="D1063" i="27"/>
  <c r="D1063" i="28" s="1"/>
  <c r="D1161" i="28"/>
  <c r="E1065" i="27"/>
  <c r="E1065" i="28" s="1"/>
  <c r="E1163" i="28"/>
  <c r="G1169" i="27"/>
  <c r="G1162" i="27"/>
  <c r="G53" i="27"/>
  <c r="D55" i="27"/>
  <c r="D55" i="28" s="1"/>
  <c r="D97" i="28"/>
  <c r="E57" i="27"/>
  <c r="E57" i="28" s="1"/>
  <c r="E99" i="28"/>
  <c r="E61" i="27"/>
  <c r="E61" i="28" s="1"/>
  <c r="E103" i="28"/>
  <c r="G133" i="27"/>
  <c r="D51" i="27"/>
  <c r="D51" i="28" s="1"/>
  <c r="E51" i="27"/>
  <c r="E51" i="28" s="1"/>
  <c r="E93" i="28"/>
  <c r="G52" i="27"/>
  <c r="E60" i="27"/>
  <c r="E60" i="28" s="1"/>
  <c r="E102" i="28"/>
  <c r="G61" i="27"/>
  <c r="D175" i="27"/>
  <c r="D175" i="28" s="1"/>
  <c r="D182" i="28"/>
  <c r="G203" i="27"/>
  <c r="D245" i="27"/>
  <c r="D245" i="28" s="1"/>
  <c r="D252" i="28"/>
  <c r="E273" i="27"/>
  <c r="E280" i="28"/>
  <c r="E301" i="27"/>
  <c r="E308" i="28"/>
  <c r="G357" i="27"/>
  <c r="G57" i="27"/>
  <c r="E50" i="27"/>
  <c r="E50" i="28" s="1"/>
  <c r="E92" i="28"/>
  <c r="D53" i="27"/>
  <c r="D53" i="28" s="1"/>
  <c r="D95" i="28"/>
  <c r="G55" i="27"/>
  <c r="E59" i="27"/>
  <c r="E59" i="28" s="1"/>
  <c r="E101" i="28"/>
  <c r="G60" i="27"/>
  <c r="E119" i="27"/>
  <c r="E126" i="28"/>
  <c r="E175" i="27"/>
  <c r="E182" i="28"/>
  <c r="G189" i="27"/>
  <c r="G217" i="27"/>
  <c r="D231" i="27"/>
  <c r="D231" i="28" s="1"/>
  <c r="D238" i="28"/>
  <c r="E245" i="27"/>
  <c r="E252" i="28"/>
  <c r="G259" i="27"/>
  <c r="D371" i="27"/>
  <c r="D371" i="28" s="1"/>
  <c r="D378" i="28"/>
  <c r="D399" i="27"/>
  <c r="D399" i="28" s="1"/>
  <c r="D406" i="28"/>
  <c r="E413" i="27"/>
  <c r="E420" i="28"/>
  <c r="D388" i="27"/>
  <c r="D388" i="28" s="1"/>
  <c r="D430" i="28"/>
  <c r="G390" i="27"/>
  <c r="E441" i="27"/>
  <c r="E441" i="28" s="1"/>
  <c r="E448" i="28"/>
  <c r="G455" i="27"/>
  <c r="E497" i="27"/>
  <c r="E504" i="28"/>
  <c r="G511" i="27"/>
  <c r="E553" i="27"/>
  <c r="E560" i="28"/>
  <c r="G567" i="27"/>
  <c r="D595" i="27"/>
  <c r="D595" i="28" s="1"/>
  <c r="D602" i="28"/>
  <c r="E609" i="27"/>
  <c r="E616" i="28"/>
  <c r="G623" i="27"/>
  <c r="G651" i="27"/>
  <c r="E693" i="27"/>
  <c r="E700" i="28"/>
  <c r="G707" i="27"/>
  <c r="G735" i="27"/>
  <c r="E791" i="27"/>
  <c r="E798" i="28"/>
  <c r="G805" i="27"/>
  <c r="D759" i="27"/>
  <c r="D759" i="28" s="1"/>
  <c r="D843" i="28"/>
  <c r="E875" i="27"/>
  <c r="E882" i="28"/>
  <c r="D761" i="27"/>
  <c r="D761" i="28" s="1"/>
  <c r="D901" i="28"/>
  <c r="E903" i="27"/>
  <c r="E903" i="28" s="1"/>
  <c r="E910" i="28"/>
  <c r="E917" i="27"/>
  <c r="E924" i="28"/>
  <c r="G931" i="27"/>
  <c r="G959" i="27"/>
  <c r="E1001" i="27"/>
  <c r="E1008" i="28"/>
  <c r="E1029" i="27"/>
  <c r="E1029" i="28" s="1"/>
  <c r="E1036" i="28"/>
  <c r="D1060" i="27"/>
  <c r="D1060" i="28" s="1"/>
  <c r="E1066" i="27"/>
  <c r="E1066" i="28" s="1"/>
  <c r="G1071" i="27"/>
  <c r="D1099" i="27"/>
  <c r="D1106" i="28"/>
  <c r="E1113" i="27"/>
  <c r="E1120" i="28"/>
  <c r="G1127" i="27"/>
  <c r="E1059" i="27"/>
  <c r="E1059" i="28" s="1"/>
  <c r="E1157" i="28"/>
  <c r="G1060" i="27"/>
  <c r="E1063" i="27"/>
  <c r="E1063" i="28" s="1"/>
  <c r="E1161" i="28"/>
  <c r="G1065" i="27"/>
  <c r="D1067" i="27"/>
  <c r="D1067" i="28" s="1"/>
  <c r="D1165" i="28"/>
  <c r="G1069" i="27"/>
  <c r="D1183" i="27"/>
  <c r="D1183" i="28" s="1"/>
  <c r="G63" i="27"/>
  <c r="E52" i="27"/>
  <c r="E52" i="28" s="1"/>
  <c r="E94" i="28"/>
  <c r="G161" i="27"/>
  <c r="E55" i="27"/>
  <c r="E55" i="28" s="1"/>
  <c r="E97" i="28"/>
  <c r="E189" i="27"/>
  <c r="E196" i="28"/>
  <c r="E259" i="27"/>
  <c r="E266" i="28"/>
  <c r="E287" i="27"/>
  <c r="E294" i="28"/>
  <c r="E315" i="27"/>
  <c r="E322" i="28"/>
  <c r="E329" i="27"/>
  <c r="E336" i="28"/>
  <c r="G387" i="27"/>
  <c r="E63" i="27"/>
  <c r="E70" i="28"/>
  <c r="E77" i="27"/>
  <c r="E77" i="28" s="1"/>
  <c r="E84" i="28"/>
  <c r="G50" i="27"/>
  <c r="D52" i="27"/>
  <c r="D52" i="28" s="1"/>
  <c r="D94" i="28"/>
  <c r="E53" i="27"/>
  <c r="E53" i="28" s="1"/>
  <c r="E95" i="28"/>
  <c r="E105" i="27"/>
  <c r="E105" i="28" s="1"/>
  <c r="E112" i="28"/>
  <c r="G119" i="27"/>
  <c r="E133" i="27"/>
  <c r="E140" i="28"/>
  <c r="E161" i="27"/>
  <c r="E168" i="28"/>
  <c r="D203" i="27"/>
  <c r="D203" i="28" s="1"/>
  <c r="D210" i="28"/>
  <c r="E231" i="27"/>
  <c r="E238" i="28"/>
  <c r="G245" i="27"/>
  <c r="G272" i="27"/>
  <c r="G286" i="27"/>
  <c r="G328" i="27"/>
  <c r="G342" i="27"/>
  <c r="E371" i="27"/>
  <c r="E378" i="28"/>
  <c r="E399" i="27"/>
  <c r="E399" i="28" s="1"/>
  <c r="E406" i="28"/>
  <c r="G413" i="27"/>
  <c r="G441" i="27"/>
  <c r="E483" i="27"/>
  <c r="E490" i="28"/>
  <c r="G497" i="27"/>
  <c r="E539" i="27"/>
  <c r="E546" i="28"/>
  <c r="G553" i="27"/>
  <c r="E595" i="27"/>
  <c r="E602" i="28"/>
  <c r="G609" i="27"/>
  <c r="E679" i="27"/>
  <c r="E686" i="28"/>
  <c r="G693" i="27"/>
  <c r="D735" i="27"/>
  <c r="D735" i="28" s="1"/>
  <c r="D763" i="27"/>
  <c r="D763" i="28" s="1"/>
  <c r="D770" i="28"/>
  <c r="E777" i="27"/>
  <c r="E784" i="28"/>
  <c r="G791" i="27"/>
  <c r="D819" i="27"/>
  <c r="D819" i="28" s="1"/>
  <c r="D826" i="28"/>
  <c r="G751" i="27"/>
  <c r="D753" i="27"/>
  <c r="D753" i="28" s="1"/>
  <c r="D837" i="28"/>
  <c r="E754" i="27"/>
  <c r="E754" i="28" s="1"/>
  <c r="E838" i="28"/>
  <c r="E861" i="27"/>
  <c r="E868" i="28"/>
  <c r="G875" i="27"/>
  <c r="G903" i="27"/>
  <c r="G917" i="27"/>
  <c r="D973" i="27"/>
  <c r="D973" i="28" s="1"/>
  <c r="D980" i="28"/>
  <c r="E987" i="27"/>
  <c r="E994" i="28"/>
  <c r="G1001" i="27"/>
  <c r="G1029" i="27"/>
  <c r="G1058" i="27"/>
  <c r="E1061" i="27"/>
  <c r="E1061" i="28" s="1"/>
  <c r="G1066" i="27"/>
  <c r="E1069" i="27"/>
  <c r="E1069" i="28" s="1"/>
  <c r="D1085" i="27"/>
  <c r="D1092" i="28"/>
  <c r="E1099" i="27"/>
  <c r="E1106" i="28"/>
  <c r="G1113" i="27"/>
  <c r="E1058" i="27"/>
  <c r="E1058" i="28" s="1"/>
  <c r="E1156" i="28"/>
  <c r="E1062" i="27"/>
  <c r="E1062" i="28" s="1"/>
  <c r="E1160" i="28"/>
  <c r="G1063" i="27"/>
  <c r="D1066" i="27"/>
  <c r="D1066" i="28" s="1"/>
  <c r="D1164" i="28"/>
  <c r="E1067" i="27"/>
  <c r="E1067" i="28" s="1"/>
  <c r="E1165" i="28"/>
  <c r="G1068" i="27"/>
  <c r="E203" i="27"/>
  <c r="E210" i="28"/>
  <c r="E217" i="27"/>
  <c r="E224" i="28"/>
  <c r="G231" i="27"/>
  <c r="D273" i="27"/>
  <c r="D273" i="28" s="1"/>
  <c r="D280" i="28"/>
  <c r="D287" i="27"/>
  <c r="D287" i="28" s="1"/>
  <c r="D294" i="28"/>
  <c r="D301" i="27"/>
  <c r="D301" i="28" s="1"/>
  <c r="D308" i="28"/>
  <c r="D315" i="27"/>
  <c r="D315" i="28" s="1"/>
  <c r="D322" i="28"/>
  <c r="D343" i="27"/>
  <c r="D343" i="28" s="1"/>
  <c r="D350" i="28"/>
  <c r="E357" i="27"/>
  <c r="E364" i="28"/>
  <c r="G371" i="27"/>
  <c r="G399" i="27"/>
  <c r="G393" i="27"/>
  <c r="E396" i="27"/>
  <c r="E396" i="28" s="1"/>
  <c r="E438" i="28"/>
  <c r="G397" i="27"/>
  <c r="D455" i="27"/>
  <c r="D455" i="28" s="1"/>
  <c r="D462" i="28"/>
  <c r="E469" i="27"/>
  <c r="E476" i="28"/>
  <c r="G483" i="27"/>
  <c r="E525" i="27"/>
  <c r="E532" i="28"/>
  <c r="G539" i="27"/>
  <c r="E581" i="27"/>
  <c r="E588" i="28"/>
  <c r="G595" i="27"/>
  <c r="D623" i="27"/>
  <c r="D623" i="28" s="1"/>
  <c r="D630" i="28"/>
  <c r="D651" i="27"/>
  <c r="D651" i="28" s="1"/>
  <c r="D658" i="28"/>
  <c r="E665" i="27"/>
  <c r="E672" i="28"/>
  <c r="G679" i="27"/>
  <c r="E763" i="27"/>
  <c r="E763" i="28" s="1"/>
  <c r="E770" i="28"/>
  <c r="G777" i="27"/>
  <c r="E819" i="27"/>
  <c r="E826" i="28"/>
  <c r="E847" i="27"/>
  <c r="E847" i="28" s="1"/>
  <c r="E854" i="28"/>
  <c r="G861" i="27"/>
  <c r="D916" i="27"/>
  <c r="D916" i="28" s="1"/>
  <c r="D917" i="28"/>
  <c r="E973" i="27"/>
  <c r="E980" i="28"/>
  <c r="G987" i="27"/>
  <c r="D1043" i="27"/>
  <c r="D1043" i="28" s="1"/>
  <c r="D1050" i="28"/>
  <c r="D1071" i="27"/>
  <c r="D1071" i="28" s="1"/>
  <c r="D1078" i="28"/>
  <c r="E1085" i="27"/>
  <c r="E1092" i="28"/>
  <c r="G1099" i="27"/>
  <c r="E1141" i="27"/>
  <c r="E1148" i="28"/>
  <c r="E1169" i="27"/>
  <c r="E1169" i="28" s="1"/>
  <c r="E1176" i="28"/>
  <c r="E1183" i="27"/>
  <c r="E1190" i="28"/>
  <c r="D751" i="27"/>
  <c r="D751" i="28" s="1"/>
  <c r="G758" i="27"/>
  <c r="E761" i="27"/>
  <c r="G1022" i="27"/>
  <c r="E388" i="27"/>
  <c r="E388" i="28" s="1"/>
  <c r="G754" i="27"/>
  <c r="G840" i="27"/>
  <c r="G386" i="27"/>
  <c r="E389" i="27"/>
  <c r="E389" i="28" s="1"/>
  <c r="G644" i="27"/>
  <c r="D731" i="27"/>
  <c r="D731" i="28" s="1"/>
  <c r="D300" i="27"/>
  <c r="D300" i="28" s="1"/>
  <c r="D174" i="27"/>
  <c r="D174" i="28" s="1"/>
  <c r="D244" i="27"/>
  <c r="D244" i="28" s="1"/>
  <c r="D608" i="27"/>
  <c r="D608" i="28" s="1"/>
  <c r="D511" i="27"/>
  <c r="D511" i="28" s="1"/>
  <c r="D525" i="27"/>
  <c r="D525" i="28" s="1"/>
  <c r="G98" i="27"/>
  <c r="D58" i="27"/>
  <c r="D58" i="28" s="1"/>
  <c r="G154" i="27"/>
  <c r="D286" i="27"/>
  <c r="D286" i="28" s="1"/>
  <c r="D389" i="27"/>
  <c r="D389" i="28" s="1"/>
  <c r="D441" i="27"/>
  <c r="D441" i="28" s="1"/>
  <c r="E752" i="27"/>
  <c r="E752" i="28" s="1"/>
  <c r="G753" i="27"/>
  <c r="D755" i="27"/>
  <c r="D755" i="28" s="1"/>
  <c r="D757" i="27"/>
  <c r="D757" i="28" s="1"/>
  <c r="E758" i="27"/>
  <c r="G759" i="27"/>
  <c r="D847" i="27"/>
  <c r="D861" i="27"/>
  <c r="D861" i="28" s="1"/>
  <c r="D875" i="27"/>
  <c r="D875" i="28" s="1"/>
  <c r="D896" i="27"/>
  <c r="D896" i="28" s="1"/>
  <c r="D931" i="27"/>
  <c r="D931" i="28" s="1"/>
  <c r="G761" i="27"/>
  <c r="G1043" i="27"/>
  <c r="D1069" i="27"/>
  <c r="D1169" i="27"/>
  <c r="D1169" i="28" s="1"/>
  <c r="D1162" i="27"/>
  <c r="D1162" i="28" s="1"/>
  <c r="G1183" i="27"/>
  <c r="D50" i="27"/>
  <c r="D50" i="28" s="1"/>
  <c r="D54" i="27"/>
  <c r="D54" i="28" s="1"/>
  <c r="D60" i="27"/>
  <c r="D60" i="28" s="1"/>
  <c r="D395" i="27"/>
  <c r="D395" i="28" s="1"/>
  <c r="D497" i="27"/>
  <c r="D497" i="28" s="1"/>
  <c r="D679" i="27"/>
  <c r="D679" i="28" s="1"/>
  <c r="D693" i="27"/>
  <c r="D693" i="28" s="1"/>
  <c r="D707" i="27"/>
  <c r="D707" i="28" s="1"/>
  <c r="D734" i="27"/>
  <c r="D734" i="28" s="1"/>
  <c r="D1029" i="27"/>
  <c r="D1029" i="28" s="1"/>
  <c r="D1127" i="27"/>
  <c r="D1127" i="28" s="1"/>
  <c r="D59" i="27"/>
  <c r="D59" i="28" s="1"/>
  <c r="D98" i="27"/>
  <c r="D119" i="27"/>
  <c r="D119" i="28" s="1"/>
  <c r="D189" i="27"/>
  <c r="D189" i="28" s="1"/>
  <c r="D259" i="27"/>
  <c r="D259" i="28" s="1"/>
  <c r="D393" i="27"/>
  <c r="D393" i="28" s="1"/>
  <c r="E394" i="27"/>
  <c r="E394" i="28" s="1"/>
  <c r="G395" i="27"/>
  <c r="D397" i="27"/>
  <c r="D397" i="28" s="1"/>
  <c r="D469" i="27"/>
  <c r="D469" i="28" s="1"/>
  <c r="D483" i="27"/>
  <c r="D483" i="28" s="1"/>
  <c r="D553" i="27"/>
  <c r="D553" i="28" s="1"/>
  <c r="D581" i="27"/>
  <c r="D581" i="28" s="1"/>
  <c r="D665" i="27"/>
  <c r="D665" i="28" s="1"/>
  <c r="D777" i="27"/>
  <c r="D777" i="28" s="1"/>
  <c r="G750" i="27"/>
  <c r="D752" i="27"/>
  <c r="E753" i="27"/>
  <c r="E952" i="27"/>
  <c r="E952" i="28" s="1"/>
  <c r="D952" i="27"/>
  <c r="D952" i="28" s="1"/>
  <c r="D1001" i="27"/>
  <c r="D1001" i="28" s="1"/>
  <c r="E750" i="27"/>
  <c r="G755" i="27"/>
  <c r="D1061" i="27"/>
  <c r="D217" i="27"/>
  <c r="D217" i="28" s="1"/>
  <c r="D329" i="27"/>
  <c r="D329" i="28" s="1"/>
  <c r="D342" i="27"/>
  <c r="D342" i="28" s="1"/>
  <c r="D357" i="27"/>
  <c r="D357" i="28" s="1"/>
  <c r="D387" i="27"/>
  <c r="D387" i="28" s="1"/>
  <c r="G389" i="27"/>
  <c r="D539" i="27"/>
  <c r="D539" i="28" s="1"/>
  <c r="D567" i="27"/>
  <c r="D567" i="28" s="1"/>
  <c r="D760" i="27"/>
  <c r="D760" i="28" s="1"/>
  <c r="D805" i="27"/>
  <c r="D805" i="28" s="1"/>
  <c r="D818" i="27"/>
  <c r="D818" i="28" s="1"/>
  <c r="G757" i="27"/>
  <c r="E760" i="27"/>
  <c r="D987" i="27"/>
  <c r="D987" i="28" s="1"/>
  <c r="D1022" i="27"/>
  <c r="D1022" i="28" s="1"/>
  <c r="D1141" i="27"/>
  <c r="D1141" i="28" s="1"/>
  <c r="D1058" i="27"/>
  <c r="D1058" i="28" s="1"/>
  <c r="D1062" i="27"/>
  <c r="D1062" i="28" s="1"/>
  <c r="G77" i="27"/>
  <c r="G175" i="27"/>
  <c r="G434" i="27"/>
  <c r="D394" i="27"/>
  <c r="D394" i="28" s="1"/>
  <c r="E395" i="27"/>
  <c r="E395" i="28" s="1"/>
  <c r="G396" i="27"/>
  <c r="D644" i="27"/>
  <c r="D644" i="28" s="1"/>
  <c r="G952" i="27"/>
  <c r="E1022" i="27"/>
  <c r="E1022" i="28" s="1"/>
  <c r="E393" i="27"/>
  <c r="E393" i="28" s="1"/>
  <c r="G394" i="27"/>
  <c r="D396" i="27"/>
  <c r="D396" i="28" s="1"/>
  <c r="E397" i="27"/>
  <c r="E397" i="28" s="1"/>
  <c r="G896" i="27"/>
  <c r="G1168" i="27"/>
  <c r="E1162" i="27"/>
  <c r="E1162" i="28" s="1"/>
  <c r="E1070" i="27"/>
  <c r="E1070" i="28" s="1"/>
  <c r="G1070" i="27"/>
  <c r="E1028" i="27"/>
  <c r="G945" i="27"/>
  <c r="E958" i="27"/>
  <c r="D959" i="27"/>
  <c r="D758" i="27"/>
  <c r="D758" i="28" s="1"/>
  <c r="E759" i="27"/>
  <c r="G760" i="27"/>
  <c r="E896" i="27"/>
  <c r="E896" i="28" s="1"/>
  <c r="E902" i="27"/>
  <c r="D903" i="27"/>
  <c r="D903" i="28" s="1"/>
  <c r="D750" i="27"/>
  <c r="D750" i="28" s="1"/>
  <c r="E751" i="27"/>
  <c r="G752" i="27"/>
  <c r="D754" i="27"/>
  <c r="D754" i="28" s="1"/>
  <c r="E755" i="27"/>
  <c r="D840" i="27"/>
  <c r="D840" i="28" s="1"/>
  <c r="E840" i="27"/>
  <c r="E840" i="28" s="1"/>
  <c r="G846" i="27"/>
  <c r="E762" i="27"/>
  <c r="E762" i="28" s="1"/>
  <c r="G664" i="27"/>
  <c r="E644" i="27"/>
  <c r="E644" i="28" s="1"/>
  <c r="D650" i="27"/>
  <c r="D650" i="28" s="1"/>
  <c r="E387" i="27"/>
  <c r="E387" i="28" s="1"/>
  <c r="E391" i="27"/>
  <c r="E391" i="28" s="1"/>
  <c r="D386" i="27"/>
  <c r="D386" i="28" s="1"/>
  <c r="G388" i="27"/>
  <c r="D390" i="27"/>
  <c r="D390" i="28" s="1"/>
  <c r="E434" i="27"/>
  <c r="E434" i="28" s="1"/>
  <c r="D434" i="27"/>
  <c r="D434" i="28" s="1"/>
  <c r="D413" i="27"/>
  <c r="D413" i="28" s="1"/>
  <c r="E398" i="27"/>
  <c r="E398" i="28" s="1"/>
  <c r="E154" i="27"/>
  <c r="D154" i="27"/>
  <c r="D154" i="28" s="1"/>
  <c r="D161" i="27"/>
  <c r="D161" i="28" s="1"/>
  <c r="E98" i="27"/>
  <c r="E98" i="28" s="1"/>
  <c r="D105" i="27"/>
  <c r="D105" i="28" s="1"/>
  <c r="D63" i="27"/>
  <c r="D63" i="28" s="1"/>
  <c r="G76" i="27" l="1"/>
  <c r="D1155" i="27"/>
  <c r="D1155" i="28" s="1"/>
  <c r="G731" i="27"/>
  <c r="D1182" i="27"/>
  <c r="D1182" i="28" s="1"/>
  <c r="E76" i="27"/>
  <c r="E76" i="28" s="1"/>
  <c r="E734" i="27"/>
  <c r="E734" i="28" s="1"/>
  <c r="D723" i="27"/>
  <c r="D723" i="28" s="1"/>
  <c r="E724" i="27"/>
  <c r="E724" i="28" s="1"/>
  <c r="D272" i="27"/>
  <c r="D272" i="28" s="1"/>
  <c r="D76" i="27"/>
  <c r="D76" i="28" s="1"/>
  <c r="G314" i="27"/>
  <c r="G440" i="27"/>
  <c r="E650" i="27"/>
  <c r="G762" i="27"/>
  <c r="G91" i="27"/>
  <c r="G902" i="27"/>
  <c r="G723" i="27"/>
  <c r="D230" i="27"/>
  <c r="D230" i="28" s="1"/>
  <c r="D790" i="27"/>
  <c r="D790" i="28" s="1"/>
  <c r="D762" i="27"/>
  <c r="D762" i="28" s="1"/>
  <c r="G300" i="27"/>
  <c r="G1015" i="27"/>
  <c r="H720" i="27"/>
  <c r="E1155" i="27"/>
  <c r="E1155" i="28" s="1"/>
  <c r="G1155" i="27"/>
  <c r="G727" i="27"/>
  <c r="E889" i="27"/>
  <c r="E889" i="28" s="1"/>
  <c r="E846" i="27"/>
  <c r="E846" i="28" s="1"/>
  <c r="E833" i="27"/>
  <c r="E833" i="28" s="1"/>
  <c r="E637" i="27"/>
  <c r="E637" i="28" s="1"/>
  <c r="E427" i="27"/>
  <c r="E427" i="28" s="1"/>
  <c r="E440" i="27"/>
  <c r="E440" i="28" s="1"/>
  <c r="G398" i="27"/>
  <c r="G147" i="27"/>
  <c r="E91" i="27"/>
  <c r="E91" i="28" s="1"/>
  <c r="E104" i="27"/>
  <c r="E104" i="28" s="1"/>
  <c r="D1042" i="27"/>
  <c r="D1042" i="28" s="1"/>
  <c r="D972" i="27"/>
  <c r="D972" i="28" s="1"/>
  <c r="D440" i="27"/>
  <c r="D440" i="28" s="1"/>
  <c r="D133" i="28"/>
  <c r="D132" i="27"/>
  <c r="D132" i="28" s="1"/>
  <c r="D637" i="27"/>
  <c r="D637" i="28" s="1"/>
  <c r="E726" i="27"/>
  <c r="E726" i="28" s="1"/>
  <c r="D1070" i="27"/>
  <c r="D1070" i="28" s="1"/>
  <c r="D860" i="27"/>
  <c r="D860" i="28" s="1"/>
  <c r="D1028" i="27"/>
  <c r="D1028" i="28" s="1"/>
  <c r="G722" i="27"/>
  <c r="G725" i="27"/>
  <c r="E1168" i="27"/>
  <c r="E1168" i="28" s="1"/>
  <c r="D729" i="27"/>
  <c r="D729" i="28" s="1"/>
  <c r="D370" i="27"/>
  <c r="D370" i="28" s="1"/>
  <c r="E1028" i="28"/>
  <c r="G174" i="27"/>
  <c r="G1182" i="27"/>
  <c r="G726" i="27"/>
  <c r="E972" i="27"/>
  <c r="E972" i="28" s="1"/>
  <c r="E973" i="28"/>
  <c r="G860" i="27"/>
  <c r="G776" i="27"/>
  <c r="E202" i="27"/>
  <c r="E202" i="28" s="1"/>
  <c r="E203" i="28"/>
  <c r="G1112" i="27"/>
  <c r="G916" i="27"/>
  <c r="G692" i="27"/>
  <c r="G608" i="27"/>
  <c r="E482" i="27"/>
  <c r="E482" i="28" s="1"/>
  <c r="E483" i="28"/>
  <c r="G412" i="27"/>
  <c r="E916" i="27"/>
  <c r="E916" i="28" s="1"/>
  <c r="E917" i="28"/>
  <c r="E874" i="27"/>
  <c r="E874" i="28" s="1"/>
  <c r="E875" i="28"/>
  <c r="G622" i="27"/>
  <c r="E552" i="27"/>
  <c r="E552" i="28" s="1"/>
  <c r="E553" i="28"/>
  <c r="G454" i="27"/>
  <c r="E272" i="27"/>
  <c r="E272" i="28" s="1"/>
  <c r="E273" i="28"/>
  <c r="E56" i="27"/>
  <c r="E56" i="28" s="1"/>
  <c r="E49" i="27"/>
  <c r="E49" i="28" s="1"/>
  <c r="G146" i="27"/>
  <c r="D398" i="27"/>
  <c r="D398" i="28" s="1"/>
  <c r="D427" i="27"/>
  <c r="D427" i="28" s="1"/>
  <c r="G734" i="27"/>
  <c r="G833" i="27"/>
  <c r="G732" i="27"/>
  <c r="E945" i="27"/>
  <c r="E945" i="28" s="1"/>
  <c r="D1015" i="27"/>
  <c r="D1015" i="28" s="1"/>
  <c r="G1154" i="27"/>
  <c r="G889" i="27"/>
  <c r="E732" i="27"/>
  <c r="E732" i="28" s="1"/>
  <c r="E760" i="28"/>
  <c r="D725" i="27"/>
  <c r="D725" i="28" s="1"/>
  <c r="D1061" i="28"/>
  <c r="G733" i="27"/>
  <c r="D594" i="27"/>
  <c r="D594" i="28" s="1"/>
  <c r="E1140" i="27"/>
  <c r="E1140" i="28" s="1"/>
  <c r="E1141" i="28"/>
  <c r="G986" i="27"/>
  <c r="G678" i="27"/>
  <c r="G594" i="27"/>
  <c r="E468" i="27"/>
  <c r="E468" i="28" s="1"/>
  <c r="E469" i="28"/>
  <c r="E356" i="27"/>
  <c r="E356" i="28" s="1"/>
  <c r="E357" i="28"/>
  <c r="E216" i="27"/>
  <c r="E216" i="28" s="1"/>
  <c r="E217" i="28"/>
  <c r="E1098" i="27"/>
  <c r="E1098" i="28" s="1"/>
  <c r="E1099" i="28"/>
  <c r="G1028" i="27"/>
  <c r="E678" i="27"/>
  <c r="E678" i="28" s="1"/>
  <c r="E679" i="28"/>
  <c r="E594" i="27"/>
  <c r="E594" i="28" s="1"/>
  <c r="E595" i="28"/>
  <c r="G496" i="27"/>
  <c r="E160" i="27"/>
  <c r="E160" i="28" s="1"/>
  <c r="E161" i="28"/>
  <c r="G160" i="27"/>
  <c r="G62" i="27"/>
  <c r="E1000" i="27"/>
  <c r="E1000" i="28" s="1"/>
  <c r="E1001" i="28"/>
  <c r="G930" i="27"/>
  <c r="G706" i="27"/>
  <c r="E608" i="27"/>
  <c r="E608" i="28" s="1"/>
  <c r="E609" i="28"/>
  <c r="G566" i="27"/>
  <c r="E412" i="27"/>
  <c r="E412" i="28" s="1"/>
  <c r="E413" i="28"/>
  <c r="E244" i="27"/>
  <c r="E244" i="28" s="1"/>
  <c r="E245" i="28"/>
  <c r="E300" i="27"/>
  <c r="E300" i="28" s="1"/>
  <c r="E301" i="28"/>
  <c r="G1140" i="27"/>
  <c r="D1112" i="27"/>
  <c r="D1112" i="28" s="1"/>
  <c r="D1113" i="28"/>
  <c r="E1042" i="27"/>
  <c r="E1042" i="28" s="1"/>
  <c r="E1043" i="28"/>
  <c r="G972" i="27"/>
  <c r="E930" i="27"/>
  <c r="E930" i="28" s="1"/>
  <c r="E931" i="28"/>
  <c r="E804" i="27"/>
  <c r="E804" i="28" s="1"/>
  <c r="E805" i="28"/>
  <c r="E706" i="27"/>
  <c r="E706" i="28" s="1"/>
  <c r="E707" i="28"/>
  <c r="G524" i="27"/>
  <c r="E342" i="27"/>
  <c r="E342" i="28" s="1"/>
  <c r="E343" i="28"/>
  <c r="G104" i="27"/>
  <c r="G724" i="27"/>
  <c r="E731" i="27"/>
  <c r="E731" i="28" s="1"/>
  <c r="E759" i="28"/>
  <c r="E958" i="28"/>
  <c r="G392" i="27"/>
  <c r="G729" i="27"/>
  <c r="D454" i="27"/>
  <c r="D454" i="28" s="1"/>
  <c r="D733" i="27"/>
  <c r="D733" i="28" s="1"/>
  <c r="D1069" i="28"/>
  <c r="D833" i="27"/>
  <c r="D833" i="28" s="1"/>
  <c r="D847" i="28"/>
  <c r="G56" i="27"/>
  <c r="E733" i="27"/>
  <c r="E733" i="28" s="1"/>
  <c r="E761" i="28"/>
  <c r="E1182" i="27"/>
  <c r="E1182" i="28" s="1"/>
  <c r="E1183" i="28"/>
  <c r="E1084" i="27"/>
  <c r="E1084" i="28" s="1"/>
  <c r="E1085" i="28"/>
  <c r="G538" i="27"/>
  <c r="G1000" i="27"/>
  <c r="G874" i="27"/>
  <c r="E776" i="27"/>
  <c r="E776" i="28" s="1"/>
  <c r="E777" i="28"/>
  <c r="E538" i="27"/>
  <c r="E538" i="28" s="1"/>
  <c r="E539" i="28"/>
  <c r="G244" i="27"/>
  <c r="E132" i="27"/>
  <c r="E132" i="28" s="1"/>
  <c r="E133" i="28"/>
  <c r="E62" i="27"/>
  <c r="E62" i="28" s="1"/>
  <c r="E63" i="28"/>
  <c r="E314" i="27"/>
  <c r="E314" i="28" s="1"/>
  <c r="E315" i="28"/>
  <c r="E258" i="27"/>
  <c r="E258" i="28" s="1"/>
  <c r="E259" i="28"/>
  <c r="G1126" i="27"/>
  <c r="D1098" i="27"/>
  <c r="D1098" i="28" s="1"/>
  <c r="D1099" i="28"/>
  <c r="G804" i="27"/>
  <c r="G650" i="27"/>
  <c r="G510" i="27"/>
  <c r="G188" i="27"/>
  <c r="E118" i="27"/>
  <c r="E118" i="28" s="1"/>
  <c r="E119" i="28"/>
  <c r="E566" i="27"/>
  <c r="E566" i="28" s="1"/>
  <c r="E567" i="28"/>
  <c r="G468" i="27"/>
  <c r="E902" i="28"/>
  <c r="E725" i="27"/>
  <c r="E725" i="28" s="1"/>
  <c r="E753" i="28"/>
  <c r="E1126" i="27"/>
  <c r="E1126" i="28" s="1"/>
  <c r="E1127" i="28"/>
  <c r="G1084" i="27"/>
  <c r="G818" i="27"/>
  <c r="E510" i="27"/>
  <c r="E510" i="28" s="1"/>
  <c r="E511" i="28"/>
  <c r="E723" i="27"/>
  <c r="E723" i="28" s="1"/>
  <c r="E751" i="28"/>
  <c r="E722" i="27"/>
  <c r="E722" i="28" s="1"/>
  <c r="E750" i="28"/>
  <c r="G730" i="27"/>
  <c r="E664" i="27"/>
  <c r="E664" i="28" s="1"/>
  <c r="E665" i="28"/>
  <c r="E580" i="27"/>
  <c r="E580" i="28" s="1"/>
  <c r="E581" i="28"/>
  <c r="G482" i="27"/>
  <c r="G370" i="27"/>
  <c r="G230" i="27"/>
  <c r="D1084" i="27"/>
  <c r="D1084" i="28" s="1"/>
  <c r="D1085" i="28"/>
  <c r="E370" i="27"/>
  <c r="E370" i="28" s="1"/>
  <c r="E371" i="28"/>
  <c r="E692" i="27"/>
  <c r="E692" i="28" s="1"/>
  <c r="E693" i="28"/>
  <c r="G258" i="27"/>
  <c r="G356" i="27"/>
  <c r="G202" i="27"/>
  <c r="E147" i="27"/>
  <c r="E154" i="28"/>
  <c r="G427" i="27"/>
  <c r="E650" i="28"/>
  <c r="G637" i="27"/>
  <c r="E727" i="27"/>
  <c r="E727" i="28" s="1"/>
  <c r="E755" i="28"/>
  <c r="D958" i="27"/>
  <c r="D958" i="28" s="1"/>
  <c r="D959" i="28"/>
  <c r="D314" i="27"/>
  <c r="D314" i="28" s="1"/>
  <c r="D202" i="27"/>
  <c r="D202" i="28" s="1"/>
  <c r="D724" i="27"/>
  <c r="D724" i="28" s="1"/>
  <c r="D752" i="28"/>
  <c r="D622" i="27"/>
  <c r="D622" i="28" s="1"/>
  <c r="D56" i="27"/>
  <c r="D56" i="28" s="1"/>
  <c r="D98" i="28"/>
  <c r="G1042" i="27"/>
  <c r="E730" i="27"/>
  <c r="E730" i="28" s="1"/>
  <c r="E758" i="28"/>
  <c r="G1098" i="27"/>
  <c r="E818" i="27"/>
  <c r="E818" i="28" s="1"/>
  <c r="E819" i="28"/>
  <c r="E524" i="27"/>
  <c r="E524" i="28" s="1"/>
  <c r="E525" i="28"/>
  <c r="E986" i="27"/>
  <c r="E986" i="28" s="1"/>
  <c r="E987" i="28"/>
  <c r="E860" i="27"/>
  <c r="E860" i="28" s="1"/>
  <c r="E861" i="28"/>
  <c r="G790" i="27"/>
  <c r="G552" i="27"/>
  <c r="E230" i="27"/>
  <c r="E230" i="28" s="1"/>
  <c r="E231" i="28"/>
  <c r="G118" i="27"/>
  <c r="E328" i="27"/>
  <c r="E328" i="28" s="1"/>
  <c r="E329" i="28"/>
  <c r="E286" i="27"/>
  <c r="E286" i="28" s="1"/>
  <c r="E287" i="28"/>
  <c r="E188" i="27"/>
  <c r="E188" i="28" s="1"/>
  <c r="E189" i="28"/>
  <c r="E1112" i="27"/>
  <c r="E1112" i="28" s="1"/>
  <c r="E1113" i="28"/>
  <c r="G958" i="27"/>
  <c r="E790" i="27"/>
  <c r="E790" i="28" s="1"/>
  <c r="E791" i="28"/>
  <c r="E496" i="27"/>
  <c r="E496" i="28" s="1"/>
  <c r="E497" i="28"/>
  <c r="G216" i="27"/>
  <c r="E174" i="27"/>
  <c r="E174" i="28" s="1"/>
  <c r="E175" i="28"/>
  <c r="G132" i="27"/>
  <c r="E729" i="27"/>
  <c r="E729" i="28" s="1"/>
  <c r="E757" i="28"/>
  <c r="E622" i="27"/>
  <c r="E622" i="28" s="1"/>
  <c r="E623" i="28"/>
  <c r="G580" i="27"/>
  <c r="E454" i="27"/>
  <c r="E454" i="28" s="1"/>
  <c r="E455" i="28"/>
  <c r="G756" i="27"/>
  <c r="E756" i="27"/>
  <c r="E756" i="28" s="1"/>
  <c r="D944" i="27"/>
  <c r="D944" i="28" s="1"/>
  <c r="D664" i="27"/>
  <c r="D664" i="28" s="1"/>
  <c r="D258" i="27"/>
  <c r="D258" i="28" s="1"/>
  <c r="D678" i="27"/>
  <c r="D678" i="28" s="1"/>
  <c r="D930" i="27"/>
  <c r="D930" i="28" s="1"/>
  <c r="D510" i="27"/>
  <c r="D510" i="28" s="1"/>
  <c r="D147" i="27"/>
  <c r="D147" i="28" s="1"/>
  <c r="D722" i="27"/>
  <c r="D722" i="28" s="1"/>
  <c r="D730" i="27"/>
  <c r="D730" i="28" s="1"/>
  <c r="D732" i="27"/>
  <c r="D732" i="28" s="1"/>
  <c r="D538" i="27"/>
  <c r="D538" i="28" s="1"/>
  <c r="D356" i="27"/>
  <c r="D356" i="28" s="1"/>
  <c r="D328" i="27"/>
  <c r="D328" i="28" s="1"/>
  <c r="D1000" i="27"/>
  <c r="D1000" i="28" s="1"/>
  <c r="D188" i="27"/>
  <c r="D188" i="28" s="1"/>
  <c r="D118" i="27"/>
  <c r="D118" i="28" s="1"/>
  <c r="D1168" i="27"/>
  <c r="D1168" i="28" s="1"/>
  <c r="D727" i="27"/>
  <c r="D727" i="28" s="1"/>
  <c r="D160" i="27"/>
  <c r="D160" i="28" s="1"/>
  <c r="D392" i="27"/>
  <c r="D392" i="28" s="1"/>
  <c r="D1014" i="27"/>
  <c r="D1014" i="28" s="1"/>
  <c r="D482" i="27"/>
  <c r="D482" i="28" s="1"/>
  <c r="D706" i="27"/>
  <c r="D706" i="28" s="1"/>
  <c r="D91" i="27"/>
  <c r="D756" i="27"/>
  <c r="D756" i="28" s="1"/>
  <c r="D726" i="27"/>
  <c r="D726" i="28" s="1"/>
  <c r="D889" i="27"/>
  <c r="D889" i="28" s="1"/>
  <c r="D804" i="27"/>
  <c r="D804" i="28" s="1"/>
  <c r="D776" i="27"/>
  <c r="D776" i="28" s="1"/>
  <c r="D580" i="27"/>
  <c r="D580" i="28" s="1"/>
  <c r="D468" i="27"/>
  <c r="D468" i="28" s="1"/>
  <c r="D692" i="27"/>
  <c r="D692" i="28" s="1"/>
  <c r="D874" i="27"/>
  <c r="D874" i="28" s="1"/>
  <c r="D846" i="27"/>
  <c r="D846" i="28" s="1"/>
  <c r="D524" i="27"/>
  <c r="D524" i="28" s="1"/>
  <c r="D412" i="27"/>
  <c r="D412" i="28" s="1"/>
  <c r="D945" i="27"/>
  <c r="D945" i="28" s="1"/>
  <c r="D1140" i="27"/>
  <c r="D1140" i="28" s="1"/>
  <c r="D986" i="27"/>
  <c r="D986" i="28" s="1"/>
  <c r="D566" i="27"/>
  <c r="D566" i="28" s="1"/>
  <c r="D216" i="27"/>
  <c r="D216" i="28" s="1"/>
  <c r="D552" i="27"/>
  <c r="D552" i="28" s="1"/>
  <c r="D1126" i="27"/>
  <c r="D1126" i="28" s="1"/>
  <c r="D496" i="27"/>
  <c r="D496" i="28" s="1"/>
  <c r="D385" i="27"/>
  <c r="D385" i="28" s="1"/>
  <c r="D902" i="27"/>
  <c r="D902" i="28" s="1"/>
  <c r="E392" i="27"/>
  <c r="E392" i="28" s="1"/>
  <c r="D104" i="27"/>
  <c r="D104" i="28" s="1"/>
  <c r="D62" i="27"/>
  <c r="D62" i="28" s="1"/>
  <c r="G1204" i="27"/>
  <c r="E1204" i="27"/>
  <c r="D1204" i="27"/>
  <c r="D1204" i="28" s="1"/>
  <c r="G1218" i="27"/>
  <c r="E1218" i="27"/>
  <c r="D1218" i="27"/>
  <c r="D1218" i="28" s="1"/>
  <c r="G1232" i="27"/>
  <c r="E1232" i="27"/>
  <c r="D1232" i="27"/>
  <c r="D1232" i="28" s="1"/>
  <c r="G1246" i="27"/>
  <c r="E1246" i="27"/>
  <c r="D1246" i="27"/>
  <c r="D1246" i="28" s="1"/>
  <c r="G1260" i="27"/>
  <c r="E1260" i="27"/>
  <c r="D1260" i="27"/>
  <c r="D1260" i="28" s="1"/>
  <c r="G1274" i="27"/>
  <c r="E1274" i="27"/>
  <c r="D1274" i="27"/>
  <c r="D1274" i="28" s="1"/>
  <c r="G1303" i="27"/>
  <c r="E1303" i="27"/>
  <c r="E1288" i="27" s="1"/>
  <c r="D1303" i="27"/>
  <c r="D1303" i="28" s="1"/>
  <c r="G1317" i="27"/>
  <c r="E1317" i="27"/>
  <c r="D1317" i="27"/>
  <c r="D1317" i="28" s="1"/>
  <c r="G1331" i="27"/>
  <c r="E1331" i="27"/>
  <c r="D1331" i="27"/>
  <c r="D1331" i="28" s="1"/>
  <c r="E1350" i="28"/>
  <c r="D1350" i="27"/>
  <c r="D1350" i="28" s="1"/>
  <c r="E1349" i="28"/>
  <c r="D1349" i="27"/>
  <c r="D1349" i="28" s="1"/>
  <c r="E1348" i="28"/>
  <c r="D1348" i="27"/>
  <c r="D1348" i="28" s="1"/>
  <c r="E1347" i="28"/>
  <c r="D1347" i="27"/>
  <c r="D1347" i="28" s="1"/>
  <c r="E1346" i="28"/>
  <c r="A1346" i="28" s="1"/>
  <c r="D1346" i="27"/>
  <c r="D1346" i="28" s="1"/>
  <c r="E1344" i="28"/>
  <c r="D1344" i="27"/>
  <c r="D1344" i="28" s="1"/>
  <c r="E1343" i="28"/>
  <c r="D1343" i="27"/>
  <c r="D1343" i="28" s="1"/>
  <c r="E1342" i="28"/>
  <c r="A1342" i="28" s="1"/>
  <c r="D1342" i="27"/>
  <c r="D1342" i="28" s="1"/>
  <c r="E1341" i="28"/>
  <c r="D1341" i="27"/>
  <c r="D1341" i="28" s="1"/>
  <c r="E1340" i="28"/>
  <c r="D1340" i="27"/>
  <c r="D1340" i="28" s="1"/>
  <c r="E1339" i="28"/>
  <c r="D1339" i="27"/>
  <c r="D1339" i="28" s="1"/>
  <c r="E1359" i="27"/>
  <c r="D1359" i="27"/>
  <c r="D1359" i="28" s="1"/>
  <c r="G1373" i="27"/>
  <c r="E1373" i="27"/>
  <c r="D1373" i="27"/>
  <c r="D1373" i="28" s="1"/>
  <c r="G1401" i="27"/>
  <c r="E1401" i="27"/>
  <c r="E1387" i="27" s="1"/>
  <c r="D1401" i="27"/>
  <c r="D1401" i="28" s="1"/>
  <c r="G1415" i="27"/>
  <c r="E1415" i="27"/>
  <c r="D1415" i="27"/>
  <c r="D1415" i="28" s="1"/>
  <c r="G49" i="27" l="1"/>
  <c r="G1288" i="27"/>
  <c r="E1345" i="27"/>
  <c r="G1387" i="27"/>
  <c r="E1154" i="27"/>
  <c r="E1154" i="28" s="1"/>
  <c r="E944" i="27"/>
  <c r="E944" i="28" s="1"/>
  <c r="E749" i="27"/>
  <c r="E749" i="28" s="1"/>
  <c r="G749" i="27"/>
  <c r="G636" i="27"/>
  <c r="E385" i="27"/>
  <c r="E385" i="28" s="1"/>
  <c r="G1408" i="27"/>
  <c r="G1211" i="27"/>
  <c r="E1352" i="27"/>
  <c r="E1359" i="28"/>
  <c r="E1239" i="27"/>
  <c r="E1246" i="28"/>
  <c r="G1225" i="27"/>
  <c r="G1197" i="27"/>
  <c r="E90" i="27"/>
  <c r="E90" i="28" s="1"/>
  <c r="G1239" i="27"/>
  <c r="E1225" i="27"/>
  <c r="E1232" i="28"/>
  <c r="E1408" i="27"/>
  <c r="E1407" i="27" s="1"/>
  <c r="E1407" i="28" s="1"/>
  <c r="A1407" i="28" s="1"/>
  <c r="E1415" i="28"/>
  <c r="A1415" i="28" s="1"/>
  <c r="G1352" i="27"/>
  <c r="F1352" i="27" s="1"/>
  <c r="F1352" i="28" s="1"/>
  <c r="G1310" i="27"/>
  <c r="E1211" i="27"/>
  <c r="E1218" i="28"/>
  <c r="E1197" i="27"/>
  <c r="E1204" i="28"/>
  <c r="E832" i="27"/>
  <c r="E832" i="28" s="1"/>
  <c r="E1253" i="27"/>
  <c r="E1260" i="28"/>
  <c r="G1366" i="27"/>
  <c r="E426" i="27"/>
  <c r="E426" i="28" s="1"/>
  <c r="E1296" i="27"/>
  <c r="E1303" i="28"/>
  <c r="G1267" i="27"/>
  <c r="E636" i="27"/>
  <c r="E636" i="28" s="1"/>
  <c r="E888" i="27"/>
  <c r="E888" i="28" s="1"/>
  <c r="G888" i="27"/>
  <c r="G1014" i="27"/>
  <c r="G832" i="27"/>
  <c r="E1267" i="27"/>
  <c r="E1274" i="28"/>
  <c r="E1366" i="27"/>
  <c r="E1373" i="28"/>
  <c r="E1324" i="27"/>
  <c r="E1331" i="28"/>
  <c r="E1310" i="27"/>
  <c r="E1317" i="28"/>
  <c r="G1296" i="27"/>
  <c r="G1253" i="27"/>
  <c r="G385" i="27"/>
  <c r="E1014" i="27"/>
  <c r="E1014" i="28" s="1"/>
  <c r="G426" i="27"/>
  <c r="E1394" i="27"/>
  <c r="E1380" i="27" s="1"/>
  <c r="E1380" i="28" s="1"/>
  <c r="E1401" i="28"/>
  <c r="G1324" i="27"/>
  <c r="D49" i="27"/>
  <c r="D49" i="28" s="1"/>
  <c r="D91" i="28"/>
  <c r="G944" i="27"/>
  <c r="E146" i="27"/>
  <c r="E146" i="28" s="1"/>
  <c r="E147" i="28"/>
  <c r="G90" i="27"/>
  <c r="D636" i="27"/>
  <c r="D636" i="28" s="1"/>
  <c r="E1387" i="28"/>
  <c r="D1366" i="27"/>
  <c r="D1366" i="28" s="1"/>
  <c r="D1211" i="27"/>
  <c r="D1211" i="28" s="1"/>
  <c r="D1064" i="27"/>
  <c r="D1064" i="28" s="1"/>
  <c r="D90" i="27"/>
  <c r="D90" i="28" s="1"/>
  <c r="D832" i="27"/>
  <c r="D832" i="28" s="1"/>
  <c r="D146" i="27"/>
  <c r="D146" i="28" s="1"/>
  <c r="D1324" i="27"/>
  <c r="D1324" i="28" s="1"/>
  <c r="D1310" i="27"/>
  <c r="D1310" i="28" s="1"/>
  <c r="D1267" i="27"/>
  <c r="D1267" i="28" s="1"/>
  <c r="D1408" i="27"/>
  <c r="D1408" i="28" s="1"/>
  <c r="D1394" i="27"/>
  <c r="D1394" i="28" s="1"/>
  <c r="D1225" i="27"/>
  <c r="D1225" i="28" s="1"/>
  <c r="D1296" i="27"/>
  <c r="D1253" i="27"/>
  <c r="D1253" i="28" s="1"/>
  <c r="D1239" i="27"/>
  <c r="D1239" i="28" s="1"/>
  <c r="D888" i="27"/>
  <c r="D888" i="28" s="1"/>
  <c r="D749" i="27"/>
  <c r="D749" i="28" s="1"/>
  <c r="D1154" i="27"/>
  <c r="D1154" i="28" s="1"/>
  <c r="D426" i="27"/>
  <c r="D426" i="28" s="1"/>
  <c r="G1394" i="27"/>
  <c r="D1197" i="27"/>
  <c r="D1197" i="28" s="1"/>
  <c r="G1064" i="27"/>
  <c r="D1288" i="27"/>
  <c r="D1288" i="28" s="1"/>
  <c r="D1387" i="27"/>
  <c r="D1387" i="28" s="1"/>
  <c r="D1352" i="27"/>
  <c r="D1352" i="28" s="1"/>
  <c r="E1064" i="27"/>
  <c r="E1288" i="28"/>
  <c r="G1309" i="27" l="1"/>
  <c r="G1057" i="27"/>
  <c r="F1345" i="28"/>
  <c r="G1407" i="27"/>
  <c r="E1338" i="27"/>
  <c r="E1338" i="28" s="1"/>
  <c r="G1281" i="27"/>
  <c r="E1281" i="27"/>
  <c r="E1281" i="28" s="1"/>
  <c r="G1380" i="27"/>
  <c r="E1408" i="28"/>
  <c r="A1408" i="28" s="1"/>
  <c r="G1365" i="27"/>
  <c r="E48" i="27"/>
  <c r="E48" i="28" s="1"/>
  <c r="E1238" i="27"/>
  <c r="E1238" i="28" s="1"/>
  <c r="E1239" i="28"/>
  <c r="E748" i="27"/>
  <c r="E748" i="28" s="1"/>
  <c r="E1196" i="27"/>
  <c r="E1197" i="28"/>
  <c r="G1351" i="27"/>
  <c r="F1351" i="27" s="1"/>
  <c r="F1351" i="28" s="1"/>
  <c r="G1224" i="27"/>
  <c r="E1351" i="27"/>
  <c r="E1351" i="28" s="1"/>
  <c r="E1352" i="28"/>
  <c r="E384" i="27"/>
  <c r="E384" i="28" s="1"/>
  <c r="G1196" i="27"/>
  <c r="E1345" i="28"/>
  <c r="E1057" i="27"/>
  <c r="E1057" i="28" s="1"/>
  <c r="G1295" i="27"/>
  <c r="E1210" i="27"/>
  <c r="E1210" i="28" s="1"/>
  <c r="E1211" i="28"/>
  <c r="E1224" i="27"/>
  <c r="E1224" i="28" s="1"/>
  <c r="E1225" i="28"/>
  <c r="G1238" i="27"/>
  <c r="G1210" i="27"/>
  <c r="G1323" i="27"/>
  <c r="E1393" i="27"/>
  <c r="E1394" i="28"/>
  <c r="E1365" i="27"/>
  <c r="E1366" i="28"/>
  <c r="E1266" i="27"/>
  <c r="E1266" i="28" s="1"/>
  <c r="E1267" i="28"/>
  <c r="E1295" i="27"/>
  <c r="E1296" i="28"/>
  <c r="E1252" i="27"/>
  <c r="E1252" i="28" s="1"/>
  <c r="E1253" i="28"/>
  <c r="G728" i="27"/>
  <c r="G48" i="27"/>
  <c r="G384" i="27"/>
  <c r="G1252" i="27"/>
  <c r="E1309" i="27"/>
  <c r="E1309" i="28" s="1"/>
  <c r="E1310" i="28"/>
  <c r="E728" i="27"/>
  <c r="E728" i="28" s="1"/>
  <c r="E1064" i="28"/>
  <c r="G1266" i="27"/>
  <c r="D1281" i="27"/>
  <c r="D1281" i="28" s="1"/>
  <c r="D1296" i="28"/>
  <c r="E1323" i="27"/>
  <c r="E1323" i="28" s="1"/>
  <c r="E1324" i="28"/>
  <c r="G748" i="27"/>
  <c r="D1210" i="27"/>
  <c r="D1210" i="28" s="1"/>
  <c r="D48" i="27"/>
  <c r="D48" i="28" s="1"/>
  <c r="D1238" i="27"/>
  <c r="D1238" i="28" s="1"/>
  <c r="D1407" i="27"/>
  <c r="D1407" i="28" s="1"/>
  <c r="D1309" i="27"/>
  <c r="D1309" i="28" s="1"/>
  <c r="D1345" i="27"/>
  <c r="D1345" i="28" s="1"/>
  <c r="D1295" i="27"/>
  <c r="D1295" i="28" s="1"/>
  <c r="D384" i="27"/>
  <c r="D384" i="28" s="1"/>
  <c r="D1224" i="27"/>
  <c r="D1224" i="28" s="1"/>
  <c r="D728" i="27"/>
  <c r="D728" i="28" s="1"/>
  <c r="D1365" i="27"/>
  <c r="D1365" i="28" s="1"/>
  <c r="D748" i="27"/>
  <c r="D748" i="28" s="1"/>
  <c r="D1252" i="27"/>
  <c r="D1252" i="28" s="1"/>
  <c r="D1393" i="27"/>
  <c r="D1393" i="28" s="1"/>
  <c r="D1380" i="27"/>
  <c r="D1380" i="28" s="1"/>
  <c r="D1266" i="27"/>
  <c r="D1266" i="28" s="1"/>
  <c r="D1323" i="27"/>
  <c r="D1323" i="28" s="1"/>
  <c r="D1351" i="27"/>
  <c r="D1351" i="28" s="1"/>
  <c r="G1393" i="27"/>
  <c r="D1196" i="27"/>
  <c r="D1196" i="28" s="1"/>
  <c r="D1057" i="27"/>
  <c r="D1057" i="28" s="1"/>
  <c r="G42" i="27"/>
  <c r="E42" i="27"/>
  <c r="D42" i="27"/>
  <c r="E33" i="27"/>
  <c r="E32" i="27"/>
  <c r="E32" i="28" s="1"/>
  <c r="E31" i="27"/>
  <c r="E30" i="27"/>
  <c r="E29" i="27"/>
  <c r="E27" i="27"/>
  <c r="E26" i="27"/>
  <c r="E25" i="27"/>
  <c r="E24" i="27"/>
  <c r="E23" i="27"/>
  <c r="E22" i="27"/>
  <c r="D33" i="27"/>
  <c r="D33" i="28" s="1"/>
  <c r="D32" i="27"/>
  <c r="D32" i="28" s="1"/>
  <c r="D31" i="27"/>
  <c r="D31" i="28" s="1"/>
  <c r="D30" i="27"/>
  <c r="D30" i="28" s="1"/>
  <c r="D29" i="27"/>
  <c r="D29" i="28" s="1"/>
  <c r="D28" i="27"/>
  <c r="D28" i="28" s="1"/>
  <c r="D27" i="27"/>
  <c r="D27" i="28" s="1"/>
  <c r="D26" i="27"/>
  <c r="D26" i="28" s="1"/>
  <c r="D25" i="27"/>
  <c r="D25" i="28" s="1"/>
  <c r="D24" i="27"/>
  <c r="D24" i="28" s="1"/>
  <c r="D23" i="27"/>
  <c r="D23" i="28" s="1"/>
  <c r="D22" i="27"/>
  <c r="D22" i="28" s="1"/>
  <c r="D18" i="27" l="1"/>
  <c r="D18" i="28" s="1"/>
  <c r="G721" i="27"/>
  <c r="F16" i="28"/>
  <c r="G1379" i="27"/>
  <c r="G1280" i="27"/>
  <c r="F1337" i="28"/>
  <c r="F1338" i="28"/>
  <c r="D1338" i="27"/>
  <c r="D1338" i="28" s="1"/>
  <c r="E721" i="27"/>
  <c r="E721" i="28" s="1"/>
  <c r="E1196" i="28"/>
  <c r="E1056" i="27"/>
  <c r="D35" i="27"/>
  <c r="D35" i="28" s="1"/>
  <c r="D42" i="28"/>
  <c r="F18" i="28"/>
  <c r="E35" i="27"/>
  <c r="E35" i="28" s="1"/>
  <c r="E42" i="28"/>
  <c r="G1056" i="27"/>
  <c r="E9" i="27"/>
  <c r="E9" i="28" s="1"/>
  <c r="E23" i="28"/>
  <c r="E11" i="27"/>
  <c r="E11" i="28" s="1"/>
  <c r="E25" i="28"/>
  <c r="E16" i="27"/>
  <c r="E16" i="28" s="1"/>
  <c r="E30" i="28"/>
  <c r="F8" i="28"/>
  <c r="F12" i="28"/>
  <c r="F17" i="28"/>
  <c r="E1379" i="27"/>
  <c r="E1379" i="28" s="1"/>
  <c r="E1393" i="28"/>
  <c r="E8" i="27"/>
  <c r="E8" i="28" s="1"/>
  <c r="E22" i="28"/>
  <c r="E12" i="27"/>
  <c r="E12" i="28" s="1"/>
  <c r="E26" i="28"/>
  <c r="E17" i="27"/>
  <c r="E17" i="28" s="1"/>
  <c r="E31" i="28"/>
  <c r="F9" i="28"/>
  <c r="F13" i="28"/>
  <c r="F15" i="28"/>
  <c r="F19" i="28"/>
  <c r="E1295" i="28"/>
  <c r="E1280" i="27"/>
  <c r="E1280" i="28" s="1"/>
  <c r="E1365" i="28"/>
  <c r="E13" i="27"/>
  <c r="E13" i="28" s="1"/>
  <c r="E27" i="28"/>
  <c r="F10" i="28"/>
  <c r="E18" i="27"/>
  <c r="E18" i="28" s="1"/>
  <c r="E10" i="27"/>
  <c r="E10" i="28" s="1"/>
  <c r="E24" i="28"/>
  <c r="E15" i="27"/>
  <c r="E15" i="28" s="1"/>
  <c r="E29" i="28"/>
  <c r="E19" i="27"/>
  <c r="E19" i="28" s="1"/>
  <c r="E33" i="28"/>
  <c r="F11" i="28"/>
  <c r="D19" i="27"/>
  <c r="D19" i="28" s="1"/>
  <c r="D8" i="27"/>
  <c r="D8" i="28" s="1"/>
  <c r="D12" i="27"/>
  <c r="D12" i="28" s="1"/>
  <c r="D16" i="27"/>
  <c r="D16" i="28" s="1"/>
  <c r="G35" i="27"/>
  <c r="D721" i="27"/>
  <c r="D721" i="28" s="1"/>
  <c r="D1379" i="27"/>
  <c r="D34" i="27"/>
  <c r="D34" i="28" s="1"/>
  <c r="D9" i="27"/>
  <c r="D9" i="28" s="1"/>
  <c r="D1056" i="27"/>
  <c r="D1056" i="28" s="1"/>
  <c r="D11" i="27"/>
  <c r="D11" i="28" s="1"/>
  <c r="D15" i="27"/>
  <c r="D15" i="28" s="1"/>
  <c r="D13" i="27"/>
  <c r="D13" i="28" s="1"/>
  <c r="D17" i="27"/>
  <c r="D17" i="28" s="1"/>
  <c r="D10" i="27"/>
  <c r="D10" i="28" s="1"/>
  <c r="D14" i="27"/>
  <c r="D14" i="28" s="1"/>
  <c r="D1280" i="27"/>
  <c r="D1280" i="28" s="1"/>
  <c r="E28" i="27"/>
  <c r="D21" i="27"/>
  <c r="D21" i="28" s="1"/>
  <c r="I1415" i="27"/>
  <c r="I1401" i="27"/>
  <c r="I1373" i="27"/>
  <c r="G1373" i="28" s="1"/>
  <c r="I1331" i="27"/>
  <c r="I1317" i="27"/>
  <c r="I1303" i="27"/>
  <c r="I1274" i="27"/>
  <c r="I1260" i="27"/>
  <c r="I1246" i="27"/>
  <c r="I1232" i="27"/>
  <c r="I1218" i="27"/>
  <c r="I1204" i="27"/>
  <c r="I1190" i="27"/>
  <c r="I1176" i="27"/>
  <c r="I1148" i="27"/>
  <c r="I1134" i="27"/>
  <c r="I1120" i="27"/>
  <c r="I1106" i="27"/>
  <c r="I1092" i="27"/>
  <c r="I1078" i="27"/>
  <c r="I1050" i="27"/>
  <c r="I1036" i="27"/>
  <c r="I1008" i="27"/>
  <c r="I994" i="27"/>
  <c r="I980" i="27"/>
  <c r="I966" i="27"/>
  <c r="I938" i="27"/>
  <c r="I924" i="27"/>
  <c r="I910" i="27"/>
  <c r="I882" i="27"/>
  <c r="I868" i="27"/>
  <c r="I854" i="27"/>
  <c r="I826" i="27"/>
  <c r="I812" i="27"/>
  <c r="I798" i="27"/>
  <c r="I784" i="27"/>
  <c r="I770" i="27"/>
  <c r="I742" i="27"/>
  <c r="I714" i="27"/>
  <c r="I700" i="27"/>
  <c r="I686" i="27"/>
  <c r="I672" i="27"/>
  <c r="I658" i="27"/>
  <c r="I630" i="27"/>
  <c r="I616" i="27"/>
  <c r="I602" i="27"/>
  <c r="I588" i="27"/>
  <c r="I574" i="27"/>
  <c r="I560" i="27"/>
  <c r="I546" i="27"/>
  <c r="I532" i="27"/>
  <c r="I518" i="27"/>
  <c r="I504" i="27"/>
  <c r="I490" i="27"/>
  <c r="I476" i="27"/>
  <c r="I462" i="27"/>
  <c r="I448" i="27"/>
  <c r="I420" i="27"/>
  <c r="I406" i="27"/>
  <c r="G406" i="28" s="1"/>
  <c r="I378" i="27"/>
  <c r="I364" i="27"/>
  <c r="I350" i="27"/>
  <c r="I336" i="27"/>
  <c r="I322" i="27"/>
  <c r="I308" i="27"/>
  <c r="I294" i="27"/>
  <c r="I280" i="27"/>
  <c r="I266" i="27"/>
  <c r="I252" i="27"/>
  <c r="I238" i="27"/>
  <c r="I224" i="27"/>
  <c r="I210" i="27"/>
  <c r="I196" i="27"/>
  <c r="I182" i="27"/>
  <c r="I168" i="27"/>
  <c r="G168" i="28" s="1"/>
  <c r="I140" i="27"/>
  <c r="I112" i="27"/>
  <c r="I92" i="27"/>
  <c r="I93" i="27"/>
  <c r="G93" i="28" s="1"/>
  <c r="I94" i="27"/>
  <c r="I95" i="27"/>
  <c r="G95" i="28" s="1"/>
  <c r="I96" i="27"/>
  <c r="I97" i="27"/>
  <c r="I99" i="27"/>
  <c r="G99" i="28" s="1"/>
  <c r="I100" i="27"/>
  <c r="I101" i="27"/>
  <c r="I102" i="27"/>
  <c r="I103" i="27"/>
  <c r="I1167" i="27"/>
  <c r="I1166" i="27"/>
  <c r="I1165" i="27"/>
  <c r="I1164" i="27"/>
  <c r="I1163" i="27"/>
  <c r="I1161" i="27"/>
  <c r="I1160" i="27"/>
  <c r="I1159" i="27"/>
  <c r="I1158" i="27"/>
  <c r="I1157" i="27"/>
  <c r="I1156" i="27"/>
  <c r="I1027" i="27"/>
  <c r="G1027" i="28" s="1"/>
  <c r="I1026" i="27"/>
  <c r="G1026" i="28" s="1"/>
  <c r="I1025" i="27"/>
  <c r="G1025" i="28" s="1"/>
  <c r="I1024" i="27"/>
  <c r="G1024" i="28" s="1"/>
  <c r="I1023" i="27"/>
  <c r="G1023" i="28" s="1"/>
  <c r="I1021" i="27"/>
  <c r="G1021" i="28" s="1"/>
  <c r="I1020" i="27"/>
  <c r="G1020" i="28" s="1"/>
  <c r="I1019" i="27"/>
  <c r="G1019" i="28" s="1"/>
  <c r="I1018" i="27"/>
  <c r="G1018" i="28" s="1"/>
  <c r="I1017" i="27"/>
  <c r="G1017" i="28" s="1"/>
  <c r="I1016" i="27"/>
  <c r="G1016" i="28" s="1"/>
  <c r="I957" i="27"/>
  <c r="G957" i="28" s="1"/>
  <c r="I956" i="27"/>
  <c r="G956" i="28" s="1"/>
  <c r="I955" i="27"/>
  <c r="G955" i="28" s="1"/>
  <c r="I954" i="27"/>
  <c r="G954" i="28" s="1"/>
  <c r="I953" i="27"/>
  <c r="G953" i="28" s="1"/>
  <c r="I951" i="27"/>
  <c r="G951" i="28" s="1"/>
  <c r="I950" i="27"/>
  <c r="G950" i="28" s="1"/>
  <c r="I949" i="27"/>
  <c r="G949" i="28" s="1"/>
  <c r="I948" i="27"/>
  <c r="G948" i="28" s="1"/>
  <c r="I947" i="27"/>
  <c r="G947" i="28" s="1"/>
  <c r="I946" i="27"/>
  <c r="G946" i="28" s="1"/>
  <c r="I901" i="27"/>
  <c r="G901" i="28" s="1"/>
  <c r="I900" i="27"/>
  <c r="G900" i="28" s="1"/>
  <c r="I899" i="27"/>
  <c r="G899" i="28" s="1"/>
  <c r="I898" i="27"/>
  <c r="G898" i="28" s="1"/>
  <c r="I897" i="27"/>
  <c r="G897" i="28" s="1"/>
  <c r="I895" i="27"/>
  <c r="G895" i="28" s="1"/>
  <c r="I894" i="27"/>
  <c r="G894" i="28" s="1"/>
  <c r="I893" i="27"/>
  <c r="G893" i="28" s="1"/>
  <c r="I892" i="27"/>
  <c r="G892" i="28" s="1"/>
  <c r="I891" i="27"/>
  <c r="G891" i="28" s="1"/>
  <c r="I890" i="27"/>
  <c r="G890" i="28" s="1"/>
  <c r="I845" i="27"/>
  <c r="G845" i="28" s="1"/>
  <c r="I844" i="27"/>
  <c r="G844" i="28" s="1"/>
  <c r="I843" i="27"/>
  <c r="G843" i="28" s="1"/>
  <c r="I842" i="27"/>
  <c r="G842" i="28" s="1"/>
  <c r="I841" i="27"/>
  <c r="G841" i="28" s="1"/>
  <c r="I839" i="27"/>
  <c r="G839" i="28" s="1"/>
  <c r="I838" i="27"/>
  <c r="G838" i="28" s="1"/>
  <c r="I837" i="27"/>
  <c r="G837" i="28" s="1"/>
  <c r="I836" i="27"/>
  <c r="G836" i="28" s="1"/>
  <c r="I835" i="27"/>
  <c r="G835" i="28" s="1"/>
  <c r="I834" i="27"/>
  <c r="G834" i="28" s="1"/>
  <c r="I649" i="27"/>
  <c r="G649" i="28" s="1"/>
  <c r="I648" i="27"/>
  <c r="G648" i="28" s="1"/>
  <c r="I647" i="27"/>
  <c r="G647" i="28" s="1"/>
  <c r="I646" i="27"/>
  <c r="G646" i="28" s="1"/>
  <c r="I645" i="27"/>
  <c r="G645" i="28" s="1"/>
  <c r="I643" i="27"/>
  <c r="G643" i="28" s="1"/>
  <c r="I642" i="27"/>
  <c r="G642" i="28" s="1"/>
  <c r="I641" i="27"/>
  <c r="G641" i="28" s="1"/>
  <c r="I640" i="27"/>
  <c r="G640" i="28" s="1"/>
  <c r="I639" i="27"/>
  <c r="G639" i="28" s="1"/>
  <c r="I638" i="27"/>
  <c r="G638" i="28" s="1"/>
  <c r="I439" i="27"/>
  <c r="G439" i="28" s="1"/>
  <c r="I438" i="27"/>
  <c r="G438" i="28" s="1"/>
  <c r="I437" i="27"/>
  <c r="G437" i="28" s="1"/>
  <c r="I436" i="27"/>
  <c r="G436" i="28" s="1"/>
  <c r="I435" i="27"/>
  <c r="G435" i="28" s="1"/>
  <c r="I433" i="27"/>
  <c r="G433" i="28" s="1"/>
  <c r="I432" i="27"/>
  <c r="G432" i="28" s="1"/>
  <c r="I431" i="27"/>
  <c r="G431" i="28" s="1"/>
  <c r="I430" i="27"/>
  <c r="G430" i="28" s="1"/>
  <c r="I429" i="27"/>
  <c r="G429" i="28" s="1"/>
  <c r="I428" i="27"/>
  <c r="G428" i="28" s="1"/>
  <c r="I53" i="27"/>
  <c r="G53" i="28" s="1"/>
  <c r="I42" i="27"/>
  <c r="G42" i="28" s="1"/>
  <c r="G1157" i="28" l="1"/>
  <c r="G1166" i="28"/>
  <c r="G103" i="28"/>
  <c r="G94" i="28"/>
  <c r="G140" i="28"/>
  <c r="G266" i="28"/>
  <c r="G378" i="28"/>
  <c r="G518" i="28"/>
  <c r="G630" i="28"/>
  <c r="G784" i="28"/>
  <c r="G924" i="28"/>
  <c r="G1078" i="28"/>
  <c r="G1204" i="28"/>
  <c r="G1415" i="28"/>
  <c r="G1163" i="28"/>
  <c r="G102" i="28"/>
  <c r="G224" i="28"/>
  <c r="G532" i="28"/>
  <c r="G658" i="28"/>
  <c r="G798" i="28"/>
  <c r="G938" i="28"/>
  <c r="G1092" i="28"/>
  <c r="G1148" i="28"/>
  <c r="G1218" i="28"/>
  <c r="G1274" i="28"/>
  <c r="G1345" i="28"/>
  <c r="A1345" i="28" s="1"/>
  <c r="G1359" i="28"/>
  <c r="A1359" i="28" s="1"/>
  <c r="G1159" i="28"/>
  <c r="G1164" i="28"/>
  <c r="G101" i="28"/>
  <c r="G96" i="28"/>
  <c r="G92" i="28"/>
  <c r="G182" i="28"/>
  <c r="G238" i="28"/>
  <c r="G294" i="28"/>
  <c r="G350" i="28"/>
  <c r="G420" i="28"/>
  <c r="G490" i="28"/>
  <c r="G546" i="28"/>
  <c r="G602" i="28"/>
  <c r="G672" i="28"/>
  <c r="G742" i="28"/>
  <c r="G812" i="28"/>
  <c r="G882" i="28"/>
  <c r="G966" i="28"/>
  <c r="G1036" i="28"/>
  <c r="G1106" i="28"/>
  <c r="G1176" i="28"/>
  <c r="G1232" i="28"/>
  <c r="I1288" i="27"/>
  <c r="G1288" i="28" s="1"/>
  <c r="G1303" i="28"/>
  <c r="G1161" i="28"/>
  <c r="G210" i="28"/>
  <c r="G322" i="28"/>
  <c r="G462" i="28"/>
  <c r="G574" i="28"/>
  <c r="G700" i="28"/>
  <c r="G854" i="28"/>
  <c r="G994" i="28"/>
  <c r="G1134" i="28"/>
  <c r="G1260" i="28"/>
  <c r="G1331" i="28"/>
  <c r="G1158" i="28"/>
  <c r="G1167" i="28"/>
  <c r="G97" i="28"/>
  <c r="G280" i="28"/>
  <c r="G336" i="28"/>
  <c r="G476" i="28"/>
  <c r="G588" i="28"/>
  <c r="G714" i="28"/>
  <c r="G868" i="28"/>
  <c r="G1008" i="28"/>
  <c r="G1156" i="28"/>
  <c r="G1160" i="28"/>
  <c r="G1165" i="28"/>
  <c r="G100" i="28"/>
  <c r="G112" i="28"/>
  <c r="I98" i="27"/>
  <c r="G98" i="28" s="1"/>
  <c r="G196" i="28"/>
  <c r="G252" i="28"/>
  <c r="G308" i="28"/>
  <c r="G364" i="28"/>
  <c r="G448" i="28"/>
  <c r="G504" i="28"/>
  <c r="G560" i="28"/>
  <c r="G616" i="28"/>
  <c r="G686" i="28"/>
  <c r="G770" i="28"/>
  <c r="G826" i="28"/>
  <c r="G910" i="28"/>
  <c r="G980" i="28"/>
  <c r="G1050" i="28"/>
  <c r="G1120" i="28"/>
  <c r="G1190" i="28"/>
  <c r="G1246" i="28"/>
  <c r="G1317" i="28"/>
  <c r="I1387" i="27"/>
  <c r="G1387" i="28" s="1"/>
  <c r="G1401" i="28"/>
  <c r="F14" i="28"/>
  <c r="G720" i="27"/>
  <c r="I154" i="27"/>
  <c r="E21" i="27"/>
  <c r="E21" i="28" s="1"/>
  <c r="E34" i="27"/>
  <c r="A53" i="27"/>
  <c r="A428" i="27"/>
  <c r="A437" i="27"/>
  <c r="A648" i="27"/>
  <c r="A841" i="27"/>
  <c r="A893" i="27"/>
  <c r="A946" i="27"/>
  <c r="A955" i="27"/>
  <c r="A1021" i="27"/>
  <c r="A1290" i="27"/>
  <c r="G34" i="27"/>
  <c r="A148" i="27"/>
  <c r="A152" i="27"/>
  <c r="A157" i="27"/>
  <c r="A429" i="27"/>
  <c r="A433" i="27"/>
  <c r="A438" i="27"/>
  <c r="A640" i="27"/>
  <c r="A645" i="27"/>
  <c r="A649" i="27"/>
  <c r="A837" i="27"/>
  <c r="A842" i="27"/>
  <c r="A890" i="27"/>
  <c r="A894" i="27"/>
  <c r="A899" i="27"/>
  <c r="A947" i="27"/>
  <c r="A951" i="27"/>
  <c r="A956" i="27"/>
  <c r="A1018" i="27"/>
  <c r="A1023" i="27"/>
  <c r="A1027" i="27"/>
  <c r="A1282" i="27"/>
  <c r="A1286" i="27"/>
  <c r="A1291" i="27"/>
  <c r="A1391" i="27"/>
  <c r="A93" i="27"/>
  <c r="A156" i="27"/>
  <c r="A643" i="27"/>
  <c r="A1285" i="27"/>
  <c r="A126" i="27"/>
  <c r="A149" i="27"/>
  <c r="A435" i="27"/>
  <c r="A641" i="27"/>
  <c r="A900" i="27"/>
  <c r="A1359" i="27"/>
  <c r="E20" i="27"/>
  <c r="E20" i="28" s="1"/>
  <c r="E34" i="28"/>
  <c r="A151" i="27"/>
  <c r="A432" i="27"/>
  <c r="A639" i="27"/>
  <c r="A836" i="27"/>
  <c r="A845" i="27"/>
  <c r="A898" i="27"/>
  <c r="A950" i="27"/>
  <c r="A1017" i="27"/>
  <c r="A1026" i="27"/>
  <c r="A99" i="27"/>
  <c r="A153" i="27"/>
  <c r="A158" i="27"/>
  <c r="A430" i="27"/>
  <c r="A439" i="27"/>
  <c r="A646" i="27"/>
  <c r="A834" i="27"/>
  <c r="A838" i="27"/>
  <c r="A843" i="27"/>
  <c r="A891" i="27"/>
  <c r="A895" i="27"/>
  <c r="A948" i="27"/>
  <c r="A953" i="27"/>
  <c r="A957" i="27"/>
  <c r="A1019" i="27"/>
  <c r="A1024" i="27"/>
  <c r="A1283" i="27"/>
  <c r="A1287" i="27"/>
  <c r="A1292" i="27"/>
  <c r="A406" i="27"/>
  <c r="I35" i="27"/>
  <c r="G35" i="28" s="1"/>
  <c r="A150" i="27"/>
  <c r="A155" i="27"/>
  <c r="A159" i="27"/>
  <c r="A431" i="27"/>
  <c r="A436" i="27"/>
  <c r="A638" i="27"/>
  <c r="A642" i="27"/>
  <c r="A647" i="27"/>
  <c r="A835" i="27"/>
  <c r="A839" i="27"/>
  <c r="A844" i="27"/>
  <c r="A892" i="27"/>
  <c r="A897" i="27"/>
  <c r="A901" i="27"/>
  <c r="A949" i="27"/>
  <c r="A954" i="27"/>
  <c r="A1016" i="27"/>
  <c r="A1020" i="27"/>
  <c r="A1025" i="27"/>
  <c r="A1284" i="27"/>
  <c r="A1289" i="27"/>
  <c r="A1293" i="27"/>
  <c r="A84" i="27"/>
  <c r="A95" i="27"/>
  <c r="A1373" i="27"/>
  <c r="E720" i="27"/>
  <c r="E720" i="28" s="1"/>
  <c r="E1056" i="28"/>
  <c r="D1337" i="27"/>
  <c r="D1337" i="28" s="1"/>
  <c r="D1379" i="28"/>
  <c r="E14" i="27"/>
  <c r="E14" i="28" s="1"/>
  <c r="E28" i="28"/>
  <c r="E1337" i="27"/>
  <c r="E1337" i="28" s="1"/>
  <c r="I51" i="27"/>
  <c r="I399" i="27"/>
  <c r="I1366" i="27"/>
  <c r="G1366" i="28" s="1"/>
  <c r="I1058" i="27"/>
  <c r="G1058" i="28" s="1"/>
  <c r="A1156" i="27"/>
  <c r="I61" i="27"/>
  <c r="G61" i="28" s="1"/>
  <c r="A103" i="27"/>
  <c r="I52" i="27"/>
  <c r="G52" i="28" s="1"/>
  <c r="A94" i="27"/>
  <c r="I245" i="27"/>
  <c r="A252" i="27"/>
  <c r="I357" i="27"/>
  <c r="A364" i="27"/>
  <c r="I539" i="27"/>
  <c r="A546" i="27"/>
  <c r="I735" i="27"/>
  <c r="A742" i="27"/>
  <c r="I959" i="27"/>
  <c r="A966" i="27"/>
  <c r="I1029" i="27"/>
  <c r="A1036" i="27"/>
  <c r="I1099" i="27"/>
  <c r="A1106" i="27"/>
  <c r="I1225" i="27"/>
  <c r="A1232" i="27"/>
  <c r="I63" i="27"/>
  <c r="G63" i="28" s="1"/>
  <c r="A70" i="27"/>
  <c r="D720" i="27"/>
  <c r="D720" i="28" s="1"/>
  <c r="I1059" i="27"/>
  <c r="G1059" i="28" s="1"/>
  <c r="A1157" i="27"/>
  <c r="I1063" i="27"/>
  <c r="G1063" i="28" s="1"/>
  <c r="A1161" i="27"/>
  <c r="I1068" i="27"/>
  <c r="G1068" i="28" s="1"/>
  <c r="A1166" i="27"/>
  <c r="A1383" i="27"/>
  <c r="A1388" i="27"/>
  <c r="A1392" i="27"/>
  <c r="I60" i="27"/>
  <c r="G60" i="28" s="1"/>
  <c r="A102" i="27"/>
  <c r="I55" i="27"/>
  <c r="A97" i="27"/>
  <c r="I133" i="27"/>
  <c r="A140" i="27"/>
  <c r="I203" i="27"/>
  <c r="A210" i="27"/>
  <c r="I259" i="27"/>
  <c r="A266" i="27"/>
  <c r="I315" i="27"/>
  <c r="A322" i="27"/>
  <c r="I371" i="27"/>
  <c r="A378" i="27"/>
  <c r="I441" i="27"/>
  <c r="A448" i="27"/>
  <c r="I497" i="27"/>
  <c r="A504" i="27"/>
  <c r="I553" i="27"/>
  <c r="A560" i="27"/>
  <c r="I609" i="27"/>
  <c r="A616" i="27"/>
  <c r="I679" i="27"/>
  <c r="A686" i="27"/>
  <c r="I763" i="27"/>
  <c r="A770" i="27"/>
  <c r="I819" i="27"/>
  <c r="A826" i="27"/>
  <c r="I903" i="27"/>
  <c r="A910" i="27"/>
  <c r="I973" i="27"/>
  <c r="A980" i="27"/>
  <c r="I1043" i="27"/>
  <c r="A1050" i="27"/>
  <c r="I1113" i="27"/>
  <c r="A1120" i="27"/>
  <c r="I1183" i="27"/>
  <c r="A1190" i="27"/>
  <c r="I1239" i="27"/>
  <c r="A1246" i="27"/>
  <c r="I1310" i="27"/>
  <c r="G1310" i="28" s="1"/>
  <c r="A1317" i="27"/>
  <c r="D7" i="27"/>
  <c r="D7" i="28" s="1"/>
  <c r="A42" i="27"/>
  <c r="D20" i="27"/>
  <c r="D20" i="28" s="1"/>
  <c r="I413" i="27"/>
  <c r="A420" i="27"/>
  <c r="I665" i="27"/>
  <c r="A672" i="27"/>
  <c r="I875" i="27"/>
  <c r="A882" i="27"/>
  <c r="I1169" i="27"/>
  <c r="A1176" i="27"/>
  <c r="I1060" i="27"/>
  <c r="G1060" i="28" s="1"/>
  <c r="A1158" i="27"/>
  <c r="I1065" i="27"/>
  <c r="G1065" i="28" s="1"/>
  <c r="A1163" i="27"/>
  <c r="I1069" i="27"/>
  <c r="G1069" i="28" s="1"/>
  <c r="A1167" i="27"/>
  <c r="A1384" i="27"/>
  <c r="A1389" i="27"/>
  <c r="I59" i="27"/>
  <c r="G59" i="28" s="1"/>
  <c r="A101" i="27"/>
  <c r="I54" i="27"/>
  <c r="G54" i="28" s="1"/>
  <c r="A96" i="27"/>
  <c r="I50" i="27"/>
  <c r="G50" i="28" s="1"/>
  <c r="A92" i="27"/>
  <c r="I161" i="27"/>
  <c r="A168" i="27"/>
  <c r="I217" i="27"/>
  <c r="A224" i="27"/>
  <c r="I273" i="27"/>
  <c r="A280" i="27"/>
  <c r="I329" i="27"/>
  <c r="A336" i="27"/>
  <c r="I455" i="27"/>
  <c r="A462" i="27"/>
  <c r="I511" i="27"/>
  <c r="A518" i="27"/>
  <c r="I567" i="27"/>
  <c r="A574" i="27"/>
  <c r="I623" i="27"/>
  <c r="A630" i="27"/>
  <c r="I693" i="27"/>
  <c r="A700" i="27"/>
  <c r="I777" i="27"/>
  <c r="A784" i="27"/>
  <c r="I847" i="27"/>
  <c r="A854" i="27"/>
  <c r="I917" i="27"/>
  <c r="A924" i="27"/>
  <c r="I987" i="27"/>
  <c r="A994" i="27"/>
  <c r="I1071" i="27"/>
  <c r="A1078" i="27"/>
  <c r="I1127" i="27"/>
  <c r="A1134" i="27"/>
  <c r="I1197" i="27"/>
  <c r="A1204" i="27"/>
  <c r="I1253" i="27"/>
  <c r="A1260" i="27"/>
  <c r="I1324" i="27"/>
  <c r="A1331" i="27"/>
  <c r="I1394" i="27"/>
  <c r="A1401" i="27"/>
  <c r="I1062" i="27"/>
  <c r="G1062" i="28" s="1"/>
  <c r="A1160" i="27"/>
  <c r="I1067" i="27"/>
  <c r="G1067" i="28" s="1"/>
  <c r="A1165" i="27"/>
  <c r="A1382" i="27"/>
  <c r="A1386" i="27"/>
  <c r="I189" i="27"/>
  <c r="A196" i="27"/>
  <c r="I301" i="27"/>
  <c r="A308" i="27"/>
  <c r="I483" i="27"/>
  <c r="A490" i="27"/>
  <c r="I595" i="27"/>
  <c r="A602" i="27"/>
  <c r="I805" i="27"/>
  <c r="A812" i="27"/>
  <c r="I1296" i="27"/>
  <c r="A1303" i="27"/>
  <c r="I57" i="27"/>
  <c r="G57" i="28" s="1"/>
  <c r="I1061" i="27"/>
  <c r="G1061" i="28" s="1"/>
  <c r="A1159" i="27"/>
  <c r="I1066" i="27"/>
  <c r="G1066" i="28" s="1"/>
  <c r="A1164" i="27"/>
  <c r="A1381" i="27"/>
  <c r="A1385" i="27"/>
  <c r="A1390" i="27"/>
  <c r="I58" i="27"/>
  <c r="G58" i="28" s="1"/>
  <c r="A100" i="27"/>
  <c r="I105" i="27"/>
  <c r="G105" i="28" s="1"/>
  <c r="A112" i="27"/>
  <c r="I175" i="27"/>
  <c r="A182" i="27"/>
  <c r="I231" i="27"/>
  <c r="A238" i="27"/>
  <c r="I287" i="27"/>
  <c r="A294" i="27"/>
  <c r="I343" i="27"/>
  <c r="A350" i="27"/>
  <c r="I469" i="27"/>
  <c r="A476" i="27"/>
  <c r="I525" i="27"/>
  <c r="A532" i="27"/>
  <c r="I581" i="27"/>
  <c r="A588" i="27"/>
  <c r="I651" i="27"/>
  <c r="G651" i="28" s="1"/>
  <c r="A658" i="27"/>
  <c r="I707" i="27"/>
  <c r="A714" i="27"/>
  <c r="I791" i="27"/>
  <c r="A798" i="27"/>
  <c r="I861" i="27"/>
  <c r="A868" i="27"/>
  <c r="I931" i="27"/>
  <c r="A938" i="27"/>
  <c r="I1001" i="27"/>
  <c r="A1008" i="27"/>
  <c r="I1085" i="27"/>
  <c r="A1092" i="27"/>
  <c r="I1141" i="27"/>
  <c r="A1148" i="27"/>
  <c r="I1211" i="27"/>
  <c r="A1218" i="27"/>
  <c r="I1267" i="27"/>
  <c r="A1274" i="27"/>
  <c r="I1408" i="27"/>
  <c r="A1415" i="27"/>
  <c r="I387" i="27"/>
  <c r="G387" i="28" s="1"/>
  <c r="I753" i="27"/>
  <c r="G753" i="28" s="1"/>
  <c r="I840" i="27"/>
  <c r="G840" i="28" s="1"/>
  <c r="I896" i="27"/>
  <c r="G896" i="28" s="1"/>
  <c r="I1022" i="27"/>
  <c r="G1022" i="28" s="1"/>
  <c r="I397" i="27"/>
  <c r="G397" i="28" s="1"/>
  <c r="I1162" i="27"/>
  <c r="G1162" i="28" s="1"/>
  <c r="I391" i="27"/>
  <c r="G391" i="28" s="1"/>
  <c r="I388" i="27"/>
  <c r="G388" i="28" s="1"/>
  <c r="I393" i="27"/>
  <c r="G393" i="28" s="1"/>
  <c r="I389" i="27"/>
  <c r="G389" i="28" s="1"/>
  <c r="I394" i="27"/>
  <c r="G394" i="28" s="1"/>
  <c r="I386" i="27"/>
  <c r="G386" i="28" s="1"/>
  <c r="I390" i="27"/>
  <c r="G390" i="28" s="1"/>
  <c r="I395" i="27"/>
  <c r="G395" i="28" s="1"/>
  <c r="I751" i="27"/>
  <c r="I755" i="27"/>
  <c r="I760" i="27"/>
  <c r="G760" i="28" s="1"/>
  <c r="I761" i="27"/>
  <c r="I396" i="27"/>
  <c r="G396" i="28" s="1"/>
  <c r="I1352" i="27"/>
  <c r="G25" i="28"/>
  <c r="A25" i="28" s="1"/>
  <c r="I750" i="27"/>
  <c r="I754" i="27"/>
  <c r="I759" i="27"/>
  <c r="I757" i="27"/>
  <c r="I752" i="27"/>
  <c r="I758" i="27"/>
  <c r="G33" i="28"/>
  <c r="A33" i="28" s="1"/>
  <c r="G31" i="28"/>
  <c r="A31" i="28" s="1"/>
  <c r="G30" i="28"/>
  <c r="A30" i="28" s="1"/>
  <c r="G32" i="28"/>
  <c r="A32" i="28" s="1"/>
  <c r="I434" i="27"/>
  <c r="G434" i="28" s="1"/>
  <c r="I644" i="27"/>
  <c r="G644" i="28" s="1"/>
  <c r="I952" i="27"/>
  <c r="G952" i="28" s="1"/>
  <c r="G758" i="28" l="1"/>
  <c r="G1352" i="28"/>
  <c r="A1352" i="28" s="1"/>
  <c r="G1239" i="28"/>
  <c r="G1113" i="28"/>
  <c r="G819" i="28"/>
  <c r="G553" i="28"/>
  <c r="G315" i="28"/>
  <c r="G27" i="28"/>
  <c r="A27" i="28" s="1"/>
  <c r="G55" i="28"/>
  <c r="G1225" i="28"/>
  <c r="G735" i="28"/>
  <c r="I34" i="27"/>
  <c r="G34" i="28" s="1"/>
  <c r="G752" i="28"/>
  <c r="G1408" i="28"/>
  <c r="G1085" i="28"/>
  <c r="G791" i="28"/>
  <c r="G525" i="28"/>
  <c r="G595" i="28"/>
  <c r="G1197" i="28"/>
  <c r="G777" i="28"/>
  <c r="G511" i="28"/>
  <c r="G217" i="28"/>
  <c r="G875" i="28"/>
  <c r="G24" i="28"/>
  <c r="A24" i="28" s="1"/>
  <c r="G26" i="28"/>
  <c r="A26" i="28" s="1"/>
  <c r="G757" i="28"/>
  <c r="I1064" i="27"/>
  <c r="G1064" i="28" s="1"/>
  <c r="G755" i="28"/>
  <c r="G1183" i="28"/>
  <c r="G1043" i="28"/>
  <c r="G903" i="28"/>
  <c r="G763" i="28"/>
  <c r="G609" i="28"/>
  <c r="G497" i="28"/>
  <c r="G371" i="28"/>
  <c r="G259" i="28"/>
  <c r="G133" i="28"/>
  <c r="G1099" i="28"/>
  <c r="G959" i="28"/>
  <c r="G539" i="28"/>
  <c r="G245" i="28"/>
  <c r="G399" i="28"/>
  <c r="G754" i="28"/>
  <c r="G761" i="28"/>
  <c r="G973" i="28"/>
  <c r="G679" i="28"/>
  <c r="G441" i="28"/>
  <c r="G203" i="28"/>
  <c r="G1029" i="28"/>
  <c r="G357" i="28"/>
  <c r="G23" i="28"/>
  <c r="A23" i="28" s="1"/>
  <c r="G51" i="28"/>
  <c r="I147" i="27"/>
  <c r="G154" i="28"/>
  <c r="G750" i="28"/>
  <c r="G1211" i="28"/>
  <c r="G931" i="28"/>
  <c r="G343" i="28"/>
  <c r="G231" i="28"/>
  <c r="I1281" i="27"/>
  <c r="G1281" i="28" s="1"/>
  <c r="G1296" i="28"/>
  <c r="G301" i="28"/>
  <c r="G1324" i="28"/>
  <c r="G1071" i="28"/>
  <c r="G917" i="28"/>
  <c r="G623" i="28"/>
  <c r="G329" i="28"/>
  <c r="G413" i="28"/>
  <c r="G759" i="28"/>
  <c r="G751" i="28"/>
  <c r="G1267" i="28"/>
  <c r="G1141" i="28"/>
  <c r="G1001" i="28"/>
  <c r="G861" i="28"/>
  <c r="G707" i="28"/>
  <c r="G581" i="28"/>
  <c r="G469" i="28"/>
  <c r="G287" i="28"/>
  <c r="G175" i="28"/>
  <c r="G805" i="28"/>
  <c r="G483" i="28"/>
  <c r="G189" i="28"/>
  <c r="I1380" i="27"/>
  <c r="G1380" i="28" s="1"/>
  <c r="G1394" i="28"/>
  <c r="G1253" i="28"/>
  <c r="G1127" i="28"/>
  <c r="G987" i="28"/>
  <c r="G847" i="28"/>
  <c r="G693" i="28"/>
  <c r="G567" i="28"/>
  <c r="G455" i="28"/>
  <c r="G273" i="28"/>
  <c r="G161" i="28"/>
  <c r="G1169" i="28"/>
  <c r="G665" i="28"/>
  <c r="I945" i="27"/>
  <c r="G945" i="28" s="1"/>
  <c r="A399" i="27"/>
  <c r="I398" i="27"/>
  <c r="G398" i="28" s="1"/>
  <c r="E7" i="27"/>
  <c r="E7" i="28" s="1"/>
  <c r="E6" i="27"/>
  <c r="E6" i="28" s="1"/>
  <c r="F7" i="28"/>
  <c r="I62" i="27"/>
  <c r="G62" i="28" s="1"/>
  <c r="A644" i="27"/>
  <c r="A25" i="27"/>
  <c r="A394" i="27"/>
  <c r="A58" i="27"/>
  <c r="A1065" i="27"/>
  <c r="A434" i="27"/>
  <c r="A24" i="27"/>
  <c r="A395" i="27"/>
  <c r="A389" i="27"/>
  <c r="A1162" i="27"/>
  <c r="A896" i="27"/>
  <c r="A1344" i="27"/>
  <c r="A1067" i="27"/>
  <c r="A50" i="27"/>
  <c r="A59" i="27"/>
  <c r="A1347" i="27"/>
  <c r="A55" i="27"/>
  <c r="A1350" i="27"/>
  <c r="A1341" i="27"/>
  <c r="A1063" i="27"/>
  <c r="A52" i="27"/>
  <c r="A1058" i="27"/>
  <c r="A51" i="27"/>
  <c r="A30" i="27"/>
  <c r="A1022" i="27"/>
  <c r="A1343" i="27"/>
  <c r="I833" i="27"/>
  <c r="G833" i="28" s="1"/>
  <c r="A31" i="27"/>
  <c r="A393" i="27"/>
  <c r="I637" i="27"/>
  <c r="G637" i="28" s="1"/>
  <c r="A1348" i="27"/>
  <c r="A1061" i="27"/>
  <c r="A77" i="27"/>
  <c r="A1069" i="27"/>
  <c r="A1060" i="27"/>
  <c r="I1365" i="27"/>
  <c r="G1365" i="28" s="1"/>
  <c r="A35" i="27"/>
  <c r="A34" i="27"/>
  <c r="A33" i="27"/>
  <c r="A391" i="27"/>
  <c r="A387" i="27"/>
  <c r="A1066" i="27"/>
  <c r="A1349" i="27"/>
  <c r="A1288" i="27"/>
  <c r="A32" i="27"/>
  <c r="A760" i="27"/>
  <c r="A390" i="27"/>
  <c r="A840" i="27"/>
  <c r="A105" i="27"/>
  <c r="A1339" i="27"/>
  <c r="A952" i="27"/>
  <c r="A26" i="27"/>
  <c r="A1064" i="27"/>
  <c r="A396" i="27"/>
  <c r="A386" i="27"/>
  <c r="A388" i="27"/>
  <c r="A397" i="27"/>
  <c r="A753" i="27"/>
  <c r="A57" i="27"/>
  <c r="A1340" i="27"/>
  <c r="A1062" i="27"/>
  <c r="A398" i="27"/>
  <c r="A54" i="27"/>
  <c r="A1342" i="27"/>
  <c r="A60" i="27"/>
  <c r="A1346" i="27"/>
  <c r="A1068" i="27"/>
  <c r="A1059" i="27"/>
  <c r="A1366" i="27"/>
  <c r="A61" i="27"/>
  <c r="I104" i="27"/>
  <c r="I889" i="27"/>
  <c r="G889" i="28" s="1"/>
  <c r="A104" i="27"/>
  <c r="I731" i="27"/>
  <c r="A759" i="27"/>
  <c r="A1387" i="27"/>
  <c r="I804" i="27"/>
  <c r="G804" i="28" s="1"/>
  <c r="A805" i="27"/>
  <c r="I188" i="27"/>
  <c r="G188" i="28" s="1"/>
  <c r="A189" i="27"/>
  <c r="I1393" i="27"/>
  <c r="A1394" i="27"/>
  <c r="I1126" i="27"/>
  <c r="G1126" i="28" s="1"/>
  <c r="A1127" i="27"/>
  <c r="I846" i="27"/>
  <c r="A847" i="27"/>
  <c r="I566" i="27"/>
  <c r="G566" i="28" s="1"/>
  <c r="A567" i="27"/>
  <c r="I328" i="27"/>
  <c r="G328" i="28" s="1"/>
  <c r="A329" i="27"/>
  <c r="I216" i="27"/>
  <c r="G216" i="28" s="1"/>
  <c r="A217" i="27"/>
  <c r="I1112" i="27"/>
  <c r="G1112" i="28" s="1"/>
  <c r="A1113" i="27"/>
  <c r="I678" i="27"/>
  <c r="G678" i="28" s="1"/>
  <c r="A679" i="27"/>
  <c r="I440" i="27"/>
  <c r="A441" i="27"/>
  <c r="I202" i="27"/>
  <c r="G202" i="28" s="1"/>
  <c r="A203" i="27"/>
  <c r="A154" i="27"/>
  <c r="I427" i="27"/>
  <c r="G427" i="28" s="1"/>
  <c r="I91" i="27"/>
  <c r="I730" i="27"/>
  <c r="G730" i="28" s="1"/>
  <c r="A758" i="27"/>
  <c r="I726" i="27"/>
  <c r="G726" i="28" s="1"/>
  <c r="A754" i="27"/>
  <c r="I725" i="27"/>
  <c r="G725" i="28" s="1"/>
  <c r="I727" i="27"/>
  <c r="G727" i="28" s="1"/>
  <c r="A755" i="27"/>
  <c r="I1266" i="27"/>
  <c r="G1266" i="28" s="1"/>
  <c r="A1267" i="27"/>
  <c r="I1140" i="27"/>
  <c r="G1140" i="28" s="1"/>
  <c r="A1141" i="27"/>
  <c r="I1000" i="27"/>
  <c r="G1000" i="28" s="1"/>
  <c r="A1001" i="27"/>
  <c r="I860" i="27"/>
  <c r="G860" i="28" s="1"/>
  <c r="A861" i="27"/>
  <c r="I706" i="27"/>
  <c r="G706" i="28" s="1"/>
  <c r="A707" i="27"/>
  <c r="I580" i="27"/>
  <c r="G580" i="28" s="1"/>
  <c r="A581" i="27"/>
  <c r="I468" i="27"/>
  <c r="G468" i="28" s="1"/>
  <c r="A469" i="27"/>
  <c r="I286" i="27"/>
  <c r="G286" i="28" s="1"/>
  <c r="A287" i="27"/>
  <c r="I174" i="27"/>
  <c r="G174" i="28" s="1"/>
  <c r="A175" i="27"/>
  <c r="I874" i="27"/>
  <c r="G874" i="28" s="1"/>
  <c r="A875" i="27"/>
  <c r="I412" i="27"/>
  <c r="G412" i="28" s="1"/>
  <c r="A413" i="27"/>
  <c r="I1098" i="27"/>
  <c r="G1098" i="28" s="1"/>
  <c r="A1099" i="27"/>
  <c r="I958" i="27"/>
  <c r="A959" i="27"/>
  <c r="I538" i="27"/>
  <c r="G538" i="28" s="1"/>
  <c r="A539" i="27"/>
  <c r="I244" i="27"/>
  <c r="G244" i="28" s="1"/>
  <c r="A245" i="27"/>
  <c r="A119" i="27"/>
  <c r="I482" i="27"/>
  <c r="G482" i="28" s="1"/>
  <c r="A483" i="27"/>
  <c r="I1252" i="27"/>
  <c r="G1252" i="28" s="1"/>
  <c r="A1253" i="27"/>
  <c r="I986" i="27"/>
  <c r="G986" i="28" s="1"/>
  <c r="A987" i="27"/>
  <c r="I692" i="27"/>
  <c r="G692" i="28" s="1"/>
  <c r="A693" i="27"/>
  <c r="I454" i="27"/>
  <c r="G454" i="28" s="1"/>
  <c r="A455" i="27"/>
  <c r="I1238" i="27"/>
  <c r="G1238" i="28" s="1"/>
  <c r="A1239" i="27"/>
  <c r="I972" i="27"/>
  <c r="G972" i="28" s="1"/>
  <c r="A973" i="27"/>
  <c r="I818" i="27"/>
  <c r="G818" i="28" s="1"/>
  <c r="A819" i="27"/>
  <c r="I552" i="27"/>
  <c r="G552" i="28" s="1"/>
  <c r="A553" i="27"/>
  <c r="I314" i="27"/>
  <c r="G314" i="28" s="1"/>
  <c r="A315" i="27"/>
  <c r="G29" i="28"/>
  <c r="A29" i="28" s="1"/>
  <c r="I724" i="27"/>
  <c r="G724" i="28" s="1"/>
  <c r="A752" i="27"/>
  <c r="I722" i="27"/>
  <c r="G722" i="28" s="1"/>
  <c r="A750" i="27"/>
  <c r="I56" i="27"/>
  <c r="G56" i="28" s="1"/>
  <c r="A98" i="27"/>
  <c r="I723" i="27"/>
  <c r="A751" i="27"/>
  <c r="I1295" i="27"/>
  <c r="A1296" i="27"/>
  <c r="I594" i="27"/>
  <c r="G594" i="28" s="1"/>
  <c r="A595" i="27"/>
  <c r="I300" i="27"/>
  <c r="G300" i="28" s="1"/>
  <c r="A301" i="27"/>
  <c r="I1323" i="27"/>
  <c r="G1323" i="28" s="1"/>
  <c r="A1324" i="27"/>
  <c r="I1196" i="27"/>
  <c r="G1196" i="28" s="1"/>
  <c r="A1197" i="27"/>
  <c r="I1070" i="27"/>
  <c r="G1070" i="28" s="1"/>
  <c r="A1071" i="27"/>
  <c r="I916" i="27"/>
  <c r="G916" i="28" s="1"/>
  <c r="A917" i="27"/>
  <c r="I776" i="27"/>
  <c r="G776" i="28" s="1"/>
  <c r="A777" i="27"/>
  <c r="I622" i="27"/>
  <c r="G622" i="28" s="1"/>
  <c r="A623" i="27"/>
  <c r="I510" i="27"/>
  <c r="G510" i="28" s="1"/>
  <c r="A511" i="27"/>
  <c r="I272" i="27"/>
  <c r="G272" i="28" s="1"/>
  <c r="A273" i="27"/>
  <c r="I160" i="27"/>
  <c r="G160" i="28" s="1"/>
  <c r="A161" i="27"/>
  <c r="D6" i="27"/>
  <c r="D6" i="28" s="1"/>
  <c r="I1309" i="27"/>
  <c r="G1309" i="28" s="1"/>
  <c r="A1310" i="27"/>
  <c r="I1182" i="27"/>
  <c r="G1182" i="28" s="1"/>
  <c r="A1183" i="27"/>
  <c r="I1042" i="27"/>
  <c r="G1042" i="28" s="1"/>
  <c r="A1043" i="27"/>
  <c r="I902" i="27"/>
  <c r="A903" i="27"/>
  <c r="I762" i="27"/>
  <c r="G762" i="28" s="1"/>
  <c r="A763" i="27"/>
  <c r="I608" i="27"/>
  <c r="G608" i="28" s="1"/>
  <c r="A609" i="27"/>
  <c r="I496" i="27"/>
  <c r="G496" i="28" s="1"/>
  <c r="A497" i="27"/>
  <c r="I370" i="27"/>
  <c r="G370" i="28" s="1"/>
  <c r="A371" i="27"/>
  <c r="I258" i="27"/>
  <c r="G258" i="28" s="1"/>
  <c r="A259" i="27"/>
  <c r="I132" i="27"/>
  <c r="G132" i="28" s="1"/>
  <c r="A133" i="27"/>
  <c r="I729" i="27"/>
  <c r="G729" i="28" s="1"/>
  <c r="A757" i="27"/>
  <c r="I732" i="27"/>
  <c r="G732" i="28" s="1"/>
  <c r="I1351" i="27"/>
  <c r="A1352" i="27"/>
  <c r="I733" i="27"/>
  <c r="G733" i="28" s="1"/>
  <c r="A761" i="27"/>
  <c r="I1407" i="27"/>
  <c r="G1407" i="28" s="1"/>
  <c r="A1408" i="27"/>
  <c r="I1210" i="27"/>
  <c r="G1210" i="28" s="1"/>
  <c r="A1211" i="27"/>
  <c r="I1084" i="27"/>
  <c r="G1084" i="28" s="1"/>
  <c r="A1085" i="27"/>
  <c r="I930" i="27"/>
  <c r="G930" i="28" s="1"/>
  <c r="A931" i="27"/>
  <c r="I790" i="27"/>
  <c r="G790" i="28" s="1"/>
  <c r="A791" i="27"/>
  <c r="I650" i="27"/>
  <c r="A651" i="27"/>
  <c r="I524" i="27"/>
  <c r="G524" i="28" s="1"/>
  <c r="A525" i="27"/>
  <c r="I342" i="27"/>
  <c r="G342" i="28" s="1"/>
  <c r="A343" i="27"/>
  <c r="I230" i="27"/>
  <c r="G230" i="28" s="1"/>
  <c r="A231" i="27"/>
  <c r="I1168" i="27"/>
  <c r="G1168" i="28" s="1"/>
  <c r="A1169" i="27"/>
  <c r="I664" i="27"/>
  <c r="G664" i="28" s="1"/>
  <c r="A665" i="27"/>
  <c r="A63" i="27"/>
  <c r="I1224" i="27"/>
  <c r="G1224" i="28" s="1"/>
  <c r="A1225" i="27"/>
  <c r="I1028" i="27"/>
  <c r="G1028" i="28" s="1"/>
  <c r="A1029" i="27"/>
  <c r="I734" i="27"/>
  <c r="G734" i="28" s="1"/>
  <c r="A735" i="27"/>
  <c r="I356" i="27"/>
  <c r="G356" i="28" s="1"/>
  <c r="A357" i="27"/>
  <c r="I756" i="27"/>
  <c r="G10" i="28"/>
  <c r="A10" i="28" s="1"/>
  <c r="G16" i="28"/>
  <c r="A16" i="28" s="1"/>
  <c r="G12" i="28"/>
  <c r="A12" i="28" s="1"/>
  <c r="I392" i="27"/>
  <c r="G392" i="28" s="1"/>
  <c r="I1155" i="27"/>
  <c r="G1155" i="28" s="1"/>
  <c r="I1015" i="27"/>
  <c r="G440" i="28" l="1"/>
  <c r="G846" i="28"/>
  <c r="A945" i="27"/>
  <c r="A23" i="27"/>
  <c r="G756" i="28"/>
  <c r="G902" i="28"/>
  <c r="G8" i="28"/>
  <c r="A8" i="28" s="1"/>
  <c r="G22" i="28"/>
  <c r="A22" i="28" s="1"/>
  <c r="G958" i="28"/>
  <c r="I146" i="27"/>
  <c r="G146" i="28" s="1"/>
  <c r="G147" i="28"/>
  <c r="G1015" i="28"/>
  <c r="G17" i="28"/>
  <c r="A17" i="28" s="1"/>
  <c r="G731" i="28"/>
  <c r="G1338" i="28"/>
  <c r="A1338" i="28" s="1"/>
  <c r="G1351" i="28"/>
  <c r="A1351" i="28" s="1"/>
  <c r="I1280" i="27"/>
  <c r="G1280" i="28" s="1"/>
  <c r="G1295" i="28"/>
  <c r="I1379" i="27"/>
  <c r="G1379" i="28" s="1"/>
  <c r="G1393" i="28"/>
  <c r="G650" i="28"/>
  <c r="G9" i="28"/>
  <c r="A9" i="28" s="1"/>
  <c r="G723" i="28"/>
  <c r="G104" i="28"/>
  <c r="A27" i="27"/>
  <c r="G91" i="28"/>
  <c r="G28" i="28"/>
  <c r="A28" i="28" s="1"/>
  <c r="A729" i="27"/>
  <c r="A762" i="27"/>
  <c r="A174" i="27"/>
  <c r="A1000" i="27"/>
  <c r="A17" i="27"/>
  <c r="A1309" i="27"/>
  <c r="A1380" i="27"/>
  <c r="A454" i="27"/>
  <c r="A412" i="27"/>
  <c r="A734" i="27"/>
  <c r="A524" i="27"/>
  <c r="A1407" i="27"/>
  <c r="A272" i="27"/>
  <c r="A622" i="27"/>
  <c r="A916" i="27"/>
  <c r="A1196" i="27"/>
  <c r="A300" i="27"/>
  <c r="A56" i="27"/>
  <c r="A724" i="27"/>
  <c r="A726" i="27"/>
  <c r="A427" i="27"/>
  <c r="A202" i="27"/>
  <c r="A678" i="27"/>
  <c r="A216" i="27"/>
  <c r="A566" i="27"/>
  <c r="A1126" i="27"/>
  <c r="A188" i="27"/>
  <c r="A1345" i="27"/>
  <c r="A889" i="27"/>
  <c r="A76" i="27"/>
  <c r="A1365" i="27"/>
  <c r="A833" i="27"/>
  <c r="A392" i="27"/>
  <c r="A258" i="27"/>
  <c r="A552" i="27"/>
  <c r="A482" i="27"/>
  <c r="A706" i="27"/>
  <c r="A12" i="27"/>
  <c r="A664" i="27"/>
  <c r="A790" i="27"/>
  <c r="A10" i="27"/>
  <c r="A132" i="27"/>
  <c r="A608" i="27"/>
  <c r="A818" i="27"/>
  <c r="A1252" i="27"/>
  <c r="A1098" i="27"/>
  <c r="A580" i="27"/>
  <c r="A1140" i="27"/>
  <c r="A1281" i="27"/>
  <c r="F6" i="28"/>
  <c r="A496" i="27"/>
  <c r="A1042" i="27"/>
  <c r="A972" i="27"/>
  <c r="A986" i="27"/>
  <c r="A244" i="27"/>
  <c r="A468" i="27"/>
  <c r="A1266" i="27"/>
  <c r="A637" i="27"/>
  <c r="A1224" i="27"/>
  <c r="A230" i="27"/>
  <c r="A1084" i="27"/>
  <c r="A1351" i="27"/>
  <c r="A28" i="27"/>
  <c r="A16" i="27"/>
  <c r="A732" i="27"/>
  <c r="A370" i="27"/>
  <c r="A1182" i="27"/>
  <c r="A22" i="27"/>
  <c r="A314" i="27"/>
  <c r="A1238" i="27"/>
  <c r="A692" i="27"/>
  <c r="A118" i="27"/>
  <c r="A538" i="27"/>
  <c r="A874" i="27"/>
  <c r="A286" i="27"/>
  <c r="A860" i="27"/>
  <c r="A727" i="27"/>
  <c r="A1155" i="27"/>
  <c r="G13" i="28"/>
  <c r="A13" i="28" s="1"/>
  <c r="I385" i="27"/>
  <c r="G385" i="28" s="1"/>
  <c r="A356" i="27"/>
  <c r="A1028" i="27"/>
  <c r="A62" i="27"/>
  <c r="A1168" i="27"/>
  <c r="A342" i="27"/>
  <c r="A930" i="27"/>
  <c r="A1210" i="27"/>
  <c r="A733" i="27"/>
  <c r="A160" i="27"/>
  <c r="A510" i="27"/>
  <c r="A776" i="27"/>
  <c r="A1070" i="27"/>
  <c r="A1323" i="27"/>
  <c r="A594" i="27"/>
  <c r="A723" i="27"/>
  <c r="A722" i="27"/>
  <c r="A29" i="27"/>
  <c r="A725" i="27"/>
  <c r="A730" i="27"/>
  <c r="A1112" i="27"/>
  <c r="A328" i="27"/>
  <c r="A804" i="27"/>
  <c r="A731" i="27"/>
  <c r="I1014" i="27"/>
  <c r="I1154" i="27"/>
  <c r="G1154" i="28" s="1"/>
  <c r="I1057" i="27"/>
  <c r="G1057" i="28" s="1"/>
  <c r="G18" i="28"/>
  <c r="A18" i="28" s="1"/>
  <c r="G19" i="28"/>
  <c r="A19" i="28" s="1"/>
  <c r="G11" i="28"/>
  <c r="A11" i="28" s="1"/>
  <c r="I749" i="27"/>
  <c r="G749" i="28" s="1"/>
  <c r="A1015" i="27"/>
  <c r="A1014" i="27"/>
  <c r="I728" i="27"/>
  <c r="G728" i="28" s="1"/>
  <c r="A756" i="27"/>
  <c r="A958" i="27"/>
  <c r="I944" i="27"/>
  <c r="G944" i="28" s="1"/>
  <c r="A440" i="27"/>
  <c r="I426" i="27"/>
  <c r="G15" i="28"/>
  <c r="A15" i="28" s="1"/>
  <c r="A902" i="27"/>
  <c r="I888" i="27"/>
  <c r="G888" i="28" s="1"/>
  <c r="A1295" i="27"/>
  <c r="I49" i="27"/>
  <c r="A91" i="27"/>
  <c r="A846" i="27"/>
  <c r="I832" i="27"/>
  <c r="G832" i="28" s="1"/>
  <c r="A1393" i="27"/>
  <c r="A147" i="27"/>
  <c r="A650" i="27"/>
  <c r="I636" i="27"/>
  <c r="G636" i="28" s="1"/>
  <c r="I90" i="27"/>
  <c r="G14" i="28" l="1"/>
  <c r="A14" i="28" s="1"/>
  <c r="G1014" i="28"/>
  <c r="G1337" i="28"/>
  <c r="A1337" i="28" s="1"/>
  <c r="G426" i="28"/>
  <c r="A9" i="27"/>
  <c r="A8" i="27"/>
  <c r="G90" i="28"/>
  <c r="G49" i="28"/>
  <c r="I721" i="27"/>
  <c r="A18" i="27"/>
  <c r="A146" i="27"/>
  <c r="A749" i="27"/>
  <c r="A1338" i="27"/>
  <c r="A1379" i="27"/>
  <c r="A888" i="27"/>
  <c r="A728" i="27"/>
  <c r="A1154" i="27"/>
  <c r="A385" i="27"/>
  <c r="A636" i="27"/>
  <c r="A1280" i="27"/>
  <c r="A14" i="27"/>
  <c r="A11" i="27"/>
  <c r="I1056" i="27"/>
  <c r="G1056" i="28" s="1"/>
  <c r="A944" i="27"/>
  <c r="A19" i="27"/>
  <c r="A13" i="27"/>
  <c r="A15" i="27"/>
  <c r="A832" i="27"/>
  <c r="A1057" i="27"/>
  <c r="I748" i="27"/>
  <c r="A426" i="27"/>
  <c r="I384" i="27"/>
  <c r="G384" i="28" s="1"/>
  <c r="A90" i="27"/>
  <c r="I48" i="27"/>
  <c r="A49" i="27"/>
  <c r="G21" i="28"/>
  <c r="A21" i="28" s="1"/>
  <c r="G748" i="28" l="1"/>
  <c r="G721" i="28"/>
  <c r="G48" i="28"/>
  <c r="A721" i="27"/>
  <c r="A1056" i="27"/>
  <c r="A21" i="27"/>
  <c r="A384" i="27"/>
  <c r="A1337" i="27"/>
  <c r="A748" i="27"/>
  <c r="I720" i="27"/>
  <c r="G20" i="28"/>
  <c r="A20" i="28" s="1"/>
  <c r="A48" i="27"/>
  <c r="G7" i="28"/>
  <c r="A7" i="28" s="1"/>
  <c r="G720" i="28" l="1"/>
  <c r="A20" i="27"/>
  <c r="A7" i="27"/>
  <c r="G6" i="28"/>
  <c r="A6" i="28" s="1"/>
  <c r="A720" i="27"/>
  <c r="A6" i="27" l="1"/>
</calcChain>
</file>

<file path=xl/sharedStrings.xml><?xml version="1.0" encoding="utf-8"?>
<sst xmlns="http://schemas.openxmlformats.org/spreadsheetml/2006/main" count="5354" uniqueCount="234">
  <si>
    <t>დასახელება</t>
  </si>
  <si>
    <t/>
  </si>
  <si>
    <t>პროგრამული კოდი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</si>
  <si>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</si>
  <si>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</si>
  <si>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</si>
  <si>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მოსახლეობის ჯანმრთელობის დაცვა</t>
  </si>
  <si>
    <t>ეპიდზედამხედველობა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</si>
  <si>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</si>
  <si>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</si>
  <si>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</si>
  <si>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</si>
  <si>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</si>
  <si>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</si>
  <si>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</si>
  <si>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</si>
  <si>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</si>
  <si>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</si>
  <si>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</si>
  <si>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</si>
  <si>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</si>
  <si>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</si>
  <si>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</si>
  <si>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</si>
  <si>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</si>
  <si>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</si>
  <si>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</si>
  <si>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</si>
  <si>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</si>
  <si>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</si>
  <si>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</si>
  <si>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</si>
  <si>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</si>
  <si>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</si>
  <si>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</si>
  <si>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</si>
  <si>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</si>
  <si>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</si>
  <si>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</si>
  <si>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</si>
  <si>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</si>
  <si>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სსიპ - სოციალური მომსახურების სააგენტოს აჭარის ა.რ. ფილიალი</t>
  </si>
  <si>
    <t>სოციალური რეაბილიტაცია და ბავშვზე ზრუნვა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</si>
  <si>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</si>
  <si>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</si>
  <si>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</si>
  <si>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</si>
  <si>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უსაფრთხო სისხლი</t>
  </si>
  <si>
    <t>ტუბერკულოზის მართვა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</si>
  <si>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</si>
  <si>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დედათა და ბავშვთა ჯანმრთელობა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</si>
  <si>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</si>
  <si>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</si>
  <si>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</si>
  <si>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</si>
  <si>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</si>
  <si>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</si>
  <si>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</si>
  <si>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</si>
  <si>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</si>
  <si>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განათლება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</si>
  <si>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</si>
  <si>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</si>
  <si>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</si>
  <si>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</si>
  <si>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</si>
  <si>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შიდა ქართლის სამხარეო ცენტრი</t>
  </si>
  <si>
    <t>სსიპ - სოციალური მომსახურების სააგენტოს ქვემო ქართლის სამხარეო ცენტრი</t>
  </si>
  <si>
    <t>სსიპ - სოციალური მომსახურების სააგენტოს კახეთის სამხარეო ცენტრი</t>
  </si>
  <si>
    <t>სსიპ - სოციალური მომსახურების სააგენტოს იმერეთის სამხარეო ცენტრი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</si>
  <si>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</si>
  <si>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</si>
  <si>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</si>
  <si>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</si>
  <si>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</si>
  <si>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</si>
  <si>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</si>
  <si>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</si>
  <si>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</si>
  <si>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</si>
  <si>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</si>
  <si>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</si>
  <si>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</si>
  <si>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</si>
  <si>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</si>
  <si>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</si>
  <si>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</si>
  <si>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</si>
  <si>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</si>
  <si>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</si>
  <si>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</si>
  <si>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</si>
  <si>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</si>
  <si>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</si>
  <si>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</si>
  <si>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</si>
  <si>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</si>
  <si>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</si>
  <si>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27 01 02 01</t>
  </si>
  <si>
    <t>27 01 02 02</t>
  </si>
  <si>
    <t>27 01 02 03</t>
  </si>
  <si>
    <t>27 01 02 03 01</t>
  </si>
  <si>
    <t>სამკურნალო საშუალებების ხარისხის სახელმწიფო კონტროლის მართვა</t>
  </si>
  <si>
    <t>27 01 02 03 02</t>
  </si>
  <si>
    <t>27 01 03</t>
  </si>
  <si>
    <t>27 01 04</t>
  </si>
  <si>
    <t>27 01 04 01</t>
  </si>
  <si>
    <t>27 01 04 02</t>
  </si>
  <si>
    <t>27 01 04 03</t>
  </si>
  <si>
    <t>27 01 04 04</t>
  </si>
  <si>
    <t>27 01 04 05</t>
  </si>
  <si>
    <t>27 01 04 06</t>
  </si>
  <si>
    <t>27 01 04 07</t>
  </si>
  <si>
    <t>27 01 04 08</t>
  </si>
  <si>
    <t>27 01 04 09</t>
  </si>
  <si>
    <t>27 01 04 10</t>
  </si>
  <si>
    <t>27 01 04 11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</si>
  <si>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</si>
  <si>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</si>
  <si>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</si>
  <si>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</si>
  <si>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</si>
  <si>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27 01 06</t>
  </si>
  <si>
    <t>27 01 07</t>
  </si>
  <si>
    <t>საარსებო წყაროებით უზრუნველყოფა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</si>
  <si>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</si>
  <si>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</si>
  <si>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</si>
  <si>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</si>
  <si>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</si>
  <si>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</si>
  <si>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</si>
  <si>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</si>
  <si>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</si>
  <si>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</si>
  <si>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</si>
  <si>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</si>
  <si>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</si>
  <si>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</si>
  <si>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</si>
  <si>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</si>
  <si>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</si>
  <si>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27 02 03 14</t>
  </si>
  <si>
    <t>27 02 04</t>
  </si>
  <si>
    <t>27 02 04 01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</si>
  <si>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</si>
  <si>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</si>
  <si>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</si>
  <si>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</si>
  <si>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</si>
  <si>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</si>
  <si>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</si>
  <si>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</si>
  <si>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</si>
  <si>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</si>
  <si>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</si>
  <si>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</si>
  <si>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</si>
  <si>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</si>
  <si>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</si>
  <si>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</si>
  <si>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</si>
  <si>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</si>
  <si>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</si>
  <si>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</si>
  <si>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</si>
  <si>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</si>
  <si>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</si>
  <si>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</si>
  <si>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</si>
  <si>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</si>
  <si>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</si>
  <si>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</si>
  <si>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</si>
  <si>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</si>
  <si>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</si>
  <si>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</si>
  <si>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</si>
  <si>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</si>
  <si>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</si>
  <si>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</si>
  <si>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</si>
  <si>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</si>
  <si>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</si>
  <si>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</si>
  <si>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</si>
  <si>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</si>
  <si>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</si>
  <si>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</si>
  <si>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</si>
  <si>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</si>
  <si>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</si>
  <si>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</si>
  <si>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</si>
  <si>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</si>
  <si>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</si>
  <si>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</si>
  <si>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</si>
  <si>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</si>
  <si>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</si>
  <si>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</si>
  <si>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</si>
  <si>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</si>
  <si>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</si>
  <si>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</si>
  <si>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</si>
  <si>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</si>
  <si>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</si>
  <si>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</si>
  <si>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</si>
  <si>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</si>
  <si>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განვითარების მძიმე და ღრმა შეფერხების მქონე ბავშვთა ბინაზე მოვლით უზრუნველყოფა</t>
  </si>
  <si>
    <t>კრიზისულ მდგომარეობაში მყოფი ბავშვიანი ოჯახების დახმარება</t>
  </si>
  <si>
    <t>დამტკიცებული (საბიუჯეტო)</t>
  </si>
  <si>
    <t>დაზუსტებული (საბიუჯეტო)</t>
  </si>
  <si>
    <t>მათ შორის
 I კვარტლის დაზუსტებული (საბიუჯეტო)</t>
  </si>
  <si>
    <t>საქართველოს შრომის, ჯანმრთელობისა და სოციალური დაცვის სამინისტროს
2019 წლის პირველი კვარტლის შესრულების შესახებ</t>
  </si>
  <si>
    <t>2019 წელი</t>
  </si>
  <si>
    <t>m</t>
  </si>
  <si>
    <t>/ათას ლარებში/</t>
  </si>
  <si>
    <t>მათ შორის
 II კვარტლის დაზუსტებული (საბიუჯეტო)</t>
  </si>
  <si>
    <t>6 თვის საკასო (საბიუჯეტო)</t>
  </si>
  <si>
    <t>6 თვის დაზუსტებული (საბიუჯეტო)</t>
  </si>
  <si>
    <t>მათ შორის 6 თვის დაზუსტებული (საბიუჯეტო)</t>
  </si>
  <si>
    <t>საქართველოს ოკუპირებული ტერიტორიებიდან დევნილთა,  შრომის, ჯანმრთელობისა და სოციალური დაცვის სამინისტროს 2019 წლის 6 თვის შესრულების შესახებ</t>
  </si>
  <si>
    <t>განმახორციელებელი</t>
  </si>
  <si>
    <t>სამინისტროს ცენტრალური აპარატი</t>
  </si>
  <si>
    <t>სსიპ - სამედიცინო საქმიანობის სახელმწიფო რეგულირების სააგენტო</t>
  </si>
  <si>
    <t>სსიპ-წამლის სააგენტო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</si>
  <si>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</si>
  <si>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სსიპ-სოციალური მომსახურების სააგენტო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</si>
  <si>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</si>
  <si>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სსიპ - საგანგებო სიტუაციების კოორდინაციისა და გადაუდებელი დახმარების ცენტრი</t>
  </si>
  <si>
    <t>სსიპ - საარსებო წყაროებით უზრუნველყოფის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</si>
</sst>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4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9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8"/>
      <color theme="1"/>
      <name val="Arial"/>
      <family val="2"/>
    </font>
    <font>
      <b/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12"/>
      <color theme="1"/>
      <name val="Sylfae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color theme="1" tint="0.14999847407452621"/>
      <name val="Sylfaen"/>
      <family val="1"/>
      <charset val="204"/>
    </font>
    <font>
      <b/>
      <sz val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3"/>
      <color theme="1"/>
      <name val="Sylfaen"/>
      <family val="1"/>
    </font>
    <font>
      <b/>
      <sz val="14"/>
      <color theme="1"/>
      <name val="Calibri"/>
      <family val="2"/>
    </font>
    <font>
      <b/>
      <sz val="1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Sylfaen"/>
      <family val="1"/>
      <charset val="204"/>
    </font>
    <font>
      <b/>
      <sz val="13"/>
      <color theme="1"/>
      <name val="Calibri"/>
      <family val="2"/>
    </font>
    <font>
      <sz val="13"/>
      <color theme="1"/>
      <name val="Calibri"/>
      <family val="2"/>
      <charset val="204"/>
    </font>
    <font>
      <b/>
      <sz val="13"/>
      <name val="Calibri"/>
      <family val="2"/>
      <charset val="204"/>
      <scheme val="minor"/>
    </font>
    <font>
      <b/>
      <sz val="13"/>
      <name val="Sylfaen"/>
      <family val="1"/>
      <charset val="204"/>
    </font>
    <font>
      <b/>
      <sz val="13"/>
      <color theme="3"/>
      <name val="Sylfaen"/>
      <family val="1"/>
      <charset val="204"/>
    </font>
    <font>
      <sz val="13"/>
      <color theme="1"/>
      <name val="Sylfaen"/>
      <family val="1"/>
    </font>
    <font>
      <sz val="13"/>
      <color theme="1"/>
      <name val="Sylfaen"/>
      <family val="1"/>
      <charset val="204"/>
    </font>
    <font>
      <b/>
      <sz val="13"/>
      <color theme="1" tint="0.14999847407452621"/>
      <name val="Sylfaen"/>
      <family val="1"/>
      <charset val="204"/>
    </font>
    <font>
      <sz val="13"/>
      <name val="Calibri"/>
      <family val="2"/>
      <charset val="204"/>
      <scheme val="minor"/>
    </font>
    <font>
      <sz val="12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3"/>
      <color theme="1" tint="0.1499984740745262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99">
    <xf numFmtId="0" fontId="0" fillId="0" borderId="0" xfId="0" applyFont="1" applyFill="1" applyBorder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left" vertical="center" wrapText="1" indent="2"/>
    </xf>
    <xf numFmtId="165" fontId="15" fillId="2" borderId="2" xfId="1" applyNumberFormat="1" applyFont="1" applyFill="1" applyBorder="1" applyAlignment="1" applyProtection="1">
      <alignment vertical="center" wrapText="1"/>
    </xf>
    <xf numFmtId="165" fontId="16" fillId="0" borderId="2" xfId="1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 indent="2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165" fontId="20" fillId="0" borderId="2" xfId="1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 indent="2"/>
    </xf>
    <xf numFmtId="0" fontId="11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 indent="2"/>
    </xf>
    <xf numFmtId="0" fontId="17" fillId="5" borderId="2" xfId="0" applyFont="1" applyFill="1" applyBorder="1" applyAlignment="1">
      <alignment horizontal="left" vertical="center" wrapText="1" indent="2"/>
    </xf>
    <xf numFmtId="0" fontId="2" fillId="5" borderId="2" xfId="0" applyNumberFormat="1" applyFont="1" applyFill="1" applyBorder="1" applyAlignment="1">
      <alignment horizontal="center" vertical="center" wrapText="1" readingOrder="1"/>
    </xf>
    <xf numFmtId="0" fontId="21" fillId="5" borderId="2" xfId="0" applyFont="1" applyFill="1" applyBorder="1" applyAlignment="1">
      <alignment horizontal="left" vertical="center" wrapText="1" indent="2"/>
    </xf>
    <xf numFmtId="165" fontId="14" fillId="4" borderId="2" xfId="1" applyNumberFormat="1" applyFont="1" applyFill="1" applyBorder="1" applyAlignment="1">
      <alignment vertical="center" wrapText="1"/>
    </xf>
    <xf numFmtId="165" fontId="22" fillId="4" borderId="2" xfId="1" applyNumberFormat="1" applyFont="1" applyFill="1" applyBorder="1" applyAlignment="1">
      <alignment vertical="center" wrapText="1"/>
    </xf>
    <xf numFmtId="0" fontId="18" fillId="5" borderId="2" xfId="0" applyNumberFormat="1" applyFont="1" applyFill="1" applyBorder="1" applyAlignment="1">
      <alignment horizontal="center" vertical="center" wrapText="1" readingOrder="1"/>
    </xf>
    <xf numFmtId="165" fontId="16" fillId="4" borderId="2" xfId="1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horizontal="center" vertical="center" wrapText="1" readingOrder="1"/>
    </xf>
    <xf numFmtId="165" fontId="23" fillId="0" borderId="2" xfId="1" applyNumberFormat="1" applyFont="1" applyFill="1" applyBorder="1" applyAlignment="1">
      <alignment vertical="center" wrapText="1"/>
    </xf>
    <xf numFmtId="165" fontId="14" fillId="5" borderId="2" xfId="1" applyNumberFormat="1" applyFont="1" applyFill="1" applyBorder="1" applyAlignment="1">
      <alignment vertical="center" wrapText="1"/>
    </xf>
    <xf numFmtId="165" fontId="16" fillId="5" borderId="2" xfId="1" applyNumberFormat="1" applyFont="1" applyFill="1" applyBorder="1" applyAlignment="1">
      <alignment vertical="center" wrapText="1"/>
    </xf>
    <xf numFmtId="165" fontId="22" fillId="5" borderId="2" xfId="1" applyNumberFormat="1" applyFont="1" applyFill="1" applyBorder="1" applyAlignment="1">
      <alignment vertical="center" wrapText="1"/>
    </xf>
    <xf numFmtId="165" fontId="23" fillId="5" borderId="2" xfId="1" applyNumberFormat="1" applyFont="1" applyFill="1" applyBorder="1" applyAlignment="1">
      <alignment vertical="center" wrapText="1"/>
    </xf>
    <xf numFmtId="165" fontId="19" fillId="5" borderId="2" xfId="1" applyNumberFormat="1" applyFont="1" applyFill="1" applyBorder="1" applyAlignment="1">
      <alignment vertical="center" wrapText="1"/>
    </xf>
    <xf numFmtId="165" fontId="15" fillId="5" borderId="2" xfId="1" applyNumberFormat="1" applyFont="1" applyFill="1" applyBorder="1" applyAlignment="1" applyProtection="1">
      <alignment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horizontal="center" vertical="center"/>
    </xf>
    <xf numFmtId="166" fontId="27" fillId="4" borderId="2" xfId="1" applyNumberFormat="1" applyFont="1" applyFill="1" applyBorder="1" applyAlignment="1">
      <alignment vertical="center" wrapText="1"/>
    </xf>
    <xf numFmtId="166" fontId="28" fillId="4" borderId="2" xfId="1" applyNumberFormat="1" applyFont="1" applyFill="1" applyBorder="1" applyAlignment="1">
      <alignment vertical="center" wrapText="1"/>
    </xf>
    <xf numFmtId="166" fontId="29" fillId="6" borderId="2" xfId="1" applyNumberFormat="1" applyFont="1" applyFill="1" applyBorder="1" applyAlignment="1" applyProtection="1">
      <alignment vertical="center" wrapText="1"/>
    </xf>
    <xf numFmtId="166" fontId="28" fillId="6" borderId="2" xfId="1" applyNumberFormat="1" applyFont="1" applyFill="1" applyBorder="1" applyAlignment="1">
      <alignment vertical="center" wrapText="1"/>
    </xf>
    <xf numFmtId="166" fontId="30" fillId="6" borderId="2" xfId="1" applyNumberFormat="1" applyFont="1" applyFill="1" applyBorder="1" applyAlignment="1">
      <alignment vertical="center" wrapText="1"/>
    </xf>
    <xf numFmtId="166" fontId="29" fillId="6" borderId="2" xfId="1" applyNumberFormat="1" applyFont="1" applyFill="1" applyBorder="1" applyAlignment="1">
      <alignment vertical="center" wrapText="1"/>
    </xf>
    <xf numFmtId="166" fontId="27" fillId="6" borderId="2" xfId="1" applyNumberFormat="1" applyFont="1" applyFill="1" applyBorder="1" applyAlignment="1">
      <alignment vertical="center" wrapText="1"/>
    </xf>
    <xf numFmtId="166" fontId="29" fillId="5" borderId="2" xfId="1" applyNumberFormat="1" applyFont="1" applyFill="1" applyBorder="1" applyAlignment="1" applyProtection="1">
      <alignment vertical="center" wrapText="1"/>
    </xf>
    <xf numFmtId="166" fontId="28" fillId="0" borderId="2" xfId="1" applyNumberFormat="1" applyFont="1" applyFill="1" applyBorder="1" applyAlignment="1">
      <alignment vertical="center" wrapText="1"/>
    </xf>
    <xf numFmtId="166" fontId="30" fillId="5" borderId="2" xfId="1" applyNumberFormat="1" applyFont="1" applyFill="1" applyBorder="1" applyAlignment="1">
      <alignment vertical="center" wrapText="1"/>
    </xf>
    <xf numFmtId="166" fontId="30" fillId="0" borderId="2" xfId="1" applyNumberFormat="1" applyFont="1" applyFill="1" applyBorder="1" applyAlignment="1">
      <alignment vertical="center" wrapText="1"/>
    </xf>
    <xf numFmtId="166" fontId="29" fillId="5" borderId="2" xfId="1" applyNumberFormat="1" applyFont="1" applyFill="1" applyBorder="1" applyAlignment="1">
      <alignment vertical="center" wrapText="1"/>
    </xf>
    <xf numFmtId="166" fontId="28" fillId="5" borderId="2" xfId="1" applyNumberFormat="1" applyFont="1" applyFill="1" applyBorder="1" applyAlignment="1">
      <alignment vertical="center" wrapText="1"/>
    </xf>
    <xf numFmtId="0" fontId="31" fillId="0" borderId="1" xfId="0" applyNumberFormat="1" applyFont="1" applyFill="1" applyBorder="1" applyAlignment="1" applyProtection="1">
      <alignment vertical="center" wrapText="1" readingOrder="1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 applyProtection="1">
      <alignment horizontal="center" vertical="center" wrapText="1" readingOrder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36" fillId="5" borderId="2" xfId="0" applyNumberFormat="1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vertical="center" wrapText="1"/>
    </xf>
    <xf numFmtId="0" fontId="31" fillId="5" borderId="2" xfId="0" applyNumberFormat="1" applyFont="1" applyFill="1" applyBorder="1" applyAlignment="1">
      <alignment horizontal="center" vertical="center" wrapText="1" readingOrder="1"/>
    </xf>
    <xf numFmtId="0" fontId="37" fillId="5" borderId="2" xfId="0" applyFont="1" applyFill="1" applyBorder="1" applyAlignment="1">
      <alignment horizontal="left" vertical="center" wrapText="1" indent="2"/>
    </xf>
    <xf numFmtId="0" fontId="38" fillId="5" borderId="2" xfId="0" applyFont="1" applyFill="1" applyBorder="1" applyAlignment="1">
      <alignment horizontal="left" vertical="center" wrapText="1" indent="2"/>
    </xf>
    <xf numFmtId="0" fontId="39" fillId="5" borderId="2" xfId="0" applyFont="1" applyFill="1" applyBorder="1" applyAlignment="1">
      <alignment horizontal="left" vertical="center" wrapText="1" indent="2"/>
    </xf>
    <xf numFmtId="0" fontId="34" fillId="6" borderId="2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36" fillId="0" borderId="2" xfId="0" applyFont="1" applyFill="1" applyBorder="1" applyAlignment="1">
      <alignment vertical="center" wrapText="1"/>
    </xf>
    <xf numFmtId="0" fontId="31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Font="1" applyFill="1" applyBorder="1" applyAlignment="1">
      <alignment horizontal="left" vertical="center" wrapText="1" indent="2"/>
    </xf>
    <xf numFmtId="0" fontId="38" fillId="0" borderId="2" xfId="0" applyFont="1" applyFill="1" applyBorder="1" applyAlignment="1">
      <alignment horizontal="left" vertical="center" wrapText="1" indent="2"/>
    </xf>
    <xf numFmtId="0" fontId="39" fillId="0" borderId="2" xfId="0" applyFont="1" applyFill="1" applyBorder="1" applyAlignment="1">
      <alignment horizontal="left" vertical="center" wrapText="1" indent="2"/>
    </xf>
    <xf numFmtId="0" fontId="36" fillId="6" borderId="2" xfId="0" applyNumberFormat="1" applyFont="1" applyFill="1" applyBorder="1" applyAlignment="1">
      <alignment horizontal="center" vertical="center" wrapText="1" readingOrder="1"/>
    </xf>
    <xf numFmtId="0" fontId="36" fillId="6" borderId="2" xfId="0" applyFont="1" applyFill="1" applyBorder="1" applyAlignment="1">
      <alignment vertical="center" wrapText="1"/>
    </xf>
    <xf numFmtId="0" fontId="31" fillId="6" borderId="2" xfId="0" applyNumberFormat="1" applyFont="1" applyFill="1" applyBorder="1" applyAlignment="1">
      <alignment horizontal="center" vertical="center" wrapText="1" readingOrder="1"/>
    </xf>
    <xf numFmtId="0" fontId="37" fillId="6" borderId="2" xfId="0" applyFont="1" applyFill="1" applyBorder="1" applyAlignment="1">
      <alignment horizontal="left" vertical="center" wrapText="1" indent="2"/>
    </xf>
    <xf numFmtId="0" fontId="38" fillId="6" borderId="2" xfId="0" applyFont="1" applyFill="1" applyBorder="1" applyAlignment="1">
      <alignment horizontal="left" vertical="center" wrapText="1" indent="2"/>
    </xf>
    <xf numFmtId="0" fontId="39" fillId="6" borderId="2" xfId="0" applyFont="1" applyFill="1" applyBorder="1" applyAlignment="1">
      <alignment horizontal="left" vertical="center" wrapText="1" indent="2"/>
    </xf>
    <xf numFmtId="0" fontId="34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166" fontId="40" fillId="4" borderId="2" xfId="1" applyNumberFormat="1" applyFont="1" applyFill="1" applyBorder="1" applyAlignment="1">
      <alignment vertical="center" wrapText="1"/>
    </xf>
    <xf numFmtId="166" fontId="40" fillId="6" borderId="2" xfId="1" applyNumberFormat="1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 applyFill="1" applyBorder="1" applyAlignment="1" applyProtection="1">
      <alignment horizontal="center" vertical="center" wrapText="1" readingOrder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2" fillId="0" borderId="3" xfId="0" applyFont="1" applyFill="1" applyBorder="1" applyAlignment="1" applyProtection="1">
      <alignment horizontal="right" vertical="center" wrapText="1" readingOrder="1"/>
      <protection locked="0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left" vertical="center" wrapText="1" indent="2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20"/>
  <sheetViews>
    <sheetView showGridLines="0" view="pageBreakPreview" zoomScale="80" zoomScaleNormal="100" zoomScaleSheetLayoutView="8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S16" sqref="S16"/>
    </sheetView>
  </sheetViews>
  <sheetFormatPr defaultColWidth="8.85546875" defaultRowHeight="15" x14ac:dyDescent="0.25"/>
  <cols>
    <col min="1" max="1" width="10" style="6" customWidth="1"/>
    <col min="2" max="2" width="15.7109375" style="4" customWidth="1"/>
    <col min="3" max="3" width="56.7109375" style="4" customWidth="1"/>
    <col min="4" max="6" width="23.42578125" style="4" customWidth="1"/>
    <col min="7" max="8" width="19.85546875" style="4" hidden="1" customWidth="1"/>
    <col min="9" max="9" width="21.85546875" style="4" customWidth="1"/>
    <col min="10" max="16384" width="8.85546875" style="4"/>
  </cols>
  <sheetData>
    <row r="1" spans="1:9" ht="18" customHeight="1" x14ac:dyDescent="0.25">
      <c r="A1" s="1"/>
      <c r="B1" s="2"/>
      <c r="C1" s="3"/>
      <c r="D1" s="3"/>
      <c r="E1" s="3"/>
      <c r="F1" s="3"/>
      <c r="G1" s="3"/>
      <c r="H1" s="3"/>
    </row>
    <row r="2" spans="1:9" ht="33.75" customHeight="1" x14ac:dyDescent="0.25">
      <c r="A2" s="1"/>
      <c r="B2" s="92" t="s">
        <v>216</v>
      </c>
      <c r="C2" s="92"/>
      <c r="D2" s="92"/>
      <c r="E2" s="92"/>
      <c r="F2" s="92"/>
      <c r="G2" s="92"/>
      <c r="H2" s="92"/>
      <c r="I2" s="92"/>
    </row>
    <row r="3" spans="1:9" ht="33.75" customHeight="1" x14ac:dyDescent="0.25">
      <c r="A3" s="1"/>
      <c r="B3" s="40"/>
      <c r="C3" s="40"/>
      <c r="D3" s="40"/>
      <c r="E3" s="40"/>
      <c r="F3" s="89"/>
      <c r="G3" s="40"/>
      <c r="H3" s="86"/>
      <c r="I3" s="40"/>
    </row>
    <row r="4" spans="1:9" ht="30" customHeight="1" x14ac:dyDescent="0.25">
      <c r="A4" s="1"/>
      <c r="B4" s="90" t="s">
        <v>2</v>
      </c>
      <c r="C4" s="91" t="s">
        <v>0</v>
      </c>
      <c r="D4" s="38"/>
      <c r="E4" s="38"/>
      <c r="F4" s="88"/>
      <c r="G4" s="38"/>
      <c r="H4" s="87"/>
    </row>
    <row r="5" spans="1:9" ht="61.5" customHeight="1" x14ac:dyDescent="0.25">
      <c r="A5" s="1"/>
      <c r="B5" s="90"/>
      <c r="C5" s="91"/>
      <c r="D5" s="39" t="s">
        <v>213</v>
      </c>
      <c r="E5" s="39" t="s">
        <v>214</v>
      </c>
      <c r="F5" s="39" t="s">
        <v>222</v>
      </c>
      <c r="G5" s="59" t="s">
        <v>215</v>
      </c>
      <c r="H5" s="59" t="s">
        <v>220</v>
      </c>
      <c r="I5" s="59" t="s">
        <v>221</v>
      </c>
    </row>
    <row r="6" spans="1:9" ht="69" customHeight="1" x14ac:dyDescent="0.25">
      <c r="A6" s="5" t="str">
        <f t="shared" ref="A6:A69" si="0">IF((D6+E6+G6+I6)&gt;0,"a","b")</f>
        <v>a</v>
      </c>
      <c r="B6" s="18" t="s">
        <v>89</v>
      </c>
      <c r="C6" s="19" t="s">
        <v>90</v>
      </c>
      <c r="D6" s="26">
        <f>D20+D384+D720+D1266+D1280+D1337</f>
        <v>3968400000</v>
      </c>
      <c r="E6" s="26">
        <f>E20+E384+E720+E1266+E1280+E1337</f>
        <v>3968400000</v>
      </c>
      <c r="F6" s="26">
        <f t="shared" ref="F6:I6" si="1">F20+F384+F720+F1266+F1280+F1337</f>
        <v>1965915400</v>
      </c>
      <c r="G6" s="26">
        <f t="shared" si="1"/>
        <v>985503500</v>
      </c>
      <c r="H6" s="26">
        <f t="shared" si="1"/>
        <v>980411900</v>
      </c>
      <c r="I6" s="26">
        <f t="shared" si="1"/>
        <v>1954800686.22</v>
      </c>
    </row>
    <row r="7" spans="1:9" ht="18" x14ac:dyDescent="0.25">
      <c r="A7" s="5" t="str">
        <f t="shared" si="0"/>
        <v>a</v>
      </c>
      <c r="B7" s="28" t="s">
        <v>1</v>
      </c>
      <c r="C7" s="21" t="s">
        <v>24</v>
      </c>
      <c r="D7" s="29">
        <f t="shared" ref="D7:E7" si="2">D21+D385+D721+D1267+D1281+D1338</f>
        <v>3923665000</v>
      </c>
      <c r="E7" s="29">
        <f t="shared" si="2"/>
        <v>3918733900</v>
      </c>
      <c r="F7" s="29">
        <f t="shared" ref="F7:I7" si="3">F21+F385+F721+F1267+F1281+F1338</f>
        <v>1944301700</v>
      </c>
      <c r="G7" s="29">
        <f t="shared" si="3"/>
        <v>975301500</v>
      </c>
      <c r="H7" s="29">
        <f t="shared" si="3"/>
        <v>969000200</v>
      </c>
      <c r="I7" s="29">
        <f t="shared" si="3"/>
        <v>1934018117.8499999</v>
      </c>
    </row>
    <row r="8" spans="1:9" ht="18" x14ac:dyDescent="0.25">
      <c r="A8" s="5" t="str">
        <f t="shared" si="0"/>
        <v>a</v>
      </c>
      <c r="B8" s="20" t="s">
        <v>1</v>
      </c>
      <c r="C8" s="22" t="s">
        <v>25</v>
      </c>
      <c r="D8" s="26">
        <f t="shared" ref="D8:E8" si="4">D22+D386+D722+D1268+D1282+D1339</f>
        <v>33210000</v>
      </c>
      <c r="E8" s="26">
        <f t="shared" si="4"/>
        <v>33156000</v>
      </c>
      <c r="F8" s="26">
        <f t="shared" ref="F8:I8" si="5">F22+F386+F722+F1268+F1282+F1339</f>
        <v>14990700</v>
      </c>
      <c r="G8" s="26">
        <f t="shared" si="5"/>
        <v>7778100</v>
      </c>
      <c r="H8" s="26">
        <f t="shared" si="5"/>
        <v>7212600</v>
      </c>
      <c r="I8" s="26">
        <f t="shared" si="5"/>
        <v>14611799.449999999</v>
      </c>
    </row>
    <row r="9" spans="1:9" ht="18" x14ac:dyDescent="0.25">
      <c r="A9" s="5" t="str">
        <f t="shared" si="0"/>
        <v>a</v>
      </c>
      <c r="B9" s="20" t="s">
        <v>1</v>
      </c>
      <c r="C9" s="22" t="s">
        <v>26</v>
      </c>
      <c r="D9" s="26">
        <f t="shared" ref="D9:E9" si="6">D23+D387+D723+D1269+D1283+D1340</f>
        <v>119343000</v>
      </c>
      <c r="E9" s="26">
        <f t="shared" si="6"/>
        <v>119913340</v>
      </c>
      <c r="F9" s="26">
        <f t="shared" ref="F9:I9" si="7">F23+F387+F723+F1269+F1283+F1340</f>
        <v>51422090</v>
      </c>
      <c r="G9" s="26">
        <f t="shared" si="7"/>
        <v>24237100</v>
      </c>
      <c r="H9" s="26">
        <f t="shared" si="7"/>
        <v>27184990</v>
      </c>
      <c r="I9" s="26">
        <f t="shared" si="7"/>
        <v>43781916.229999997</v>
      </c>
    </row>
    <row r="10" spans="1:9" ht="18" x14ac:dyDescent="0.25">
      <c r="A10" s="5" t="str">
        <f t="shared" si="0"/>
        <v>b</v>
      </c>
      <c r="B10" s="20" t="s">
        <v>1</v>
      </c>
      <c r="C10" s="22" t="s">
        <v>27</v>
      </c>
      <c r="D10" s="26">
        <f t="shared" ref="D10:E10" si="8">D24+D388+D724+D1270+D1284+D1341</f>
        <v>0</v>
      </c>
      <c r="E10" s="26">
        <f t="shared" si="8"/>
        <v>0</v>
      </c>
      <c r="F10" s="26">
        <f t="shared" ref="F10:I10" si="9">F24+F388+F724+F1270+F1284+F1341</f>
        <v>0</v>
      </c>
      <c r="G10" s="26">
        <f t="shared" si="9"/>
        <v>0</v>
      </c>
      <c r="H10" s="26">
        <f t="shared" si="9"/>
        <v>0</v>
      </c>
      <c r="I10" s="26">
        <f t="shared" si="9"/>
        <v>0</v>
      </c>
    </row>
    <row r="11" spans="1:9" ht="18" x14ac:dyDescent="0.25">
      <c r="A11" s="5" t="str">
        <f t="shared" si="0"/>
        <v>a</v>
      </c>
      <c r="B11" s="20" t="s">
        <v>1</v>
      </c>
      <c r="C11" s="23" t="s">
        <v>28</v>
      </c>
      <c r="D11" s="26">
        <f t="shared" ref="D11:E11" si="10">D25+D389+D725+D1271+D1285+D1342</f>
        <v>0</v>
      </c>
      <c r="E11" s="26">
        <f t="shared" si="10"/>
        <v>230000</v>
      </c>
      <c r="F11" s="26">
        <f t="shared" ref="F11:I11" si="11">F25+F389+F725+F1271+F1285+F1342</f>
        <v>230000</v>
      </c>
      <c r="G11" s="26">
        <f t="shared" si="11"/>
        <v>15000</v>
      </c>
      <c r="H11" s="26">
        <f t="shared" si="11"/>
        <v>435000</v>
      </c>
      <c r="I11" s="26">
        <f t="shared" si="11"/>
        <v>0</v>
      </c>
    </row>
    <row r="12" spans="1:9" ht="18" x14ac:dyDescent="0.25">
      <c r="A12" s="5" t="str">
        <f t="shared" si="0"/>
        <v>a</v>
      </c>
      <c r="B12" s="20" t="s">
        <v>1</v>
      </c>
      <c r="C12" s="23" t="s">
        <v>29</v>
      </c>
      <c r="D12" s="26">
        <f t="shared" ref="D12:E12" si="12">D26+D390+D726+D1272+D1286+D1343</f>
        <v>2493000</v>
      </c>
      <c r="E12" s="26">
        <f t="shared" si="12"/>
        <v>2552100</v>
      </c>
      <c r="F12" s="26">
        <f t="shared" ref="F12:I12" si="13">F26+F390+F726+F1272+F1286+F1343</f>
        <v>95100</v>
      </c>
      <c r="G12" s="26">
        <f t="shared" si="13"/>
        <v>85100</v>
      </c>
      <c r="H12" s="26">
        <f t="shared" si="13"/>
        <v>10000</v>
      </c>
      <c r="I12" s="26">
        <f t="shared" si="13"/>
        <v>72586.710000000006</v>
      </c>
    </row>
    <row r="13" spans="1:9" ht="18" x14ac:dyDescent="0.25">
      <c r="A13" s="5" t="str">
        <f t="shared" si="0"/>
        <v>a</v>
      </c>
      <c r="B13" s="20" t="s">
        <v>1</v>
      </c>
      <c r="C13" s="23" t="s">
        <v>30</v>
      </c>
      <c r="D13" s="26">
        <f t="shared" ref="D13:E13" si="14">D27+D391+D727+D1273+D1287+D1344</f>
        <v>3728785000</v>
      </c>
      <c r="E13" s="26">
        <f t="shared" si="14"/>
        <v>3727810916</v>
      </c>
      <c r="F13" s="26">
        <f t="shared" ref="F13:I13" si="15">F27+F391+F727+F1273+F1287+F1344</f>
        <v>1858689766</v>
      </c>
      <c r="G13" s="26">
        <f t="shared" si="15"/>
        <v>934199466</v>
      </c>
      <c r="H13" s="26">
        <f t="shared" si="15"/>
        <v>924490300</v>
      </c>
      <c r="I13" s="26">
        <f t="shared" si="15"/>
        <v>1857831802.4700005</v>
      </c>
    </row>
    <row r="14" spans="1:9" ht="18" x14ac:dyDescent="0.25">
      <c r="A14" s="5" t="str">
        <f t="shared" si="0"/>
        <v>a</v>
      </c>
      <c r="B14" s="20" t="s">
        <v>1</v>
      </c>
      <c r="C14" s="23" t="s">
        <v>31</v>
      </c>
      <c r="D14" s="26">
        <f t="shared" ref="D14:E14" si="16">D28+D392+D728+D1274+D1288+D1345</f>
        <v>39834000</v>
      </c>
      <c r="E14" s="26">
        <f t="shared" si="16"/>
        <v>35071544</v>
      </c>
      <c r="F14" s="26">
        <f t="shared" ref="F14:I14" si="17">F28+F392+F728+F1274+F1288+F1345</f>
        <v>18874044</v>
      </c>
      <c r="G14" s="26">
        <f t="shared" si="17"/>
        <v>8986734</v>
      </c>
      <c r="H14" s="26">
        <f t="shared" si="17"/>
        <v>9667310</v>
      </c>
      <c r="I14" s="26">
        <f t="shared" si="17"/>
        <v>17720012.989999998</v>
      </c>
    </row>
    <row r="15" spans="1:9" ht="30" x14ac:dyDescent="0.25">
      <c r="A15" s="5" t="str">
        <f t="shared" si="0"/>
        <v>a</v>
      </c>
      <c r="B15" s="24"/>
      <c r="C15" s="25" t="s">
        <v>91</v>
      </c>
      <c r="D15" s="26">
        <f t="shared" ref="D15:E15" si="18">D29+D393+D729+D1275+D1289+D1346</f>
        <v>12762000</v>
      </c>
      <c r="E15" s="26">
        <f t="shared" si="18"/>
        <v>12999544</v>
      </c>
      <c r="F15" s="26">
        <f t="shared" ref="F15:I15" si="19">F29+F393+F729+F1275+F1289+F1346</f>
        <v>4704044</v>
      </c>
      <c r="G15" s="26">
        <f t="shared" si="19"/>
        <v>2326734</v>
      </c>
      <c r="H15" s="26">
        <f t="shared" si="19"/>
        <v>2157310</v>
      </c>
      <c r="I15" s="26">
        <f t="shared" si="19"/>
        <v>3744109.27</v>
      </c>
    </row>
    <row r="16" spans="1:9" ht="30" x14ac:dyDescent="0.25">
      <c r="A16" s="5" t="str">
        <f t="shared" si="0"/>
        <v>a</v>
      </c>
      <c r="B16" s="24"/>
      <c r="C16" s="25" t="s">
        <v>92</v>
      </c>
      <c r="D16" s="26">
        <f t="shared" ref="D16:E16" si="20">D30+D394+D730+D1276+D1290+D1347</f>
        <v>27072000</v>
      </c>
      <c r="E16" s="26">
        <f t="shared" si="20"/>
        <v>22072000</v>
      </c>
      <c r="F16" s="26">
        <f t="shared" ref="F16:I16" si="21">F30+F394+F730+F1276+F1290+F1347</f>
        <v>14170000</v>
      </c>
      <c r="G16" s="26">
        <f t="shared" si="21"/>
        <v>6660000</v>
      </c>
      <c r="H16" s="26">
        <f t="shared" si="21"/>
        <v>7510000</v>
      </c>
      <c r="I16" s="26">
        <f t="shared" si="21"/>
        <v>13975903.719999999</v>
      </c>
    </row>
    <row r="17" spans="1:9" ht="18" x14ac:dyDescent="0.25">
      <c r="A17" s="5" t="str">
        <f t="shared" si="0"/>
        <v>a</v>
      </c>
      <c r="B17" s="28" t="s">
        <v>1</v>
      </c>
      <c r="C17" s="21" t="s">
        <v>32</v>
      </c>
      <c r="D17" s="29">
        <f t="shared" ref="D17:E17" si="22">D31+D395+D731+D1277+D1291+D1348</f>
        <v>44735000</v>
      </c>
      <c r="E17" s="29">
        <f t="shared" si="22"/>
        <v>49666100</v>
      </c>
      <c r="F17" s="29">
        <f t="shared" ref="F17:I17" si="23">F31+F395+F731+F1277+F1291+F1348</f>
        <v>21613700</v>
      </c>
      <c r="G17" s="29">
        <f t="shared" si="23"/>
        <v>10202000</v>
      </c>
      <c r="H17" s="29">
        <f t="shared" si="23"/>
        <v>11411700</v>
      </c>
      <c r="I17" s="29">
        <f t="shared" si="23"/>
        <v>20782568.370000001</v>
      </c>
    </row>
    <row r="18" spans="1:9" ht="18" x14ac:dyDescent="0.25">
      <c r="A18" s="5" t="str">
        <f t="shared" si="0"/>
        <v>b</v>
      </c>
      <c r="B18" s="28" t="s">
        <v>1</v>
      </c>
      <c r="C18" s="21" t="s">
        <v>33</v>
      </c>
      <c r="D18" s="29">
        <f t="shared" ref="D18:E18" si="24">D32+D396+D732+D1278+D1292+D1349</f>
        <v>0</v>
      </c>
      <c r="E18" s="29">
        <f t="shared" si="24"/>
        <v>0</v>
      </c>
      <c r="F18" s="29">
        <f t="shared" ref="F18:I18" si="25">F32+F396+F732+F1278+F1292+F1349</f>
        <v>0</v>
      </c>
      <c r="G18" s="29">
        <f t="shared" si="25"/>
        <v>0</v>
      </c>
      <c r="H18" s="29">
        <f t="shared" si="25"/>
        <v>0</v>
      </c>
      <c r="I18" s="29">
        <f t="shared" si="25"/>
        <v>0</v>
      </c>
    </row>
    <row r="19" spans="1:9" ht="18" x14ac:dyDescent="0.25">
      <c r="A19" s="5" t="str">
        <f t="shared" si="0"/>
        <v>b</v>
      </c>
      <c r="B19" s="28" t="s">
        <v>1</v>
      </c>
      <c r="C19" s="21" t="s">
        <v>34</v>
      </c>
      <c r="D19" s="29">
        <f t="shared" ref="D19:E19" si="26">D33+D397+D733+D1279+D1293+D1350</f>
        <v>0</v>
      </c>
      <c r="E19" s="29">
        <f t="shared" si="26"/>
        <v>0</v>
      </c>
      <c r="F19" s="29">
        <f t="shared" ref="F19:I19" si="27">F33+F397+F733+F1279+F1293+F1350</f>
        <v>0</v>
      </c>
      <c r="G19" s="29">
        <f t="shared" si="27"/>
        <v>0</v>
      </c>
      <c r="H19" s="29">
        <f t="shared" si="27"/>
        <v>0</v>
      </c>
      <c r="I19" s="29">
        <f t="shared" si="27"/>
        <v>0</v>
      </c>
    </row>
    <row r="20" spans="1:9" ht="54" x14ac:dyDescent="0.25">
      <c r="A20" s="5" t="str">
        <f t="shared" si="0"/>
        <v>a</v>
      </c>
      <c r="B20" s="18" t="s">
        <v>93</v>
      </c>
      <c r="C20" s="19" t="s">
        <v>94</v>
      </c>
      <c r="D20" s="26">
        <f>D34+D48+D132+D146+D342+D356+D370</f>
        <v>57803000</v>
      </c>
      <c r="E20" s="26">
        <f>E34+E48+E132+E146+E342+E356+E370</f>
        <v>58033000</v>
      </c>
      <c r="F20" s="26">
        <f t="shared" ref="F20:I20" si="28">F34+F48+F132+F146+F342+F356+F370</f>
        <v>25381050</v>
      </c>
      <c r="G20" s="26">
        <f t="shared" si="28"/>
        <v>12784300</v>
      </c>
      <c r="H20" s="26">
        <f t="shared" si="28"/>
        <v>12596750</v>
      </c>
      <c r="I20" s="26">
        <f t="shared" si="28"/>
        <v>23372474.82</v>
      </c>
    </row>
    <row r="21" spans="1:9" ht="18" x14ac:dyDescent="0.25">
      <c r="A21" s="5" t="str">
        <f t="shared" si="0"/>
        <v>a</v>
      </c>
      <c r="B21" s="28" t="s">
        <v>1</v>
      </c>
      <c r="C21" s="21" t="s">
        <v>24</v>
      </c>
      <c r="D21" s="29">
        <f t="shared" ref="D21:E21" si="29">D35+D49+D133+D147+D343+D357+D371</f>
        <v>57306000</v>
      </c>
      <c r="E21" s="29">
        <f t="shared" si="29"/>
        <v>57394600</v>
      </c>
      <c r="F21" s="29">
        <f t="shared" ref="F21:I21" si="30">F35+F49+F133+F147+F343+F357+F371</f>
        <v>25072050</v>
      </c>
      <c r="G21" s="29">
        <f t="shared" si="30"/>
        <v>12686800</v>
      </c>
      <c r="H21" s="29">
        <f t="shared" si="30"/>
        <v>12385250</v>
      </c>
      <c r="I21" s="29">
        <f t="shared" si="30"/>
        <v>23160097.789999999</v>
      </c>
    </row>
    <row r="22" spans="1:9" ht="18" x14ac:dyDescent="0.25">
      <c r="A22" s="5" t="str">
        <f t="shared" si="0"/>
        <v>a</v>
      </c>
      <c r="B22" s="20" t="s">
        <v>1</v>
      </c>
      <c r="C22" s="22" t="s">
        <v>25</v>
      </c>
      <c r="D22" s="26">
        <f t="shared" ref="D22:E22" si="31">D36+D50+D134+D148+D344+D358+D372</f>
        <v>33210000</v>
      </c>
      <c r="E22" s="26">
        <f t="shared" si="31"/>
        <v>33156000</v>
      </c>
      <c r="F22" s="26">
        <f t="shared" ref="F22:I22" si="32">F36+F50+F134+F148+F344+F358+F372</f>
        <v>14990700</v>
      </c>
      <c r="G22" s="26">
        <f t="shared" si="32"/>
        <v>7778100</v>
      </c>
      <c r="H22" s="26">
        <f t="shared" si="32"/>
        <v>7212600</v>
      </c>
      <c r="I22" s="26">
        <f t="shared" si="32"/>
        <v>14611799.449999999</v>
      </c>
    </row>
    <row r="23" spans="1:9" ht="18" x14ac:dyDescent="0.25">
      <c r="A23" s="5" t="str">
        <f t="shared" si="0"/>
        <v>a</v>
      </c>
      <c r="B23" s="20" t="s">
        <v>1</v>
      </c>
      <c r="C23" s="22" t="s">
        <v>26</v>
      </c>
      <c r="D23" s="26">
        <f t="shared" ref="D23:E23" si="33">D37+D51+D135+D149+D345+D359+D373</f>
        <v>20612000</v>
      </c>
      <c r="E23" s="26">
        <f t="shared" si="33"/>
        <v>20408900</v>
      </c>
      <c r="F23" s="26">
        <f t="shared" ref="F23:I23" si="34">F37+F51+F135+F149+F345+F359+F373</f>
        <v>9226050</v>
      </c>
      <c r="G23" s="26">
        <f t="shared" si="34"/>
        <v>4584600</v>
      </c>
      <c r="H23" s="26">
        <f t="shared" si="34"/>
        <v>4641450</v>
      </c>
      <c r="I23" s="26">
        <f t="shared" si="34"/>
        <v>8149475.3099999996</v>
      </c>
    </row>
    <row r="24" spans="1:9" ht="18" x14ac:dyDescent="0.25">
      <c r="A24" s="5" t="str">
        <f t="shared" si="0"/>
        <v>b</v>
      </c>
      <c r="B24" s="20" t="s">
        <v>1</v>
      </c>
      <c r="C24" s="22" t="s">
        <v>27</v>
      </c>
      <c r="D24" s="26">
        <f t="shared" ref="D24:E24" si="35">D38+D52+D136+D150+D346+D360+D374</f>
        <v>0</v>
      </c>
      <c r="E24" s="26">
        <f t="shared" si="35"/>
        <v>0</v>
      </c>
      <c r="F24" s="26">
        <f t="shared" ref="F24:I24" si="36">F38+F52+F136+F150+F346+F360+F374</f>
        <v>0</v>
      </c>
      <c r="G24" s="26">
        <f t="shared" si="36"/>
        <v>0</v>
      </c>
      <c r="H24" s="26">
        <f t="shared" si="36"/>
        <v>0</v>
      </c>
      <c r="I24" s="26">
        <f t="shared" si="36"/>
        <v>0</v>
      </c>
    </row>
    <row r="25" spans="1:9" ht="18" x14ac:dyDescent="0.25">
      <c r="A25" s="5" t="str">
        <f t="shared" si="0"/>
        <v>a</v>
      </c>
      <c r="B25" s="20" t="s">
        <v>1</v>
      </c>
      <c r="C25" s="23" t="s">
        <v>28</v>
      </c>
      <c r="D25" s="26">
        <f t="shared" ref="D25:E25" si="37">D39+D53+D137+D151+D347+D361+D375</f>
        <v>0</v>
      </c>
      <c r="E25" s="26">
        <f t="shared" si="37"/>
        <v>230000</v>
      </c>
      <c r="F25" s="26">
        <f t="shared" ref="F25:I25" si="38">F39+F53+F137+F151+F347+F361+F375</f>
        <v>230000</v>
      </c>
      <c r="G25" s="26">
        <f t="shared" si="38"/>
        <v>0</v>
      </c>
      <c r="H25" s="26">
        <f t="shared" si="38"/>
        <v>230000</v>
      </c>
      <c r="I25" s="26">
        <f t="shared" si="38"/>
        <v>0</v>
      </c>
    </row>
    <row r="26" spans="1:9" ht="18" x14ac:dyDescent="0.25">
      <c r="A26" s="5" t="str">
        <f t="shared" si="0"/>
        <v>a</v>
      </c>
      <c r="B26" s="20" t="s">
        <v>1</v>
      </c>
      <c r="C26" s="23" t="s">
        <v>29</v>
      </c>
      <c r="D26" s="26">
        <f t="shared" ref="D26:E26" si="39">D40+D54+D138+D152+D348+D362+D376</f>
        <v>2493000</v>
      </c>
      <c r="E26" s="26">
        <f t="shared" si="39"/>
        <v>2533200</v>
      </c>
      <c r="F26" s="26">
        <f t="shared" ref="F26:I26" si="40">F40+F54+F138+F152+F348+F362+F376</f>
        <v>76200</v>
      </c>
      <c r="G26" s="26">
        <f t="shared" si="40"/>
        <v>66200</v>
      </c>
      <c r="H26" s="26">
        <f t="shared" si="40"/>
        <v>10000</v>
      </c>
      <c r="I26" s="26">
        <f t="shared" si="40"/>
        <v>53784.01</v>
      </c>
    </row>
    <row r="27" spans="1:9" ht="18" x14ac:dyDescent="0.25">
      <c r="A27" s="5" t="str">
        <f t="shared" si="0"/>
        <v>a</v>
      </c>
      <c r="B27" s="20" t="s">
        <v>1</v>
      </c>
      <c r="C27" s="23" t="s">
        <v>30</v>
      </c>
      <c r="D27" s="26">
        <f t="shared" ref="D27:E27" si="41">D41+D55+D139+D153+D349+D363+D377</f>
        <v>390000</v>
      </c>
      <c r="E27" s="26">
        <f t="shared" si="41"/>
        <v>465000</v>
      </c>
      <c r="F27" s="26">
        <f t="shared" ref="F27:I27" si="42">F41+F55+F139+F153+F349+F363+F377</f>
        <v>286500</v>
      </c>
      <c r="G27" s="26">
        <f t="shared" si="42"/>
        <v>142000</v>
      </c>
      <c r="H27" s="26">
        <f t="shared" si="42"/>
        <v>144500</v>
      </c>
      <c r="I27" s="26">
        <f t="shared" si="42"/>
        <v>255578.22</v>
      </c>
    </row>
    <row r="28" spans="1:9" ht="18" x14ac:dyDescent="0.25">
      <c r="A28" s="5" t="str">
        <f t="shared" si="0"/>
        <v>a</v>
      </c>
      <c r="B28" s="20" t="s">
        <v>1</v>
      </c>
      <c r="C28" s="23" t="s">
        <v>31</v>
      </c>
      <c r="D28" s="26">
        <f t="shared" ref="D28:E28" si="43">D42+D56+D140+D154+D350+D364+D378</f>
        <v>601000</v>
      </c>
      <c r="E28" s="26">
        <f t="shared" si="43"/>
        <v>601500</v>
      </c>
      <c r="F28" s="26">
        <f t="shared" ref="F28:I28" si="44">F42+F56+F140+F154+F350+F364+F378</f>
        <v>262600</v>
      </c>
      <c r="G28" s="26">
        <f t="shared" si="44"/>
        <v>115900</v>
      </c>
      <c r="H28" s="26">
        <f t="shared" si="44"/>
        <v>146700</v>
      </c>
      <c r="I28" s="26">
        <f t="shared" si="44"/>
        <v>89460.800000000017</v>
      </c>
    </row>
    <row r="29" spans="1:9" ht="30" x14ac:dyDescent="0.25">
      <c r="A29" s="5" t="str">
        <f t="shared" si="0"/>
        <v>a</v>
      </c>
      <c r="B29" s="24"/>
      <c r="C29" s="25" t="s">
        <v>91</v>
      </c>
      <c r="D29" s="27">
        <f t="shared" ref="D29:E29" si="45">D43+D57+D141+D155+D351+D365+D379</f>
        <v>501000</v>
      </c>
      <c r="E29" s="27">
        <f t="shared" si="45"/>
        <v>501500</v>
      </c>
      <c r="F29" s="27">
        <f t="shared" ref="F29:I29" si="46">F43+F57+F141+F155+F351+F365+F379</f>
        <v>242600</v>
      </c>
      <c r="G29" s="27">
        <f t="shared" si="46"/>
        <v>105900</v>
      </c>
      <c r="H29" s="27">
        <f t="shared" si="46"/>
        <v>136700</v>
      </c>
      <c r="I29" s="27">
        <f t="shared" si="46"/>
        <v>89460.800000000017</v>
      </c>
    </row>
    <row r="30" spans="1:9" ht="30" x14ac:dyDescent="0.25">
      <c r="A30" s="5" t="str">
        <f t="shared" si="0"/>
        <v>a</v>
      </c>
      <c r="B30" s="24"/>
      <c r="C30" s="25" t="s">
        <v>92</v>
      </c>
      <c r="D30" s="27">
        <f t="shared" ref="D30:E30" si="47">D44+D58+D142+D156+D352+D366+D380</f>
        <v>100000</v>
      </c>
      <c r="E30" s="27">
        <f t="shared" si="47"/>
        <v>100000</v>
      </c>
      <c r="F30" s="27">
        <f t="shared" ref="F30:I30" si="48">F44+F58+F142+F156+F352+F366+F380</f>
        <v>20000</v>
      </c>
      <c r="G30" s="27">
        <f t="shared" si="48"/>
        <v>10000</v>
      </c>
      <c r="H30" s="27">
        <f t="shared" si="48"/>
        <v>10000</v>
      </c>
      <c r="I30" s="27">
        <f t="shared" si="48"/>
        <v>0</v>
      </c>
    </row>
    <row r="31" spans="1:9" ht="18" x14ac:dyDescent="0.25">
      <c r="A31" s="5" t="str">
        <f t="shared" si="0"/>
        <v>a</v>
      </c>
      <c r="B31" s="28" t="s">
        <v>1</v>
      </c>
      <c r="C31" s="21" t="s">
        <v>32</v>
      </c>
      <c r="D31" s="29">
        <f t="shared" ref="D31:E31" si="49">D45+D59+D143+D157+D353+D367+D381</f>
        <v>497000</v>
      </c>
      <c r="E31" s="29">
        <f t="shared" si="49"/>
        <v>638400</v>
      </c>
      <c r="F31" s="29">
        <f t="shared" ref="F31:I31" si="50">F45+F59+F143+F157+F353+F367+F381</f>
        <v>309000</v>
      </c>
      <c r="G31" s="29">
        <f t="shared" si="50"/>
        <v>97500</v>
      </c>
      <c r="H31" s="29">
        <f t="shared" si="50"/>
        <v>211500</v>
      </c>
      <c r="I31" s="29">
        <f t="shared" si="50"/>
        <v>212377.03</v>
      </c>
    </row>
    <row r="32" spans="1:9" ht="18" x14ac:dyDescent="0.25">
      <c r="A32" s="5" t="str">
        <f t="shared" si="0"/>
        <v>b</v>
      </c>
      <c r="B32" s="28" t="s">
        <v>1</v>
      </c>
      <c r="C32" s="21" t="s">
        <v>33</v>
      </c>
      <c r="D32" s="29">
        <f t="shared" ref="D32:E32" si="51">D46+D60+D144+D158+D354+D368+D382</f>
        <v>0</v>
      </c>
      <c r="E32" s="29">
        <f t="shared" si="51"/>
        <v>0</v>
      </c>
      <c r="F32" s="29">
        <f t="shared" ref="F32:I32" si="52">F46+F60+F144+F158+F354+F368+F382</f>
        <v>0</v>
      </c>
      <c r="G32" s="29">
        <f t="shared" si="52"/>
        <v>0</v>
      </c>
      <c r="H32" s="29">
        <f t="shared" si="52"/>
        <v>0</v>
      </c>
      <c r="I32" s="29">
        <f t="shared" si="52"/>
        <v>0</v>
      </c>
    </row>
    <row r="33" spans="1:9" ht="18" x14ac:dyDescent="0.25">
      <c r="A33" s="5" t="str">
        <f t="shared" si="0"/>
        <v>b</v>
      </c>
      <c r="B33" s="28" t="s">
        <v>1</v>
      </c>
      <c r="C33" s="21" t="s">
        <v>34</v>
      </c>
      <c r="D33" s="29">
        <f t="shared" ref="D33:E33" si="53">D47+D61+D145+D159+D355+D369+D383</f>
        <v>0</v>
      </c>
      <c r="E33" s="29">
        <f t="shared" si="53"/>
        <v>0</v>
      </c>
      <c r="F33" s="29">
        <f t="shared" ref="F33:I33" si="54">F47+F61+F145+F159+F355+F369+F383</f>
        <v>0</v>
      </c>
      <c r="G33" s="29">
        <f t="shared" si="54"/>
        <v>0</v>
      </c>
      <c r="H33" s="29">
        <f t="shared" si="54"/>
        <v>0</v>
      </c>
      <c r="I33" s="29">
        <f t="shared" si="54"/>
        <v>0</v>
      </c>
    </row>
    <row r="34" spans="1:9" ht="72" x14ac:dyDescent="0.25">
      <c r="A34" s="5" t="str">
        <f t="shared" si="0"/>
        <v>a</v>
      </c>
      <c r="B34" s="18" t="s">
        <v>95</v>
      </c>
      <c r="C34" s="19" t="s">
        <v>96</v>
      </c>
      <c r="D34" s="37">
        <f>D35+D45+D46+D47</f>
        <v>11850000</v>
      </c>
      <c r="E34" s="37">
        <f>E35+E45+E46+E47</f>
        <v>12080000</v>
      </c>
      <c r="F34" s="26">
        <f t="shared" ref="F34:F70" si="55">G34+H34</f>
        <v>4573000</v>
      </c>
      <c r="G34" s="37">
        <f>G35+G45+G46+G47</f>
        <v>2193000</v>
      </c>
      <c r="H34" s="37">
        <f>H35+H45+H46+H47</f>
        <v>2380000</v>
      </c>
      <c r="I34" s="37">
        <f>I35+I45+I46+I47</f>
        <v>4172745.68</v>
      </c>
    </row>
    <row r="35" spans="1:9" ht="18" x14ac:dyDescent="0.25">
      <c r="A35" s="5" t="str">
        <f t="shared" si="0"/>
        <v>a</v>
      </c>
      <c r="B35" s="30" t="s">
        <v>1</v>
      </c>
      <c r="C35" s="13" t="s">
        <v>24</v>
      </c>
      <c r="D35" s="12">
        <f>D36+D37+D38+D39+D40+D41+D42</f>
        <v>11755000</v>
      </c>
      <c r="E35" s="12">
        <f>E36+E37+E38+E39+E40+E41+E42</f>
        <v>11985000</v>
      </c>
      <c r="F35" s="26">
        <f t="shared" si="55"/>
        <v>4533000</v>
      </c>
      <c r="G35" s="12">
        <f>G36+G37+G38+G39+G40+G41+G42</f>
        <v>2165500</v>
      </c>
      <c r="H35" s="12">
        <f>H36+H37+H38+H39+H40+H41+H42</f>
        <v>2367500</v>
      </c>
      <c r="I35" s="12">
        <f>I36+I37+I38+I39+I40+I41+I42</f>
        <v>4145438.18</v>
      </c>
    </row>
    <row r="36" spans="1:9" ht="18" x14ac:dyDescent="0.25">
      <c r="A36" s="5" t="str">
        <f t="shared" si="0"/>
        <v>a</v>
      </c>
      <c r="B36" s="9" t="s">
        <v>1</v>
      </c>
      <c r="C36" s="10" t="s">
        <v>25</v>
      </c>
      <c r="D36" s="35">
        <v>5400000</v>
      </c>
      <c r="E36" s="35">
        <v>5392000</v>
      </c>
      <c r="F36" s="26">
        <f t="shared" si="55"/>
        <v>2442000</v>
      </c>
      <c r="G36" s="35">
        <v>1342000</v>
      </c>
      <c r="H36" s="35">
        <v>1100000</v>
      </c>
      <c r="I36" s="31">
        <v>2318847.08</v>
      </c>
    </row>
    <row r="37" spans="1:9" ht="18" x14ac:dyDescent="0.25">
      <c r="A37" s="5" t="str">
        <f t="shared" si="0"/>
        <v>a</v>
      </c>
      <c r="B37" s="9" t="s">
        <v>1</v>
      </c>
      <c r="C37" s="10" t="s">
        <v>26</v>
      </c>
      <c r="D37" s="35">
        <v>3765000</v>
      </c>
      <c r="E37" s="35">
        <v>3765000</v>
      </c>
      <c r="F37" s="26">
        <f t="shared" si="55"/>
        <v>1765000</v>
      </c>
      <c r="G37" s="35">
        <v>765000</v>
      </c>
      <c r="H37" s="35">
        <v>1000000</v>
      </c>
      <c r="I37" s="31">
        <v>1739382.87</v>
      </c>
    </row>
    <row r="38" spans="1:9" ht="18" x14ac:dyDescent="0.25">
      <c r="A38" s="5" t="str">
        <f t="shared" si="0"/>
        <v>b</v>
      </c>
      <c r="B38" s="9" t="s">
        <v>1</v>
      </c>
      <c r="C38" s="10" t="s">
        <v>27</v>
      </c>
      <c r="D38" s="35">
        <v>0</v>
      </c>
      <c r="E38" s="35">
        <v>0</v>
      </c>
      <c r="F38" s="26">
        <f t="shared" si="55"/>
        <v>0</v>
      </c>
      <c r="G38" s="35">
        <v>0</v>
      </c>
      <c r="H38" s="35"/>
      <c r="I38" s="31">
        <v>0</v>
      </c>
    </row>
    <row r="39" spans="1:9" ht="18" x14ac:dyDescent="0.25">
      <c r="A39" s="5" t="str">
        <f t="shared" si="0"/>
        <v>a</v>
      </c>
      <c r="B39" s="9" t="s">
        <v>1</v>
      </c>
      <c r="C39" s="14" t="s">
        <v>28</v>
      </c>
      <c r="D39" s="35">
        <v>0</v>
      </c>
      <c r="E39" s="35">
        <v>230000</v>
      </c>
      <c r="F39" s="26">
        <f t="shared" si="55"/>
        <v>230000</v>
      </c>
      <c r="G39" s="35">
        <v>0</v>
      </c>
      <c r="H39" s="35">
        <v>230000</v>
      </c>
      <c r="I39" s="31">
        <v>0</v>
      </c>
    </row>
    <row r="40" spans="1:9" ht="18" x14ac:dyDescent="0.25">
      <c r="A40" s="5" t="str">
        <f t="shared" si="0"/>
        <v>a</v>
      </c>
      <c r="B40" s="9" t="s">
        <v>1</v>
      </c>
      <c r="C40" s="14" t="s">
        <v>29</v>
      </c>
      <c r="D40" s="35">
        <v>2440000</v>
      </c>
      <c r="E40" s="35">
        <v>2440000</v>
      </c>
      <c r="F40" s="26">
        <f t="shared" si="55"/>
        <v>13000</v>
      </c>
      <c r="G40" s="35">
        <v>13000</v>
      </c>
      <c r="H40" s="35">
        <v>0</v>
      </c>
      <c r="I40" s="31">
        <v>12341.94</v>
      </c>
    </row>
    <row r="41" spans="1:9" ht="18" x14ac:dyDescent="0.25">
      <c r="A41" s="5" t="str">
        <f t="shared" si="0"/>
        <v>a</v>
      </c>
      <c r="B41" s="9" t="s">
        <v>1</v>
      </c>
      <c r="C41" s="14" t="s">
        <v>30</v>
      </c>
      <c r="D41" s="35">
        <v>110000</v>
      </c>
      <c r="E41" s="35">
        <v>118000</v>
      </c>
      <c r="F41" s="26">
        <f t="shared" si="55"/>
        <v>63000</v>
      </c>
      <c r="G41" s="35">
        <v>35500</v>
      </c>
      <c r="H41" s="35">
        <v>27500</v>
      </c>
      <c r="I41" s="31">
        <v>62454.659999999996</v>
      </c>
    </row>
    <row r="42" spans="1:9" ht="18" x14ac:dyDescent="0.25">
      <c r="A42" s="5" t="str">
        <f t="shared" si="0"/>
        <v>a</v>
      </c>
      <c r="B42" s="9" t="s">
        <v>1</v>
      </c>
      <c r="C42" s="14" t="s">
        <v>31</v>
      </c>
      <c r="D42" s="31">
        <f>D43+D44</f>
        <v>40000</v>
      </c>
      <c r="E42" s="31">
        <f>E43+E44</f>
        <v>40000</v>
      </c>
      <c r="F42" s="26">
        <f t="shared" si="55"/>
        <v>20000</v>
      </c>
      <c r="G42" s="31">
        <f>G43+G44</f>
        <v>10000</v>
      </c>
      <c r="H42" s="31">
        <f>H43+H44</f>
        <v>10000</v>
      </c>
      <c r="I42" s="31">
        <f>I43+I44</f>
        <v>12411.630000000001</v>
      </c>
    </row>
    <row r="43" spans="1:9" ht="30" x14ac:dyDescent="0.25">
      <c r="A43" s="5" t="str">
        <f t="shared" si="0"/>
        <v>a</v>
      </c>
      <c r="B43" s="15"/>
      <c r="C43" s="17" t="s">
        <v>91</v>
      </c>
      <c r="D43" s="36">
        <v>40000</v>
      </c>
      <c r="E43" s="36">
        <v>40000</v>
      </c>
      <c r="F43" s="26">
        <f t="shared" si="55"/>
        <v>20000</v>
      </c>
      <c r="G43" s="36">
        <v>10000</v>
      </c>
      <c r="H43" s="36">
        <v>10000</v>
      </c>
      <c r="I43" s="16">
        <v>12411.630000000001</v>
      </c>
    </row>
    <row r="44" spans="1:9" ht="30" x14ac:dyDescent="0.25">
      <c r="A44" s="5" t="str">
        <f t="shared" si="0"/>
        <v>b</v>
      </c>
      <c r="B44" s="15"/>
      <c r="C44" s="17" t="s">
        <v>92</v>
      </c>
      <c r="D44" s="36">
        <v>0</v>
      </c>
      <c r="E44" s="36">
        <v>0</v>
      </c>
      <c r="F44" s="26">
        <f t="shared" si="55"/>
        <v>0</v>
      </c>
      <c r="G44" s="36">
        <v>0</v>
      </c>
      <c r="H44" s="36"/>
      <c r="I44" s="16">
        <v>0</v>
      </c>
    </row>
    <row r="45" spans="1:9" ht="18" x14ac:dyDescent="0.25">
      <c r="A45" s="5" t="str">
        <f t="shared" si="0"/>
        <v>a</v>
      </c>
      <c r="B45" s="9" t="s">
        <v>1</v>
      </c>
      <c r="C45" s="13" t="s">
        <v>32</v>
      </c>
      <c r="D45" s="33">
        <v>95000</v>
      </c>
      <c r="E45" s="33">
        <v>95000</v>
      </c>
      <c r="F45" s="26">
        <f t="shared" si="55"/>
        <v>40000</v>
      </c>
      <c r="G45" s="33">
        <v>27500</v>
      </c>
      <c r="H45" s="33">
        <v>12500</v>
      </c>
      <c r="I45" s="12">
        <v>27307.5</v>
      </c>
    </row>
    <row r="46" spans="1:9" ht="18" x14ac:dyDescent="0.25">
      <c r="A46" s="5" t="str">
        <f t="shared" si="0"/>
        <v>b</v>
      </c>
      <c r="B46" s="9" t="s">
        <v>1</v>
      </c>
      <c r="C46" s="13" t="s">
        <v>33</v>
      </c>
      <c r="D46" s="33">
        <v>0</v>
      </c>
      <c r="E46" s="33">
        <v>0</v>
      </c>
      <c r="F46" s="26">
        <f t="shared" si="55"/>
        <v>0</v>
      </c>
      <c r="G46" s="33">
        <v>0</v>
      </c>
      <c r="H46" s="33">
        <v>0</v>
      </c>
      <c r="I46" s="12"/>
    </row>
    <row r="47" spans="1:9" ht="18" x14ac:dyDescent="0.25">
      <c r="A47" s="5" t="str">
        <f t="shared" si="0"/>
        <v>b</v>
      </c>
      <c r="B47" s="9" t="s">
        <v>1</v>
      </c>
      <c r="C47" s="13" t="s">
        <v>34</v>
      </c>
      <c r="D47" s="33">
        <v>0</v>
      </c>
      <c r="E47" s="33">
        <v>0</v>
      </c>
      <c r="F47" s="26">
        <f t="shared" si="55"/>
        <v>0</v>
      </c>
      <c r="G47" s="33">
        <v>0</v>
      </c>
      <c r="H47" s="33">
        <v>0</v>
      </c>
      <c r="I47" s="12"/>
    </row>
    <row r="48" spans="1:9" ht="36" x14ac:dyDescent="0.25">
      <c r="A48" s="5" t="str">
        <f t="shared" si="0"/>
        <v>a</v>
      </c>
      <c r="B48" s="18" t="s">
        <v>97</v>
      </c>
      <c r="C48" s="19" t="s">
        <v>35</v>
      </c>
      <c r="D48" s="26">
        <f t="shared" ref="D48:G48" si="56">D62+D76+D90</f>
        <v>4020000</v>
      </c>
      <c r="E48" s="26">
        <f t="shared" si="56"/>
        <v>4020000</v>
      </c>
      <c r="F48" s="26">
        <f t="shared" si="55"/>
        <v>1691200</v>
      </c>
      <c r="G48" s="26">
        <f t="shared" si="56"/>
        <v>958600</v>
      </c>
      <c r="H48" s="26">
        <f t="shared" ref="H48" si="57">H62+H76+H90</f>
        <v>732600</v>
      </c>
      <c r="I48" s="26">
        <f t="shared" ref="I48:I61" si="58">I62+I76+I90</f>
        <v>1532245.5900000003</v>
      </c>
    </row>
    <row r="49" spans="1:9" ht="18" x14ac:dyDescent="0.25">
      <c r="A49" s="5" t="str">
        <f t="shared" si="0"/>
        <v>a</v>
      </c>
      <c r="B49" s="28" t="s">
        <v>1</v>
      </c>
      <c r="C49" s="21" t="s">
        <v>24</v>
      </c>
      <c r="D49" s="29">
        <f t="shared" ref="D49:G49" si="59">D63+D77+D91</f>
        <v>4000000</v>
      </c>
      <c r="E49" s="29">
        <f t="shared" si="59"/>
        <v>3998600</v>
      </c>
      <c r="F49" s="26">
        <f t="shared" si="55"/>
        <v>1669800</v>
      </c>
      <c r="G49" s="29">
        <f t="shared" si="59"/>
        <v>956600</v>
      </c>
      <c r="H49" s="29">
        <f t="shared" ref="H49" si="60">H63+H77+H91</f>
        <v>713200</v>
      </c>
      <c r="I49" s="29">
        <f t="shared" si="58"/>
        <v>1531064.1900000002</v>
      </c>
    </row>
    <row r="50" spans="1:9" ht="18" x14ac:dyDescent="0.25">
      <c r="A50" s="5" t="str">
        <f t="shared" si="0"/>
        <v>a</v>
      </c>
      <c r="B50" s="20" t="s">
        <v>1</v>
      </c>
      <c r="C50" s="22" t="s">
        <v>25</v>
      </c>
      <c r="D50" s="26">
        <f t="shared" ref="D50:G50" si="61">D64+D78+D92</f>
        <v>2930000</v>
      </c>
      <c r="E50" s="26">
        <f t="shared" si="61"/>
        <v>2919000</v>
      </c>
      <c r="F50" s="26">
        <f t="shared" si="55"/>
        <v>1137700</v>
      </c>
      <c r="G50" s="26">
        <f t="shared" si="61"/>
        <v>720600</v>
      </c>
      <c r="H50" s="26">
        <f t="shared" ref="H50" si="62">H64+H78+H92</f>
        <v>417100</v>
      </c>
      <c r="I50" s="26">
        <f t="shared" si="58"/>
        <v>1079141.57</v>
      </c>
    </row>
    <row r="51" spans="1:9" ht="18" x14ac:dyDescent="0.25">
      <c r="A51" s="5" t="str">
        <f t="shared" si="0"/>
        <v>a</v>
      </c>
      <c r="B51" s="20" t="s">
        <v>1</v>
      </c>
      <c r="C51" s="22" t="s">
        <v>26</v>
      </c>
      <c r="D51" s="26">
        <f t="shared" ref="D51:G51" si="63">D65+D79+D93</f>
        <v>1043000</v>
      </c>
      <c r="E51" s="26">
        <f t="shared" si="63"/>
        <v>1032100</v>
      </c>
      <c r="F51" s="26">
        <f t="shared" si="55"/>
        <v>486600</v>
      </c>
      <c r="G51" s="26">
        <f t="shared" si="63"/>
        <v>209500</v>
      </c>
      <c r="H51" s="26">
        <f t="shared" ref="H51" si="64">H65+H79+H93</f>
        <v>277100</v>
      </c>
      <c r="I51" s="26">
        <f t="shared" si="58"/>
        <v>424355.06000000006</v>
      </c>
    </row>
    <row r="52" spans="1:9" ht="18" x14ac:dyDescent="0.25">
      <c r="A52" s="5" t="str">
        <f t="shared" si="0"/>
        <v>b</v>
      </c>
      <c r="B52" s="20" t="s">
        <v>1</v>
      </c>
      <c r="C52" s="22" t="s">
        <v>27</v>
      </c>
      <c r="D52" s="26">
        <f t="shared" ref="D52:G52" si="65">D66+D80+D94</f>
        <v>0</v>
      </c>
      <c r="E52" s="26">
        <f t="shared" si="65"/>
        <v>0</v>
      </c>
      <c r="F52" s="26">
        <f t="shared" si="55"/>
        <v>0</v>
      </c>
      <c r="G52" s="26">
        <f t="shared" si="65"/>
        <v>0</v>
      </c>
      <c r="H52" s="26">
        <f t="shared" ref="H52" si="66">H66+H80+H94</f>
        <v>0</v>
      </c>
      <c r="I52" s="26">
        <f t="shared" si="58"/>
        <v>0</v>
      </c>
    </row>
    <row r="53" spans="1:9" ht="18" x14ac:dyDescent="0.25">
      <c r="A53" s="5" t="str">
        <f t="shared" si="0"/>
        <v>b</v>
      </c>
      <c r="B53" s="20" t="s">
        <v>1</v>
      </c>
      <c r="C53" s="23" t="s">
        <v>28</v>
      </c>
      <c r="D53" s="26">
        <f t="shared" ref="D53:G53" si="67">D67+D81+D95</f>
        <v>0</v>
      </c>
      <c r="E53" s="26">
        <f t="shared" si="67"/>
        <v>0</v>
      </c>
      <c r="F53" s="26">
        <f t="shared" si="55"/>
        <v>0</v>
      </c>
      <c r="G53" s="26">
        <f t="shared" si="67"/>
        <v>0</v>
      </c>
      <c r="H53" s="26">
        <f t="shared" ref="H53" si="68">H67+H81+H95</f>
        <v>0</v>
      </c>
      <c r="I53" s="26">
        <f t="shared" si="58"/>
        <v>0</v>
      </c>
    </row>
    <row r="54" spans="1:9" ht="18" x14ac:dyDescent="0.25">
      <c r="A54" s="5" t="str">
        <f t="shared" si="0"/>
        <v>b</v>
      </c>
      <c r="B54" s="20" t="s">
        <v>1</v>
      </c>
      <c r="C54" s="23" t="s">
        <v>29</v>
      </c>
      <c r="D54" s="26">
        <f t="shared" ref="D54:G54" si="69">D68+D82+D96</f>
        <v>0</v>
      </c>
      <c r="E54" s="26">
        <f t="shared" si="69"/>
        <v>0</v>
      </c>
      <c r="F54" s="26">
        <f t="shared" si="55"/>
        <v>0</v>
      </c>
      <c r="G54" s="26">
        <f t="shared" si="69"/>
        <v>0</v>
      </c>
      <c r="H54" s="26">
        <f t="shared" ref="H54" si="70">H68+H82+H96</f>
        <v>0</v>
      </c>
      <c r="I54" s="26">
        <f t="shared" si="58"/>
        <v>0</v>
      </c>
    </row>
    <row r="55" spans="1:9" ht="18" x14ac:dyDescent="0.25">
      <c r="A55" s="5" t="str">
        <f t="shared" si="0"/>
        <v>a</v>
      </c>
      <c r="B55" s="20" t="s">
        <v>1</v>
      </c>
      <c r="C55" s="23" t="s">
        <v>30</v>
      </c>
      <c r="D55" s="26">
        <f t="shared" ref="D55:G55" si="71">D69+D83+D97</f>
        <v>15000</v>
      </c>
      <c r="E55" s="26">
        <f t="shared" si="71"/>
        <v>35000</v>
      </c>
      <c r="F55" s="26">
        <f t="shared" si="55"/>
        <v>35000</v>
      </c>
      <c r="G55" s="26">
        <f t="shared" si="71"/>
        <v>18000</v>
      </c>
      <c r="H55" s="26">
        <f t="shared" ref="H55" si="72">H69+H83+H97</f>
        <v>17000</v>
      </c>
      <c r="I55" s="26">
        <f t="shared" si="58"/>
        <v>27284.260000000002</v>
      </c>
    </row>
    <row r="56" spans="1:9" ht="18" x14ac:dyDescent="0.25">
      <c r="A56" s="5" t="str">
        <f t="shared" si="0"/>
        <v>a</v>
      </c>
      <c r="B56" s="20" t="s">
        <v>1</v>
      </c>
      <c r="C56" s="23" t="s">
        <v>31</v>
      </c>
      <c r="D56" s="26">
        <f t="shared" ref="D56:G56" si="73">D70+D84+D98</f>
        <v>12000</v>
      </c>
      <c r="E56" s="26">
        <f t="shared" si="73"/>
        <v>12500</v>
      </c>
      <c r="F56" s="26">
        <f t="shared" si="55"/>
        <v>10500</v>
      </c>
      <c r="G56" s="26">
        <f t="shared" si="73"/>
        <v>8500</v>
      </c>
      <c r="H56" s="26">
        <f t="shared" ref="H56" si="74">H70+H84+H98</f>
        <v>2000</v>
      </c>
      <c r="I56" s="26">
        <f t="shared" si="58"/>
        <v>283.3</v>
      </c>
    </row>
    <row r="57" spans="1:9" ht="30" x14ac:dyDescent="0.25">
      <c r="A57" s="5" t="str">
        <f t="shared" si="0"/>
        <v>a</v>
      </c>
      <c r="B57" s="24"/>
      <c r="C57" s="25" t="s">
        <v>91</v>
      </c>
      <c r="D57" s="27">
        <f t="shared" ref="D57:G57" si="75">D71+D85+D99</f>
        <v>12000</v>
      </c>
      <c r="E57" s="27">
        <f t="shared" si="75"/>
        <v>12500</v>
      </c>
      <c r="F57" s="26">
        <f t="shared" si="55"/>
        <v>10500</v>
      </c>
      <c r="G57" s="27">
        <f t="shared" si="75"/>
        <v>8500</v>
      </c>
      <c r="H57" s="27">
        <f t="shared" ref="H57" si="76">H71+H85+H99</f>
        <v>2000</v>
      </c>
      <c r="I57" s="27">
        <f t="shared" si="58"/>
        <v>283.3</v>
      </c>
    </row>
    <row r="58" spans="1:9" ht="30" x14ac:dyDescent="0.25">
      <c r="A58" s="5" t="str">
        <f t="shared" si="0"/>
        <v>b</v>
      </c>
      <c r="B58" s="24"/>
      <c r="C58" s="25" t="s">
        <v>92</v>
      </c>
      <c r="D58" s="27">
        <f t="shared" ref="D58:G58" si="77">D72+D86+D100</f>
        <v>0</v>
      </c>
      <c r="E58" s="27">
        <f t="shared" si="77"/>
        <v>0</v>
      </c>
      <c r="F58" s="26">
        <f t="shared" si="55"/>
        <v>0</v>
      </c>
      <c r="G58" s="27">
        <f t="shared" si="77"/>
        <v>0</v>
      </c>
      <c r="H58" s="27">
        <f t="shared" ref="H58" si="78">H72+H86+H100</f>
        <v>0</v>
      </c>
      <c r="I58" s="27">
        <f t="shared" si="58"/>
        <v>0</v>
      </c>
    </row>
    <row r="59" spans="1:9" ht="18" x14ac:dyDescent="0.25">
      <c r="A59" s="5" t="str">
        <f t="shared" si="0"/>
        <v>a</v>
      </c>
      <c r="B59" s="28" t="s">
        <v>1</v>
      </c>
      <c r="C59" s="21" t="s">
        <v>32</v>
      </c>
      <c r="D59" s="29">
        <f t="shared" ref="D59:G59" si="79">D73+D87+D101</f>
        <v>20000</v>
      </c>
      <c r="E59" s="29">
        <f t="shared" si="79"/>
        <v>21400</v>
      </c>
      <c r="F59" s="26">
        <f t="shared" si="55"/>
        <v>21400</v>
      </c>
      <c r="G59" s="29">
        <f t="shared" si="79"/>
        <v>2000</v>
      </c>
      <c r="H59" s="29">
        <f t="shared" ref="H59" si="80">H73+H87+H101</f>
        <v>19400</v>
      </c>
      <c r="I59" s="29">
        <f t="shared" si="58"/>
        <v>1181.4000000000001</v>
      </c>
    </row>
    <row r="60" spans="1:9" ht="18" x14ac:dyDescent="0.25">
      <c r="A60" s="5" t="str">
        <f t="shared" si="0"/>
        <v>b</v>
      </c>
      <c r="B60" s="28" t="s">
        <v>1</v>
      </c>
      <c r="C60" s="21" t="s">
        <v>33</v>
      </c>
      <c r="D60" s="29">
        <f t="shared" ref="D60:G60" si="81">D74+D88+D102</f>
        <v>0</v>
      </c>
      <c r="E60" s="29">
        <f t="shared" si="81"/>
        <v>0</v>
      </c>
      <c r="F60" s="26">
        <f t="shared" si="55"/>
        <v>0</v>
      </c>
      <c r="G60" s="29">
        <f t="shared" si="81"/>
        <v>0</v>
      </c>
      <c r="H60" s="29">
        <f t="shared" ref="H60" si="82">H74+H88+H102</f>
        <v>0</v>
      </c>
      <c r="I60" s="29">
        <f t="shared" si="58"/>
        <v>0</v>
      </c>
    </row>
    <row r="61" spans="1:9" ht="18" x14ac:dyDescent="0.25">
      <c r="A61" s="5" t="str">
        <f t="shared" si="0"/>
        <v>b</v>
      </c>
      <c r="B61" s="28" t="s">
        <v>1</v>
      </c>
      <c r="C61" s="21" t="s">
        <v>34</v>
      </c>
      <c r="D61" s="29">
        <f t="shared" ref="D61:G61" si="83">D75+D89+D103</f>
        <v>0</v>
      </c>
      <c r="E61" s="29">
        <f t="shared" si="83"/>
        <v>0</v>
      </c>
      <c r="F61" s="26">
        <f t="shared" si="55"/>
        <v>0</v>
      </c>
      <c r="G61" s="29">
        <f t="shared" si="83"/>
        <v>0</v>
      </c>
      <c r="H61" s="29">
        <f t="shared" ref="H61" si="84">H75+H89+H103</f>
        <v>0</v>
      </c>
      <c r="I61" s="29">
        <f t="shared" si="58"/>
        <v>0</v>
      </c>
    </row>
    <row r="62" spans="1:9" ht="36" x14ac:dyDescent="0.25">
      <c r="A62" s="5" t="str">
        <f t="shared" si="0"/>
        <v>a</v>
      </c>
      <c r="B62" s="18" t="s">
        <v>98</v>
      </c>
      <c r="C62" s="19" t="s">
        <v>36</v>
      </c>
      <c r="D62" s="37">
        <f t="shared" ref="D62:G62" si="85">D63+D73+D74+D75</f>
        <v>2705000</v>
      </c>
      <c r="E62" s="37">
        <f t="shared" si="85"/>
        <v>2705000</v>
      </c>
      <c r="F62" s="26">
        <f t="shared" si="55"/>
        <v>1067600</v>
      </c>
      <c r="G62" s="37">
        <f t="shared" si="85"/>
        <v>676300</v>
      </c>
      <c r="H62" s="37">
        <f t="shared" ref="H62:I62" si="86">H63+H73+H74+H75</f>
        <v>391300</v>
      </c>
      <c r="I62" s="37">
        <f t="shared" si="86"/>
        <v>965492.74000000011</v>
      </c>
    </row>
    <row r="63" spans="1:9" ht="18" x14ac:dyDescent="0.25">
      <c r="A63" s="5" t="str">
        <f t="shared" si="0"/>
        <v>a</v>
      </c>
      <c r="B63" s="30" t="s">
        <v>1</v>
      </c>
      <c r="C63" s="13" t="s">
        <v>24</v>
      </c>
      <c r="D63" s="12">
        <f t="shared" ref="D63:G63" si="87">D64+D65+D66+D67+D68+D69+D70</f>
        <v>2685000</v>
      </c>
      <c r="E63" s="12">
        <f t="shared" si="87"/>
        <v>2685000</v>
      </c>
      <c r="F63" s="26">
        <f t="shared" si="55"/>
        <v>1047600</v>
      </c>
      <c r="G63" s="12">
        <f t="shared" si="87"/>
        <v>674300</v>
      </c>
      <c r="H63" s="12">
        <f t="shared" ref="H63" si="88">H64+H65+H66+H67+H68+H69+H70</f>
        <v>373300</v>
      </c>
      <c r="I63" s="12">
        <f>I64+I65+I66+I67+I68+I69+I70</f>
        <v>964311.34000000008</v>
      </c>
    </row>
    <row r="64" spans="1:9" ht="18" x14ac:dyDescent="0.25">
      <c r="A64" s="5" t="str">
        <f t="shared" si="0"/>
        <v>a</v>
      </c>
      <c r="B64" s="9" t="s">
        <v>1</v>
      </c>
      <c r="C64" s="10" t="s">
        <v>25</v>
      </c>
      <c r="D64" s="35">
        <v>2285000</v>
      </c>
      <c r="E64" s="35">
        <v>2280000</v>
      </c>
      <c r="F64" s="26">
        <f t="shared" si="55"/>
        <v>808600</v>
      </c>
      <c r="G64" s="35">
        <v>564300</v>
      </c>
      <c r="H64" s="35">
        <v>244300</v>
      </c>
      <c r="I64" s="31">
        <v>751532.57000000007</v>
      </c>
    </row>
    <row r="65" spans="1:9" ht="18" x14ac:dyDescent="0.25">
      <c r="A65" s="5" t="str">
        <f t="shared" si="0"/>
        <v>a</v>
      </c>
      <c r="B65" s="9" t="s">
        <v>1</v>
      </c>
      <c r="C65" s="10" t="s">
        <v>26</v>
      </c>
      <c r="D65" s="35">
        <v>380000</v>
      </c>
      <c r="E65" s="35">
        <v>380000</v>
      </c>
      <c r="F65" s="26">
        <f t="shared" si="55"/>
        <v>214000</v>
      </c>
      <c r="G65" s="35">
        <v>95000</v>
      </c>
      <c r="H65" s="35">
        <v>119000</v>
      </c>
      <c r="I65" s="31">
        <v>196452.52000000002</v>
      </c>
    </row>
    <row r="66" spans="1:9" ht="18" x14ac:dyDescent="0.25">
      <c r="A66" s="5" t="str">
        <f t="shared" si="0"/>
        <v>b</v>
      </c>
      <c r="B66" s="9" t="s">
        <v>1</v>
      </c>
      <c r="C66" s="10" t="s">
        <v>27</v>
      </c>
      <c r="D66" s="35">
        <v>0</v>
      </c>
      <c r="E66" s="35">
        <v>0</v>
      </c>
      <c r="F66" s="26">
        <f t="shared" si="55"/>
        <v>0</v>
      </c>
      <c r="G66" s="35">
        <v>0</v>
      </c>
      <c r="H66" s="35"/>
      <c r="I66" s="31"/>
    </row>
    <row r="67" spans="1:9" ht="18" x14ac:dyDescent="0.25">
      <c r="A67" s="5" t="str">
        <f t="shared" si="0"/>
        <v>b</v>
      </c>
      <c r="B67" s="9" t="s">
        <v>1</v>
      </c>
      <c r="C67" s="14" t="s">
        <v>28</v>
      </c>
      <c r="D67" s="35">
        <v>0</v>
      </c>
      <c r="E67" s="35">
        <v>0</v>
      </c>
      <c r="F67" s="26">
        <f t="shared" si="55"/>
        <v>0</v>
      </c>
      <c r="G67" s="35">
        <v>0</v>
      </c>
      <c r="H67" s="35"/>
      <c r="I67" s="31"/>
    </row>
    <row r="68" spans="1:9" ht="18" x14ac:dyDescent="0.25">
      <c r="A68" s="5" t="str">
        <f t="shared" si="0"/>
        <v>b</v>
      </c>
      <c r="B68" s="9" t="s">
        <v>1</v>
      </c>
      <c r="C68" s="14" t="s">
        <v>29</v>
      </c>
      <c r="D68" s="35">
        <v>0</v>
      </c>
      <c r="E68" s="35">
        <v>0</v>
      </c>
      <c r="F68" s="26">
        <f t="shared" si="55"/>
        <v>0</v>
      </c>
      <c r="G68" s="35">
        <v>0</v>
      </c>
      <c r="H68" s="35"/>
      <c r="I68" s="31"/>
    </row>
    <row r="69" spans="1:9" ht="18" x14ac:dyDescent="0.25">
      <c r="A69" s="5" t="str">
        <f t="shared" si="0"/>
        <v>a</v>
      </c>
      <c r="B69" s="9" t="s">
        <v>1</v>
      </c>
      <c r="C69" s="14" t="s">
        <v>30</v>
      </c>
      <c r="D69" s="35">
        <v>15000</v>
      </c>
      <c r="E69" s="35">
        <v>20000</v>
      </c>
      <c r="F69" s="26">
        <f t="shared" si="55"/>
        <v>20000</v>
      </c>
      <c r="G69" s="35">
        <v>10000</v>
      </c>
      <c r="H69" s="35">
        <v>10000</v>
      </c>
      <c r="I69" s="31">
        <v>16226.25</v>
      </c>
    </row>
    <row r="70" spans="1:9" ht="18" x14ac:dyDescent="0.25">
      <c r="A70" s="5" t="str">
        <f t="shared" ref="A70:A133" si="89">IF((D70+E70+G70+I70)&gt;0,"a","b")</f>
        <v>a</v>
      </c>
      <c r="B70" s="9" t="s">
        <v>1</v>
      </c>
      <c r="C70" s="14" t="s">
        <v>31</v>
      </c>
      <c r="D70" s="31">
        <f t="shared" ref="D70:I70" si="90">D71+D72</f>
        <v>5000</v>
      </c>
      <c r="E70" s="31">
        <f t="shared" si="90"/>
        <v>5000</v>
      </c>
      <c r="F70" s="26">
        <f t="shared" si="55"/>
        <v>5000</v>
      </c>
      <c r="G70" s="31">
        <f t="shared" si="90"/>
        <v>5000</v>
      </c>
      <c r="H70" s="31">
        <f t="shared" si="90"/>
        <v>0</v>
      </c>
      <c r="I70" s="31">
        <f t="shared" si="90"/>
        <v>100</v>
      </c>
    </row>
    <row r="71" spans="1:9" ht="30" x14ac:dyDescent="0.25">
      <c r="A71" s="5" t="str">
        <f t="shared" si="89"/>
        <v>a</v>
      </c>
      <c r="B71" s="15"/>
      <c r="C71" s="17" t="s">
        <v>91</v>
      </c>
      <c r="D71" s="36">
        <v>5000</v>
      </c>
      <c r="E71" s="36">
        <v>5000</v>
      </c>
      <c r="F71" s="26">
        <f t="shared" ref="F71:F134" si="91">G71+H71</f>
        <v>5000</v>
      </c>
      <c r="G71" s="36">
        <v>5000</v>
      </c>
      <c r="H71" s="36">
        <v>0</v>
      </c>
      <c r="I71" s="16">
        <v>100</v>
      </c>
    </row>
    <row r="72" spans="1:9" ht="30" x14ac:dyDescent="0.25">
      <c r="A72" s="5" t="str">
        <f t="shared" si="89"/>
        <v>b</v>
      </c>
      <c r="B72" s="15"/>
      <c r="C72" s="17" t="s">
        <v>92</v>
      </c>
      <c r="D72" s="36">
        <v>0</v>
      </c>
      <c r="E72" s="36">
        <v>0</v>
      </c>
      <c r="F72" s="26">
        <f t="shared" si="91"/>
        <v>0</v>
      </c>
      <c r="G72" s="36">
        <v>0</v>
      </c>
      <c r="H72" s="36"/>
      <c r="I72" s="16"/>
    </row>
    <row r="73" spans="1:9" ht="18" x14ac:dyDescent="0.25">
      <c r="A73" s="5" t="str">
        <f t="shared" si="89"/>
        <v>a</v>
      </c>
      <c r="B73" s="9" t="s">
        <v>1</v>
      </c>
      <c r="C73" s="13" t="s">
        <v>32</v>
      </c>
      <c r="D73" s="33">
        <v>20000</v>
      </c>
      <c r="E73" s="33">
        <v>20000</v>
      </c>
      <c r="F73" s="26">
        <f t="shared" si="91"/>
        <v>20000</v>
      </c>
      <c r="G73" s="33">
        <v>2000</v>
      </c>
      <c r="H73" s="33">
        <v>18000</v>
      </c>
      <c r="I73" s="12">
        <v>1181.4000000000001</v>
      </c>
    </row>
    <row r="74" spans="1:9" ht="18" x14ac:dyDescent="0.25">
      <c r="A74" s="5" t="str">
        <f t="shared" si="89"/>
        <v>b</v>
      </c>
      <c r="B74" s="9" t="s">
        <v>1</v>
      </c>
      <c r="C74" s="13" t="s">
        <v>33</v>
      </c>
      <c r="D74" s="33">
        <v>0</v>
      </c>
      <c r="E74" s="33">
        <v>0</v>
      </c>
      <c r="F74" s="26">
        <f t="shared" si="91"/>
        <v>0</v>
      </c>
      <c r="G74" s="33">
        <v>0</v>
      </c>
      <c r="H74" s="33"/>
      <c r="I74" s="12"/>
    </row>
    <row r="75" spans="1:9" ht="18" x14ac:dyDescent="0.25">
      <c r="A75" s="5" t="str">
        <f t="shared" si="89"/>
        <v>b</v>
      </c>
      <c r="B75" s="9" t="s">
        <v>1</v>
      </c>
      <c r="C75" s="13" t="s">
        <v>34</v>
      </c>
      <c r="D75" s="33">
        <v>0</v>
      </c>
      <c r="E75" s="33">
        <v>0</v>
      </c>
      <c r="F75" s="26">
        <f t="shared" si="91"/>
        <v>0</v>
      </c>
      <c r="G75" s="33">
        <v>0</v>
      </c>
      <c r="H75" s="33"/>
      <c r="I75" s="12"/>
    </row>
    <row r="76" spans="1:9" ht="36" x14ac:dyDescent="0.25">
      <c r="A76" s="5" t="str">
        <f t="shared" si="89"/>
        <v>a</v>
      </c>
      <c r="B76" s="18" t="s">
        <v>99</v>
      </c>
      <c r="C76" s="19" t="s">
        <v>37</v>
      </c>
      <c r="D76" s="37">
        <f t="shared" ref="D76:G76" si="92">D77+D87+D88+D89</f>
        <v>100000</v>
      </c>
      <c r="E76" s="37">
        <f t="shared" si="92"/>
        <v>100000</v>
      </c>
      <c r="F76" s="26">
        <f t="shared" si="91"/>
        <v>40000</v>
      </c>
      <c r="G76" s="37">
        <f t="shared" si="92"/>
        <v>10000</v>
      </c>
      <c r="H76" s="37">
        <f t="shared" ref="H76:I76" si="93">H77+H87+H88+H89</f>
        <v>30000</v>
      </c>
      <c r="I76" s="37">
        <f t="shared" si="93"/>
        <v>25640</v>
      </c>
    </row>
    <row r="77" spans="1:9" ht="18" x14ac:dyDescent="0.25">
      <c r="A77" s="5" t="str">
        <f t="shared" si="89"/>
        <v>a</v>
      </c>
      <c r="B77" s="30" t="s">
        <v>1</v>
      </c>
      <c r="C77" s="13" t="s">
        <v>24</v>
      </c>
      <c r="D77" s="12">
        <f t="shared" ref="D77:G77" si="94">D78+D79+D80+D81+D82+D83+D84</f>
        <v>100000</v>
      </c>
      <c r="E77" s="12">
        <f t="shared" si="94"/>
        <v>100000</v>
      </c>
      <c r="F77" s="26">
        <f t="shared" si="91"/>
        <v>40000</v>
      </c>
      <c r="G77" s="12">
        <f t="shared" si="94"/>
        <v>10000</v>
      </c>
      <c r="H77" s="12">
        <f t="shared" ref="H77:I77" si="95">H78+H79+H80+H81+H82+H83+H84</f>
        <v>30000</v>
      </c>
      <c r="I77" s="12">
        <f t="shared" si="95"/>
        <v>25640</v>
      </c>
    </row>
    <row r="78" spans="1:9" ht="18" x14ac:dyDescent="0.25">
      <c r="A78" s="5" t="str">
        <f t="shared" si="89"/>
        <v>b</v>
      </c>
      <c r="B78" s="9" t="s">
        <v>1</v>
      </c>
      <c r="C78" s="10" t="s">
        <v>25</v>
      </c>
      <c r="D78" s="35">
        <v>0</v>
      </c>
      <c r="E78" s="35">
        <v>0</v>
      </c>
      <c r="F78" s="26">
        <f t="shared" si="91"/>
        <v>0</v>
      </c>
      <c r="G78" s="35">
        <v>0</v>
      </c>
      <c r="H78" s="35"/>
      <c r="I78" s="31"/>
    </row>
    <row r="79" spans="1:9" ht="18" x14ac:dyDescent="0.25">
      <c r="A79" s="5" t="str">
        <f t="shared" si="89"/>
        <v>a</v>
      </c>
      <c r="B79" s="9" t="s">
        <v>1</v>
      </c>
      <c r="C79" s="10" t="s">
        <v>26</v>
      </c>
      <c r="D79" s="35">
        <v>100000</v>
      </c>
      <c r="E79" s="35">
        <v>100000</v>
      </c>
      <c r="F79" s="26">
        <f t="shared" si="91"/>
        <v>40000</v>
      </c>
      <c r="G79" s="35">
        <v>10000</v>
      </c>
      <c r="H79" s="35">
        <v>30000</v>
      </c>
      <c r="I79" s="31">
        <v>25640</v>
      </c>
    </row>
    <row r="80" spans="1:9" ht="18" x14ac:dyDescent="0.25">
      <c r="A80" s="5" t="str">
        <f t="shared" si="89"/>
        <v>b</v>
      </c>
      <c r="B80" s="9" t="s">
        <v>1</v>
      </c>
      <c r="C80" s="10" t="s">
        <v>27</v>
      </c>
      <c r="D80" s="35">
        <v>0</v>
      </c>
      <c r="E80" s="35">
        <v>0</v>
      </c>
      <c r="F80" s="26">
        <f t="shared" si="91"/>
        <v>0</v>
      </c>
      <c r="G80" s="35">
        <v>0</v>
      </c>
      <c r="H80" s="35"/>
      <c r="I80" s="31"/>
    </row>
    <row r="81" spans="1:9" ht="18" x14ac:dyDescent="0.25">
      <c r="A81" s="5" t="str">
        <f t="shared" si="89"/>
        <v>b</v>
      </c>
      <c r="B81" s="9" t="s">
        <v>1</v>
      </c>
      <c r="C81" s="14" t="s">
        <v>28</v>
      </c>
      <c r="D81" s="35">
        <v>0</v>
      </c>
      <c r="E81" s="35">
        <v>0</v>
      </c>
      <c r="F81" s="26">
        <f t="shared" si="91"/>
        <v>0</v>
      </c>
      <c r="G81" s="35">
        <v>0</v>
      </c>
      <c r="H81" s="35"/>
      <c r="I81" s="31"/>
    </row>
    <row r="82" spans="1:9" ht="18" x14ac:dyDescent="0.25">
      <c r="A82" s="5" t="str">
        <f t="shared" si="89"/>
        <v>b</v>
      </c>
      <c r="B82" s="9" t="s">
        <v>1</v>
      </c>
      <c r="C82" s="14" t="s">
        <v>29</v>
      </c>
      <c r="D82" s="35">
        <v>0</v>
      </c>
      <c r="E82" s="35">
        <v>0</v>
      </c>
      <c r="F82" s="26">
        <f t="shared" si="91"/>
        <v>0</v>
      </c>
      <c r="G82" s="35">
        <v>0</v>
      </c>
      <c r="H82" s="35"/>
      <c r="I82" s="31"/>
    </row>
    <row r="83" spans="1:9" ht="18" x14ac:dyDescent="0.25">
      <c r="A83" s="5" t="str">
        <f t="shared" si="89"/>
        <v>b</v>
      </c>
      <c r="B83" s="9" t="s">
        <v>1</v>
      </c>
      <c r="C83" s="14" t="s">
        <v>30</v>
      </c>
      <c r="D83" s="35">
        <v>0</v>
      </c>
      <c r="E83" s="35">
        <v>0</v>
      </c>
      <c r="F83" s="26">
        <f t="shared" si="91"/>
        <v>0</v>
      </c>
      <c r="G83" s="35">
        <v>0</v>
      </c>
      <c r="H83" s="35"/>
      <c r="I83" s="31"/>
    </row>
    <row r="84" spans="1:9" ht="18" x14ac:dyDescent="0.25">
      <c r="A84" s="5" t="str">
        <f t="shared" si="89"/>
        <v>b</v>
      </c>
      <c r="B84" s="9" t="s">
        <v>1</v>
      </c>
      <c r="C84" s="14" t="s">
        <v>31</v>
      </c>
      <c r="D84" s="31">
        <f t="shared" ref="D84:I84" si="96">D85+D86</f>
        <v>0</v>
      </c>
      <c r="E84" s="31">
        <f t="shared" si="96"/>
        <v>0</v>
      </c>
      <c r="F84" s="26">
        <f t="shared" si="91"/>
        <v>0</v>
      </c>
      <c r="G84" s="31">
        <f t="shared" si="96"/>
        <v>0</v>
      </c>
      <c r="H84" s="31">
        <f t="shared" si="96"/>
        <v>0</v>
      </c>
      <c r="I84" s="31">
        <f t="shared" si="96"/>
        <v>0</v>
      </c>
    </row>
    <row r="85" spans="1:9" ht="30" x14ac:dyDescent="0.25">
      <c r="A85" s="5" t="str">
        <f t="shared" si="89"/>
        <v>b</v>
      </c>
      <c r="B85" s="15"/>
      <c r="C85" s="17" t="s">
        <v>91</v>
      </c>
      <c r="D85" s="36">
        <v>0</v>
      </c>
      <c r="E85" s="36">
        <v>0</v>
      </c>
      <c r="F85" s="26">
        <f t="shared" si="91"/>
        <v>0</v>
      </c>
      <c r="G85" s="36">
        <v>0</v>
      </c>
      <c r="H85" s="36"/>
      <c r="I85" s="16"/>
    </row>
    <row r="86" spans="1:9" ht="30" x14ac:dyDescent="0.25">
      <c r="A86" s="5" t="str">
        <f t="shared" si="89"/>
        <v>b</v>
      </c>
      <c r="B86" s="15"/>
      <c r="C86" s="17" t="s">
        <v>92</v>
      </c>
      <c r="D86" s="36">
        <v>0</v>
      </c>
      <c r="E86" s="36">
        <v>0</v>
      </c>
      <c r="F86" s="26">
        <f t="shared" si="91"/>
        <v>0</v>
      </c>
      <c r="G86" s="36">
        <v>0</v>
      </c>
      <c r="H86" s="36"/>
      <c r="I86" s="16"/>
    </row>
    <row r="87" spans="1:9" ht="18" x14ac:dyDescent="0.25">
      <c r="A87" s="5" t="str">
        <f t="shared" si="89"/>
        <v>b</v>
      </c>
      <c r="B87" s="9" t="s">
        <v>1</v>
      </c>
      <c r="C87" s="13" t="s">
        <v>32</v>
      </c>
      <c r="D87" s="33">
        <v>0</v>
      </c>
      <c r="E87" s="33">
        <v>0</v>
      </c>
      <c r="F87" s="26">
        <f t="shared" si="91"/>
        <v>0</v>
      </c>
      <c r="G87" s="33">
        <v>0</v>
      </c>
      <c r="H87" s="33"/>
      <c r="I87" s="12"/>
    </row>
    <row r="88" spans="1:9" ht="18" x14ac:dyDescent="0.25">
      <c r="A88" s="5" t="str">
        <f t="shared" si="89"/>
        <v>b</v>
      </c>
      <c r="B88" s="9" t="s">
        <v>1</v>
      </c>
      <c r="C88" s="13" t="s">
        <v>33</v>
      </c>
      <c r="D88" s="33">
        <v>0</v>
      </c>
      <c r="E88" s="33">
        <v>0</v>
      </c>
      <c r="F88" s="26">
        <f t="shared" si="91"/>
        <v>0</v>
      </c>
      <c r="G88" s="33">
        <v>0</v>
      </c>
      <c r="H88" s="33"/>
      <c r="I88" s="12"/>
    </row>
    <row r="89" spans="1:9" ht="18" x14ac:dyDescent="0.25">
      <c r="A89" s="5" t="str">
        <f t="shared" si="89"/>
        <v>b</v>
      </c>
      <c r="B89" s="9" t="s">
        <v>1</v>
      </c>
      <c r="C89" s="13" t="s">
        <v>34</v>
      </c>
      <c r="D89" s="33">
        <v>0</v>
      </c>
      <c r="E89" s="33">
        <v>0</v>
      </c>
      <c r="F89" s="26">
        <f t="shared" si="91"/>
        <v>0</v>
      </c>
      <c r="G89" s="33">
        <v>0</v>
      </c>
      <c r="H89" s="33"/>
      <c r="I89" s="12"/>
    </row>
    <row r="90" spans="1:9" ht="36" x14ac:dyDescent="0.25">
      <c r="A90" s="5" t="str">
        <f t="shared" si="89"/>
        <v>a</v>
      </c>
      <c r="B90" s="18" t="s">
        <v>100</v>
      </c>
      <c r="C90" s="19" t="s">
        <v>38</v>
      </c>
      <c r="D90" s="37">
        <f t="shared" ref="D90:G90" si="97">D104+D118</f>
        <v>1215000</v>
      </c>
      <c r="E90" s="37">
        <f t="shared" si="97"/>
        <v>1215000</v>
      </c>
      <c r="F90" s="26">
        <f t="shared" si="91"/>
        <v>583600</v>
      </c>
      <c r="G90" s="37">
        <f t="shared" si="97"/>
        <v>272300</v>
      </c>
      <c r="H90" s="37">
        <f t="shared" ref="H90" si="98">H104+H118</f>
        <v>311300</v>
      </c>
      <c r="I90" s="37">
        <f>I104+I118</f>
        <v>541112.85000000009</v>
      </c>
    </row>
    <row r="91" spans="1:9" ht="18" x14ac:dyDescent="0.25">
      <c r="A91" s="5" t="str">
        <f t="shared" si="89"/>
        <v>a</v>
      </c>
      <c r="B91" s="30" t="s">
        <v>1</v>
      </c>
      <c r="C91" s="13" t="s">
        <v>24</v>
      </c>
      <c r="D91" s="12">
        <f t="shared" ref="D91:G91" si="99">D105+D119</f>
        <v>1215000</v>
      </c>
      <c r="E91" s="12">
        <f t="shared" si="99"/>
        <v>1213600</v>
      </c>
      <c r="F91" s="26">
        <f t="shared" si="91"/>
        <v>582200</v>
      </c>
      <c r="G91" s="12">
        <f t="shared" si="99"/>
        <v>272300</v>
      </c>
      <c r="H91" s="12">
        <f t="shared" ref="H91" si="100">H105+H119</f>
        <v>309900</v>
      </c>
      <c r="I91" s="12">
        <f t="shared" ref="I91:I103" si="101">I105+I119</f>
        <v>541112.85000000009</v>
      </c>
    </row>
    <row r="92" spans="1:9" ht="18" x14ac:dyDescent="0.25">
      <c r="A92" s="5" t="str">
        <f t="shared" si="89"/>
        <v>a</v>
      </c>
      <c r="B92" s="9" t="s">
        <v>1</v>
      </c>
      <c r="C92" s="10" t="s">
        <v>25</v>
      </c>
      <c r="D92" s="31">
        <f t="shared" ref="D92:G92" si="102">D106+D120</f>
        <v>645000</v>
      </c>
      <c r="E92" s="31">
        <f t="shared" si="102"/>
        <v>639000</v>
      </c>
      <c r="F92" s="26">
        <f t="shared" si="91"/>
        <v>329100</v>
      </c>
      <c r="G92" s="31">
        <f t="shared" si="102"/>
        <v>156300</v>
      </c>
      <c r="H92" s="31">
        <f t="shared" ref="H92" si="103">H106+H120</f>
        <v>172800</v>
      </c>
      <c r="I92" s="31">
        <f t="shared" si="101"/>
        <v>327609</v>
      </c>
    </row>
    <row r="93" spans="1:9" ht="18" x14ac:dyDescent="0.25">
      <c r="A93" s="5" t="str">
        <f t="shared" si="89"/>
        <v>a</v>
      </c>
      <c r="B93" s="9" t="s">
        <v>1</v>
      </c>
      <c r="C93" s="10" t="s">
        <v>26</v>
      </c>
      <c r="D93" s="31">
        <f t="shared" ref="D93:G93" si="104">D107+D121</f>
        <v>563000</v>
      </c>
      <c r="E93" s="31">
        <f t="shared" si="104"/>
        <v>552100</v>
      </c>
      <c r="F93" s="26">
        <f t="shared" si="91"/>
        <v>232600</v>
      </c>
      <c r="G93" s="31">
        <f t="shared" si="104"/>
        <v>104500</v>
      </c>
      <c r="H93" s="31">
        <f t="shared" ref="H93" si="105">H107+H121</f>
        <v>128100</v>
      </c>
      <c r="I93" s="31">
        <f t="shared" si="101"/>
        <v>202262.54</v>
      </c>
    </row>
    <row r="94" spans="1:9" ht="18" x14ac:dyDescent="0.25">
      <c r="A94" s="5" t="str">
        <f t="shared" si="89"/>
        <v>b</v>
      </c>
      <c r="B94" s="9" t="s">
        <v>1</v>
      </c>
      <c r="C94" s="10" t="s">
        <v>27</v>
      </c>
      <c r="D94" s="31">
        <f t="shared" ref="D94:G94" si="106">D108+D122</f>
        <v>0</v>
      </c>
      <c r="E94" s="31">
        <f t="shared" si="106"/>
        <v>0</v>
      </c>
      <c r="F94" s="26">
        <f t="shared" si="91"/>
        <v>0</v>
      </c>
      <c r="G94" s="31">
        <f t="shared" si="106"/>
        <v>0</v>
      </c>
      <c r="H94" s="31">
        <f t="shared" ref="H94" si="107">H108+H122</f>
        <v>0</v>
      </c>
      <c r="I94" s="31">
        <f t="shared" si="101"/>
        <v>0</v>
      </c>
    </row>
    <row r="95" spans="1:9" ht="18" x14ac:dyDescent="0.25">
      <c r="A95" s="5" t="str">
        <f t="shared" si="89"/>
        <v>b</v>
      </c>
      <c r="B95" s="9" t="s">
        <v>1</v>
      </c>
      <c r="C95" s="14" t="s">
        <v>28</v>
      </c>
      <c r="D95" s="31">
        <f t="shared" ref="D95:G95" si="108">D109+D123</f>
        <v>0</v>
      </c>
      <c r="E95" s="31">
        <f t="shared" si="108"/>
        <v>0</v>
      </c>
      <c r="F95" s="26">
        <f t="shared" si="91"/>
        <v>0</v>
      </c>
      <c r="G95" s="31">
        <f t="shared" si="108"/>
        <v>0</v>
      </c>
      <c r="H95" s="31">
        <f t="shared" ref="H95" si="109">H109+H123</f>
        <v>0</v>
      </c>
      <c r="I95" s="31">
        <f t="shared" si="101"/>
        <v>0</v>
      </c>
    </row>
    <row r="96" spans="1:9" ht="18" x14ac:dyDescent="0.25">
      <c r="A96" s="5" t="str">
        <f t="shared" si="89"/>
        <v>b</v>
      </c>
      <c r="B96" s="9" t="s">
        <v>1</v>
      </c>
      <c r="C96" s="14" t="s">
        <v>29</v>
      </c>
      <c r="D96" s="31">
        <f t="shared" ref="D96:G96" si="110">D110+D124</f>
        <v>0</v>
      </c>
      <c r="E96" s="31">
        <f t="shared" si="110"/>
        <v>0</v>
      </c>
      <c r="F96" s="26">
        <f t="shared" si="91"/>
        <v>0</v>
      </c>
      <c r="G96" s="31">
        <f t="shared" si="110"/>
        <v>0</v>
      </c>
      <c r="H96" s="31">
        <f t="shared" ref="H96" si="111">H110+H124</f>
        <v>0</v>
      </c>
      <c r="I96" s="31">
        <f t="shared" si="101"/>
        <v>0</v>
      </c>
    </row>
    <row r="97" spans="1:9" ht="18" x14ac:dyDescent="0.25">
      <c r="A97" s="5" t="str">
        <f t="shared" si="89"/>
        <v>a</v>
      </c>
      <c r="B97" s="9" t="s">
        <v>1</v>
      </c>
      <c r="C97" s="14" t="s">
        <v>30</v>
      </c>
      <c r="D97" s="31">
        <f t="shared" ref="D97:G97" si="112">D111+D125</f>
        <v>0</v>
      </c>
      <c r="E97" s="31">
        <f t="shared" si="112"/>
        <v>15000</v>
      </c>
      <c r="F97" s="26">
        <f t="shared" si="91"/>
        <v>15000</v>
      </c>
      <c r="G97" s="31">
        <f t="shared" si="112"/>
        <v>8000</v>
      </c>
      <c r="H97" s="31">
        <f t="shared" ref="H97" si="113">H111+H125</f>
        <v>7000</v>
      </c>
      <c r="I97" s="31">
        <f t="shared" si="101"/>
        <v>11058.01</v>
      </c>
    </row>
    <row r="98" spans="1:9" ht="18" x14ac:dyDescent="0.25">
      <c r="A98" s="5" t="str">
        <f t="shared" si="89"/>
        <v>a</v>
      </c>
      <c r="B98" s="9" t="s">
        <v>1</v>
      </c>
      <c r="C98" s="14" t="s">
        <v>31</v>
      </c>
      <c r="D98" s="31">
        <f t="shared" ref="D98:G98" si="114">D112+D126</f>
        <v>7000</v>
      </c>
      <c r="E98" s="31">
        <f t="shared" si="114"/>
        <v>7500</v>
      </c>
      <c r="F98" s="26">
        <f t="shared" si="91"/>
        <v>5500</v>
      </c>
      <c r="G98" s="31">
        <f t="shared" si="114"/>
        <v>3500</v>
      </c>
      <c r="H98" s="31">
        <f t="shared" ref="H98" si="115">H112+H126</f>
        <v>2000</v>
      </c>
      <c r="I98" s="31">
        <f t="shared" si="101"/>
        <v>183.3</v>
      </c>
    </row>
    <row r="99" spans="1:9" ht="30" x14ac:dyDescent="0.25">
      <c r="A99" s="5" t="str">
        <f t="shared" si="89"/>
        <v>a</v>
      </c>
      <c r="B99" s="15"/>
      <c r="C99" s="17" t="s">
        <v>91</v>
      </c>
      <c r="D99" s="16">
        <f t="shared" ref="D99:G99" si="116">D113+D127</f>
        <v>7000</v>
      </c>
      <c r="E99" s="16">
        <f t="shared" si="116"/>
        <v>7500</v>
      </c>
      <c r="F99" s="26">
        <f t="shared" si="91"/>
        <v>5500</v>
      </c>
      <c r="G99" s="16">
        <f t="shared" si="116"/>
        <v>3500</v>
      </c>
      <c r="H99" s="16">
        <f t="shared" ref="H99" si="117">H113+H127</f>
        <v>2000</v>
      </c>
      <c r="I99" s="16">
        <f t="shared" si="101"/>
        <v>183.3</v>
      </c>
    </row>
    <row r="100" spans="1:9" ht="30" x14ac:dyDescent="0.25">
      <c r="A100" s="5" t="str">
        <f t="shared" si="89"/>
        <v>b</v>
      </c>
      <c r="B100" s="15"/>
      <c r="C100" s="17" t="s">
        <v>92</v>
      </c>
      <c r="D100" s="16">
        <f t="shared" ref="D100:G100" si="118">D114+D128</f>
        <v>0</v>
      </c>
      <c r="E100" s="16">
        <f t="shared" si="118"/>
        <v>0</v>
      </c>
      <c r="F100" s="26">
        <f t="shared" si="91"/>
        <v>0</v>
      </c>
      <c r="G100" s="16">
        <f t="shared" si="118"/>
        <v>0</v>
      </c>
      <c r="H100" s="16">
        <f t="shared" ref="H100" si="119">H114+H128</f>
        <v>0</v>
      </c>
      <c r="I100" s="16">
        <f t="shared" si="101"/>
        <v>0</v>
      </c>
    </row>
    <row r="101" spans="1:9" ht="18" x14ac:dyDescent="0.25">
      <c r="A101" s="5" t="str">
        <f t="shared" si="89"/>
        <v>a</v>
      </c>
      <c r="B101" s="9" t="s">
        <v>1</v>
      </c>
      <c r="C101" s="13" t="s">
        <v>32</v>
      </c>
      <c r="D101" s="12">
        <f t="shared" ref="D101:G101" si="120">D115+D129</f>
        <v>0</v>
      </c>
      <c r="E101" s="12">
        <f t="shared" si="120"/>
        <v>1400</v>
      </c>
      <c r="F101" s="26">
        <f t="shared" si="91"/>
        <v>1400</v>
      </c>
      <c r="G101" s="12">
        <f t="shared" si="120"/>
        <v>0</v>
      </c>
      <c r="H101" s="12">
        <f t="shared" ref="H101" si="121">H115+H129</f>
        <v>1400</v>
      </c>
      <c r="I101" s="12">
        <f t="shared" si="101"/>
        <v>0</v>
      </c>
    </row>
    <row r="102" spans="1:9" ht="18" x14ac:dyDescent="0.25">
      <c r="A102" s="5" t="str">
        <f t="shared" si="89"/>
        <v>b</v>
      </c>
      <c r="B102" s="9" t="s">
        <v>1</v>
      </c>
      <c r="C102" s="13" t="s">
        <v>33</v>
      </c>
      <c r="D102" s="12">
        <f t="shared" ref="D102:G102" si="122">D116+D130</f>
        <v>0</v>
      </c>
      <c r="E102" s="12">
        <f t="shared" si="122"/>
        <v>0</v>
      </c>
      <c r="F102" s="26">
        <f t="shared" si="91"/>
        <v>0</v>
      </c>
      <c r="G102" s="12">
        <f t="shared" si="122"/>
        <v>0</v>
      </c>
      <c r="H102" s="12">
        <f t="shared" ref="H102" si="123">H116+H130</f>
        <v>0</v>
      </c>
      <c r="I102" s="12">
        <f t="shared" si="101"/>
        <v>0</v>
      </c>
    </row>
    <row r="103" spans="1:9" ht="18" x14ac:dyDescent="0.25">
      <c r="A103" s="5" t="str">
        <f t="shared" si="89"/>
        <v>b</v>
      </c>
      <c r="B103" s="9" t="s">
        <v>1</v>
      </c>
      <c r="C103" s="13" t="s">
        <v>34</v>
      </c>
      <c r="D103" s="12">
        <f t="shared" ref="D103:G103" si="124">D117+D131</f>
        <v>0</v>
      </c>
      <c r="E103" s="12">
        <f t="shared" si="124"/>
        <v>0</v>
      </c>
      <c r="F103" s="26">
        <f t="shared" si="91"/>
        <v>0</v>
      </c>
      <c r="G103" s="12">
        <f t="shared" si="124"/>
        <v>0</v>
      </c>
      <c r="H103" s="12">
        <f t="shared" ref="H103" si="125">H117+H131</f>
        <v>0</v>
      </c>
      <c r="I103" s="12">
        <f t="shared" si="101"/>
        <v>0</v>
      </c>
    </row>
    <row r="104" spans="1:9" ht="36" x14ac:dyDescent="0.25">
      <c r="A104" s="5" t="str">
        <f t="shared" si="89"/>
        <v>a</v>
      </c>
      <c r="B104" s="18" t="s">
        <v>101</v>
      </c>
      <c r="C104" s="19" t="s">
        <v>102</v>
      </c>
      <c r="D104" s="37">
        <f t="shared" ref="D104:G104" si="126">D105+D115+D116+D117</f>
        <v>1065000</v>
      </c>
      <c r="E104" s="37">
        <f t="shared" si="126"/>
        <v>1065000</v>
      </c>
      <c r="F104" s="26">
        <f t="shared" si="91"/>
        <v>548600</v>
      </c>
      <c r="G104" s="37">
        <f t="shared" si="126"/>
        <v>266300</v>
      </c>
      <c r="H104" s="37">
        <f t="shared" ref="H104" si="127">H105+H115+H116+H117</f>
        <v>282300</v>
      </c>
      <c r="I104" s="37">
        <f>I105+I115+I116+I117</f>
        <v>541112.85000000009</v>
      </c>
    </row>
    <row r="105" spans="1:9" ht="18" x14ac:dyDescent="0.25">
      <c r="A105" s="5" t="str">
        <f t="shared" si="89"/>
        <v>a</v>
      </c>
      <c r="B105" s="30" t="s">
        <v>1</v>
      </c>
      <c r="C105" s="13" t="s">
        <v>24</v>
      </c>
      <c r="D105" s="12">
        <f t="shared" ref="D105:G105" si="128">D106+D107+D108+D109+D110+D111+D112</f>
        <v>1065000</v>
      </c>
      <c r="E105" s="12">
        <f t="shared" si="128"/>
        <v>1063600</v>
      </c>
      <c r="F105" s="26">
        <f t="shared" si="91"/>
        <v>547200</v>
      </c>
      <c r="G105" s="12">
        <f t="shared" si="128"/>
        <v>266300</v>
      </c>
      <c r="H105" s="12">
        <f t="shared" ref="H105" si="129">H106+H107+H108+H109+H110+H111+H112</f>
        <v>280900</v>
      </c>
      <c r="I105" s="12">
        <f>I106+I107+I108+I109+I110+I111+I112</f>
        <v>541112.85000000009</v>
      </c>
    </row>
    <row r="106" spans="1:9" ht="18" x14ac:dyDescent="0.25">
      <c r="A106" s="5" t="str">
        <f t="shared" si="89"/>
        <v>a</v>
      </c>
      <c r="B106" s="9" t="s">
        <v>1</v>
      </c>
      <c r="C106" s="10" t="s">
        <v>25</v>
      </c>
      <c r="D106" s="35">
        <v>645000</v>
      </c>
      <c r="E106" s="35">
        <v>639000</v>
      </c>
      <c r="F106" s="26">
        <f t="shared" si="91"/>
        <v>329100</v>
      </c>
      <c r="G106" s="35">
        <v>156300</v>
      </c>
      <c r="H106" s="35">
        <v>172800</v>
      </c>
      <c r="I106" s="31">
        <v>327609</v>
      </c>
    </row>
    <row r="107" spans="1:9" ht="18" x14ac:dyDescent="0.25">
      <c r="A107" s="5" t="str">
        <f t="shared" si="89"/>
        <v>a</v>
      </c>
      <c r="B107" s="9" t="s">
        <v>1</v>
      </c>
      <c r="C107" s="10" t="s">
        <v>26</v>
      </c>
      <c r="D107" s="35">
        <v>420000</v>
      </c>
      <c r="E107" s="35">
        <v>409100</v>
      </c>
      <c r="F107" s="26">
        <f t="shared" si="91"/>
        <v>202600</v>
      </c>
      <c r="G107" s="35">
        <v>101500</v>
      </c>
      <c r="H107" s="35">
        <v>101100</v>
      </c>
      <c r="I107" s="31">
        <v>202262.54</v>
      </c>
    </row>
    <row r="108" spans="1:9" ht="18" x14ac:dyDescent="0.25">
      <c r="A108" s="5" t="str">
        <f t="shared" si="89"/>
        <v>b</v>
      </c>
      <c r="B108" s="9" t="s">
        <v>1</v>
      </c>
      <c r="C108" s="10" t="s">
        <v>27</v>
      </c>
      <c r="D108" s="35">
        <v>0</v>
      </c>
      <c r="E108" s="35">
        <v>0</v>
      </c>
      <c r="F108" s="26">
        <f t="shared" si="91"/>
        <v>0</v>
      </c>
      <c r="G108" s="35">
        <v>0</v>
      </c>
      <c r="H108" s="35"/>
      <c r="I108" s="31"/>
    </row>
    <row r="109" spans="1:9" ht="18" x14ac:dyDescent="0.25">
      <c r="A109" s="5" t="str">
        <f t="shared" si="89"/>
        <v>b</v>
      </c>
      <c r="B109" s="9" t="s">
        <v>1</v>
      </c>
      <c r="C109" s="14" t="s">
        <v>28</v>
      </c>
      <c r="D109" s="35">
        <v>0</v>
      </c>
      <c r="E109" s="35">
        <v>0</v>
      </c>
      <c r="F109" s="26">
        <f t="shared" si="91"/>
        <v>0</v>
      </c>
      <c r="G109" s="35">
        <v>0</v>
      </c>
      <c r="H109" s="35"/>
      <c r="I109" s="31"/>
    </row>
    <row r="110" spans="1:9" ht="18" x14ac:dyDescent="0.25">
      <c r="A110" s="5" t="str">
        <f t="shared" si="89"/>
        <v>b</v>
      </c>
      <c r="B110" s="9" t="s">
        <v>1</v>
      </c>
      <c r="C110" s="14" t="s">
        <v>29</v>
      </c>
      <c r="D110" s="35">
        <v>0</v>
      </c>
      <c r="E110" s="35">
        <v>0</v>
      </c>
      <c r="F110" s="26">
        <f t="shared" si="91"/>
        <v>0</v>
      </c>
      <c r="G110" s="35">
        <v>0</v>
      </c>
      <c r="H110" s="35"/>
      <c r="I110" s="31"/>
    </row>
    <row r="111" spans="1:9" ht="18" x14ac:dyDescent="0.25">
      <c r="A111" s="5" t="str">
        <f t="shared" si="89"/>
        <v>a</v>
      </c>
      <c r="B111" s="9" t="s">
        <v>1</v>
      </c>
      <c r="C111" s="14" t="s">
        <v>30</v>
      </c>
      <c r="D111" s="35">
        <v>0</v>
      </c>
      <c r="E111" s="35">
        <v>15000</v>
      </c>
      <c r="F111" s="26">
        <f t="shared" si="91"/>
        <v>15000</v>
      </c>
      <c r="G111" s="35">
        <v>8000</v>
      </c>
      <c r="H111" s="35">
        <v>7000</v>
      </c>
      <c r="I111" s="31">
        <v>11058.01</v>
      </c>
    </row>
    <row r="112" spans="1:9" ht="18" x14ac:dyDescent="0.25">
      <c r="A112" s="5" t="str">
        <f t="shared" si="89"/>
        <v>a</v>
      </c>
      <c r="B112" s="9" t="s">
        <v>1</v>
      </c>
      <c r="C112" s="14" t="s">
        <v>31</v>
      </c>
      <c r="D112" s="31">
        <f t="shared" ref="D112:H112" si="130">D113+D114</f>
        <v>0</v>
      </c>
      <c r="E112" s="31">
        <f t="shared" si="130"/>
        <v>500</v>
      </c>
      <c r="F112" s="26">
        <f t="shared" si="91"/>
        <v>500</v>
      </c>
      <c r="G112" s="31">
        <f t="shared" si="130"/>
        <v>500</v>
      </c>
      <c r="H112" s="31">
        <f t="shared" si="130"/>
        <v>0</v>
      </c>
      <c r="I112" s="31">
        <f>I113+I114</f>
        <v>183.3</v>
      </c>
    </row>
    <row r="113" spans="1:9" ht="30" x14ac:dyDescent="0.25">
      <c r="A113" s="5" t="str">
        <f t="shared" si="89"/>
        <v>a</v>
      </c>
      <c r="B113" s="15"/>
      <c r="C113" s="17" t="s">
        <v>91</v>
      </c>
      <c r="D113" s="36">
        <v>0</v>
      </c>
      <c r="E113" s="36">
        <v>500</v>
      </c>
      <c r="F113" s="26">
        <f t="shared" si="91"/>
        <v>500</v>
      </c>
      <c r="G113" s="36">
        <v>500</v>
      </c>
      <c r="H113" s="36">
        <v>0</v>
      </c>
      <c r="I113" s="16">
        <v>183.3</v>
      </c>
    </row>
    <row r="114" spans="1:9" ht="30" x14ac:dyDescent="0.25">
      <c r="A114" s="5" t="str">
        <f t="shared" si="89"/>
        <v>b</v>
      </c>
      <c r="B114" s="15"/>
      <c r="C114" s="17" t="s">
        <v>92</v>
      </c>
      <c r="D114" s="36">
        <v>0</v>
      </c>
      <c r="E114" s="36">
        <v>0</v>
      </c>
      <c r="F114" s="26">
        <f t="shared" si="91"/>
        <v>0</v>
      </c>
      <c r="G114" s="36">
        <v>0</v>
      </c>
      <c r="H114" s="36"/>
      <c r="I114" s="16"/>
    </row>
    <row r="115" spans="1:9" ht="18" x14ac:dyDescent="0.25">
      <c r="A115" s="5" t="str">
        <f t="shared" si="89"/>
        <v>a</v>
      </c>
      <c r="B115" s="9" t="s">
        <v>1</v>
      </c>
      <c r="C115" s="13" t="s">
        <v>32</v>
      </c>
      <c r="D115" s="33">
        <v>0</v>
      </c>
      <c r="E115" s="33">
        <v>1400</v>
      </c>
      <c r="F115" s="26">
        <f t="shared" si="91"/>
        <v>1400</v>
      </c>
      <c r="G115" s="33">
        <v>0</v>
      </c>
      <c r="H115" s="33">
        <v>1400</v>
      </c>
      <c r="I115" s="12">
        <v>0</v>
      </c>
    </row>
    <row r="116" spans="1:9" ht="18" x14ac:dyDescent="0.25">
      <c r="A116" s="5" t="str">
        <f t="shared" si="89"/>
        <v>b</v>
      </c>
      <c r="B116" s="9" t="s">
        <v>1</v>
      </c>
      <c r="C116" s="13" t="s">
        <v>33</v>
      </c>
      <c r="D116" s="33">
        <v>0</v>
      </c>
      <c r="E116" s="33">
        <v>0</v>
      </c>
      <c r="F116" s="26">
        <f t="shared" si="91"/>
        <v>0</v>
      </c>
      <c r="G116" s="33">
        <v>0</v>
      </c>
      <c r="H116" s="33"/>
      <c r="I116" s="12"/>
    </row>
    <row r="117" spans="1:9" ht="18" x14ac:dyDescent="0.25">
      <c r="A117" s="5" t="str">
        <f t="shared" si="89"/>
        <v>b</v>
      </c>
      <c r="B117" s="9" t="s">
        <v>1</v>
      </c>
      <c r="C117" s="13" t="s">
        <v>34</v>
      </c>
      <c r="D117" s="33">
        <v>0</v>
      </c>
      <c r="E117" s="33">
        <v>0</v>
      </c>
      <c r="F117" s="26">
        <f t="shared" si="91"/>
        <v>0</v>
      </c>
      <c r="G117" s="33">
        <v>0</v>
      </c>
      <c r="H117" s="33"/>
      <c r="I117" s="12"/>
    </row>
    <row r="118" spans="1:9" ht="36" x14ac:dyDescent="0.25">
      <c r="A118" s="5" t="str">
        <f t="shared" si="89"/>
        <v>a</v>
      </c>
      <c r="B118" s="18" t="s">
        <v>103</v>
      </c>
      <c r="C118" s="19" t="s">
        <v>38</v>
      </c>
      <c r="D118" s="37">
        <f t="shared" ref="D118:G118" si="131">D119+D129+D130+D131</f>
        <v>150000</v>
      </c>
      <c r="E118" s="37">
        <f t="shared" si="131"/>
        <v>150000</v>
      </c>
      <c r="F118" s="26">
        <f t="shared" si="91"/>
        <v>35000</v>
      </c>
      <c r="G118" s="37">
        <f t="shared" si="131"/>
        <v>6000</v>
      </c>
      <c r="H118" s="37">
        <f t="shared" ref="H118:I118" si="132">H119+H129+H130+H131</f>
        <v>29000</v>
      </c>
      <c r="I118" s="37">
        <f t="shared" si="132"/>
        <v>0</v>
      </c>
    </row>
    <row r="119" spans="1:9" ht="18" x14ac:dyDescent="0.25">
      <c r="A119" s="5" t="str">
        <f t="shared" si="89"/>
        <v>a</v>
      </c>
      <c r="B119" s="30" t="s">
        <v>1</v>
      </c>
      <c r="C119" s="13" t="s">
        <v>24</v>
      </c>
      <c r="D119" s="12">
        <f t="shared" ref="D119:G119" si="133">D120+D121+D122+D123+D124+D125+D126</f>
        <v>150000</v>
      </c>
      <c r="E119" s="12">
        <f t="shared" si="133"/>
        <v>150000</v>
      </c>
      <c r="F119" s="26">
        <f t="shared" si="91"/>
        <v>35000</v>
      </c>
      <c r="G119" s="12">
        <f t="shared" si="133"/>
        <v>6000</v>
      </c>
      <c r="H119" s="12">
        <f t="shared" ref="H119:I119" si="134">H120+H121+H122+H123+H124+H125+H126</f>
        <v>29000</v>
      </c>
      <c r="I119" s="12">
        <f t="shared" si="134"/>
        <v>0</v>
      </c>
    </row>
    <row r="120" spans="1:9" ht="18" x14ac:dyDescent="0.25">
      <c r="A120" s="5" t="str">
        <f t="shared" si="89"/>
        <v>b</v>
      </c>
      <c r="B120" s="9" t="s">
        <v>1</v>
      </c>
      <c r="C120" s="10" t="s">
        <v>25</v>
      </c>
      <c r="D120" s="35">
        <v>0</v>
      </c>
      <c r="E120" s="35">
        <v>0</v>
      </c>
      <c r="F120" s="26">
        <f t="shared" si="91"/>
        <v>0</v>
      </c>
      <c r="G120" s="35">
        <v>0</v>
      </c>
      <c r="H120" s="35"/>
      <c r="I120" s="31"/>
    </row>
    <row r="121" spans="1:9" ht="18" x14ac:dyDescent="0.25">
      <c r="A121" s="5" t="str">
        <f t="shared" si="89"/>
        <v>a</v>
      </c>
      <c r="B121" s="9" t="s">
        <v>1</v>
      </c>
      <c r="C121" s="10" t="s">
        <v>26</v>
      </c>
      <c r="D121" s="35">
        <v>143000</v>
      </c>
      <c r="E121" s="35">
        <v>143000</v>
      </c>
      <c r="F121" s="26">
        <f t="shared" si="91"/>
        <v>30000</v>
      </c>
      <c r="G121" s="35">
        <v>3000</v>
      </c>
      <c r="H121" s="35">
        <v>27000</v>
      </c>
      <c r="I121" s="31"/>
    </row>
    <row r="122" spans="1:9" ht="18" x14ac:dyDescent="0.25">
      <c r="A122" s="5" t="str">
        <f t="shared" si="89"/>
        <v>b</v>
      </c>
      <c r="B122" s="9" t="s">
        <v>1</v>
      </c>
      <c r="C122" s="10" t="s">
        <v>27</v>
      </c>
      <c r="D122" s="35">
        <v>0</v>
      </c>
      <c r="E122" s="35">
        <v>0</v>
      </c>
      <c r="F122" s="26">
        <f t="shared" si="91"/>
        <v>0</v>
      </c>
      <c r="G122" s="35">
        <v>0</v>
      </c>
      <c r="H122" s="35"/>
      <c r="I122" s="31"/>
    </row>
    <row r="123" spans="1:9" ht="18" x14ac:dyDescent="0.25">
      <c r="A123" s="5" t="str">
        <f t="shared" si="89"/>
        <v>b</v>
      </c>
      <c r="B123" s="9" t="s">
        <v>1</v>
      </c>
      <c r="C123" s="14" t="s">
        <v>28</v>
      </c>
      <c r="D123" s="35">
        <v>0</v>
      </c>
      <c r="E123" s="35">
        <v>0</v>
      </c>
      <c r="F123" s="26">
        <f t="shared" si="91"/>
        <v>0</v>
      </c>
      <c r="G123" s="35">
        <v>0</v>
      </c>
      <c r="H123" s="35"/>
      <c r="I123" s="31"/>
    </row>
    <row r="124" spans="1:9" ht="18" x14ac:dyDescent="0.25">
      <c r="A124" s="5" t="str">
        <f t="shared" si="89"/>
        <v>b</v>
      </c>
      <c r="B124" s="9" t="s">
        <v>1</v>
      </c>
      <c r="C124" s="14" t="s">
        <v>29</v>
      </c>
      <c r="D124" s="35">
        <v>0</v>
      </c>
      <c r="E124" s="35">
        <v>0</v>
      </c>
      <c r="F124" s="26">
        <f t="shared" si="91"/>
        <v>0</v>
      </c>
      <c r="G124" s="35">
        <v>0</v>
      </c>
      <c r="H124" s="35"/>
      <c r="I124" s="31"/>
    </row>
    <row r="125" spans="1:9" ht="18" x14ac:dyDescent="0.25">
      <c r="A125" s="5" t="str">
        <f t="shared" si="89"/>
        <v>b</v>
      </c>
      <c r="B125" s="9" t="s">
        <v>1</v>
      </c>
      <c r="C125" s="14" t="s">
        <v>30</v>
      </c>
      <c r="D125" s="35">
        <v>0</v>
      </c>
      <c r="E125" s="35">
        <v>0</v>
      </c>
      <c r="F125" s="26">
        <f t="shared" si="91"/>
        <v>0</v>
      </c>
      <c r="G125" s="35">
        <v>0</v>
      </c>
      <c r="H125" s="35"/>
      <c r="I125" s="31"/>
    </row>
    <row r="126" spans="1:9" ht="18" x14ac:dyDescent="0.25">
      <c r="A126" s="5" t="str">
        <f t="shared" si="89"/>
        <v>a</v>
      </c>
      <c r="B126" s="9" t="s">
        <v>1</v>
      </c>
      <c r="C126" s="14" t="s">
        <v>31</v>
      </c>
      <c r="D126" s="31">
        <f t="shared" ref="D126:I126" si="135">D127+D128</f>
        <v>7000</v>
      </c>
      <c r="E126" s="31">
        <f t="shared" si="135"/>
        <v>7000</v>
      </c>
      <c r="F126" s="26">
        <f t="shared" si="91"/>
        <v>5000</v>
      </c>
      <c r="G126" s="31">
        <f t="shared" si="135"/>
        <v>3000</v>
      </c>
      <c r="H126" s="31">
        <f t="shared" si="135"/>
        <v>2000</v>
      </c>
      <c r="I126" s="31">
        <f t="shared" si="135"/>
        <v>0</v>
      </c>
    </row>
    <row r="127" spans="1:9" ht="30" x14ac:dyDescent="0.25">
      <c r="A127" s="5" t="str">
        <f t="shared" si="89"/>
        <v>a</v>
      </c>
      <c r="B127" s="15"/>
      <c r="C127" s="17" t="s">
        <v>91</v>
      </c>
      <c r="D127" s="36">
        <v>7000</v>
      </c>
      <c r="E127" s="36">
        <v>7000</v>
      </c>
      <c r="F127" s="26">
        <f t="shared" si="91"/>
        <v>5000</v>
      </c>
      <c r="G127" s="36">
        <v>3000</v>
      </c>
      <c r="H127" s="36">
        <v>2000</v>
      </c>
      <c r="I127" s="16"/>
    </row>
    <row r="128" spans="1:9" ht="30" x14ac:dyDescent="0.25">
      <c r="A128" s="5" t="str">
        <f t="shared" si="89"/>
        <v>b</v>
      </c>
      <c r="B128" s="15"/>
      <c r="C128" s="17" t="s">
        <v>92</v>
      </c>
      <c r="D128" s="36">
        <v>0</v>
      </c>
      <c r="E128" s="36">
        <v>0</v>
      </c>
      <c r="F128" s="26">
        <f t="shared" si="91"/>
        <v>0</v>
      </c>
      <c r="G128" s="36">
        <v>0</v>
      </c>
      <c r="H128" s="36"/>
      <c r="I128" s="16"/>
    </row>
    <row r="129" spans="1:9" ht="18" x14ac:dyDescent="0.25">
      <c r="A129" s="5" t="str">
        <f t="shared" si="89"/>
        <v>b</v>
      </c>
      <c r="B129" s="9" t="s">
        <v>1</v>
      </c>
      <c r="C129" s="13" t="s">
        <v>32</v>
      </c>
      <c r="D129" s="33">
        <v>0</v>
      </c>
      <c r="E129" s="33">
        <v>0</v>
      </c>
      <c r="F129" s="26">
        <f t="shared" si="91"/>
        <v>0</v>
      </c>
      <c r="G129" s="33">
        <v>0</v>
      </c>
      <c r="H129" s="33"/>
      <c r="I129" s="12"/>
    </row>
    <row r="130" spans="1:9" ht="18" x14ac:dyDescent="0.25">
      <c r="A130" s="5" t="str">
        <f t="shared" si="89"/>
        <v>b</v>
      </c>
      <c r="B130" s="9" t="s">
        <v>1</v>
      </c>
      <c r="C130" s="13" t="s">
        <v>33</v>
      </c>
      <c r="D130" s="33">
        <v>0</v>
      </c>
      <c r="E130" s="33">
        <v>0</v>
      </c>
      <c r="F130" s="26">
        <f t="shared" si="91"/>
        <v>0</v>
      </c>
      <c r="G130" s="33">
        <v>0</v>
      </c>
      <c r="H130" s="33"/>
      <c r="I130" s="12"/>
    </row>
    <row r="131" spans="1:9" ht="18" x14ac:dyDescent="0.25">
      <c r="A131" s="5" t="str">
        <f t="shared" si="89"/>
        <v>b</v>
      </c>
      <c r="B131" s="9" t="s">
        <v>1</v>
      </c>
      <c r="C131" s="13" t="s">
        <v>34</v>
      </c>
      <c r="D131" s="33">
        <v>0</v>
      </c>
      <c r="E131" s="33">
        <v>0</v>
      </c>
      <c r="F131" s="26">
        <f t="shared" si="91"/>
        <v>0</v>
      </c>
      <c r="G131" s="33">
        <v>0</v>
      </c>
      <c r="H131" s="33"/>
      <c r="I131" s="12"/>
    </row>
    <row r="132" spans="1:9" ht="54" x14ac:dyDescent="0.25">
      <c r="A132" s="5" t="str">
        <f t="shared" si="89"/>
        <v>a</v>
      </c>
      <c r="B132" s="18" t="s">
        <v>104</v>
      </c>
      <c r="C132" s="19" t="s">
        <v>39</v>
      </c>
      <c r="D132" s="37">
        <f t="shared" ref="D132:G132" si="136">D133+D143+D144+D145</f>
        <v>11258000</v>
      </c>
      <c r="E132" s="37">
        <f t="shared" si="136"/>
        <v>11258000</v>
      </c>
      <c r="F132" s="26">
        <f t="shared" si="91"/>
        <v>5449000</v>
      </c>
      <c r="G132" s="37">
        <f t="shared" si="136"/>
        <v>2707000</v>
      </c>
      <c r="H132" s="37">
        <f t="shared" ref="H132" si="137">H133+H143+H144+H145</f>
        <v>2742000</v>
      </c>
      <c r="I132" s="37">
        <f>I133+I143+I144+I145</f>
        <v>4607974.3600000003</v>
      </c>
    </row>
    <row r="133" spans="1:9" ht="18" x14ac:dyDescent="0.25">
      <c r="A133" s="5" t="str">
        <f t="shared" si="89"/>
        <v>a</v>
      </c>
      <c r="B133" s="30" t="s">
        <v>1</v>
      </c>
      <c r="C133" s="13" t="s">
        <v>24</v>
      </c>
      <c r="D133" s="12">
        <f t="shared" ref="D133:G133" si="138">D134+D135+D136+D137+D138+D139+D140</f>
        <v>11228000</v>
      </c>
      <c r="E133" s="12">
        <f t="shared" si="138"/>
        <v>11088000</v>
      </c>
      <c r="F133" s="26">
        <f t="shared" si="91"/>
        <v>5359000</v>
      </c>
      <c r="G133" s="12">
        <f t="shared" si="138"/>
        <v>2707000</v>
      </c>
      <c r="H133" s="12">
        <f t="shared" ref="H133" si="139">H134+H135+H136+H137+H138+H139+H140</f>
        <v>2652000</v>
      </c>
      <c r="I133" s="12">
        <f>I134+I135+I136+I137+I138+I139+I140</f>
        <v>4546113.3600000003</v>
      </c>
    </row>
    <row r="134" spans="1:9" ht="18" x14ac:dyDescent="0.25">
      <c r="A134" s="5" t="str">
        <f t="shared" ref="A134:A197" si="140">IF((D134+E134+G134+I134)&gt;0,"a","b")</f>
        <v>a</v>
      </c>
      <c r="B134" s="9" t="s">
        <v>1</v>
      </c>
      <c r="C134" s="10" t="s">
        <v>25</v>
      </c>
      <c r="D134" s="35">
        <v>3508000</v>
      </c>
      <c r="E134" s="35">
        <v>3508000</v>
      </c>
      <c r="F134" s="26">
        <f t="shared" si="91"/>
        <v>1754000</v>
      </c>
      <c r="G134" s="35">
        <v>877000</v>
      </c>
      <c r="H134" s="35">
        <v>877000</v>
      </c>
      <c r="I134" s="31">
        <v>1693190.38</v>
      </c>
    </row>
    <row r="135" spans="1:9" ht="18" x14ac:dyDescent="0.25">
      <c r="A135" s="5" t="str">
        <f t="shared" si="140"/>
        <v>a</v>
      </c>
      <c r="B135" s="9" t="s">
        <v>1</v>
      </c>
      <c r="C135" s="10" t="s">
        <v>26</v>
      </c>
      <c r="D135" s="35">
        <v>7550000</v>
      </c>
      <c r="E135" s="35">
        <v>7410000</v>
      </c>
      <c r="F135" s="26">
        <f t="shared" ref="F135:F198" si="141">G135+H135</f>
        <v>3510000</v>
      </c>
      <c r="G135" s="35">
        <v>1800000</v>
      </c>
      <c r="H135" s="35">
        <v>1710000</v>
      </c>
      <c r="I135" s="31">
        <v>2827656.59</v>
      </c>
    </row>
    <row r="136" spans="1:9" ht="18" x14ac:dyDescent="0.25">
      <c r="A136" s="5" t="str">
        <f t="shared" si="140"/>
        <v>b</v>
      </c>
      <c r="B136" s="9" t="s">
        <v>1</v>
      </c>
      <c r="C136" s="10" t="s">
        <v>27</v>
      </c>
      <c r="D136" s="35">
        <v>0</v>
      </c>
      <c r="E136" s="35">
        <v>0</v>
      </c>
      <c r="F136" s="26">
        <f t="shared" si="141"/>
        <v>0</v>
      </c>
      <c r="G136" s="35">
        <v>0</v>
      </c>
      <c r="H136" s="35"/>
      <c r="I136" s="31"/>
    </row>
    <row r="137" spans="1:9" ht="18" x14ac:dyDescent="0.25">
      <c r="A137" s="5" t="str">
        <f t="shared" si="140"/>
        <v>b</v>
      </c>
      <c r="B137" s="9" t="s">
        <v>1</v>
      </c>
      <c r="C137" s="14" t="s">
        <v>28</v>
      </c>
      <c r="D137" s="35">
        <v>0</v>
      </c>
      <c r="E137" s="35">
        <v>0</v>
      </c>
      <c r="F137" s="26">
        <f t="shared" si="141"/>
        <v>0</v>
      </c>
      <c r="G137" s="35">
        <v>0</v>
      </c>
      <c r="H137" s="35"/>
      <c r="I137" s="31"/>
    </row>
    <row r="138" spans="1:9" ht="18" x14ac:dyDescent="0.25">
      <c r="A138" s="5" t="str">
        <f t="shared" si="140"/>
        <v>a</v>
      </c>
      <c r="B138" s="9" t="s">
        <v>1</v>
      </c>
      <c r="C138" s="14" t="s">
        <v>29</v>
      </c>
      <c r="D138" s="35">
        <v>50000</v>
      </c>
      <c r="E138" s="35">
        <v>50000</v>
      </c>
      <c r="F138" s="26">
        <f t="shared" si="141"/>
        <v>20000</v>
      </c>
      <c r="G138" s="35">
        <v>10000</v>
      </c>
      <c r="H138" s="35">
        <v>10000</v>
      </c>
      <c r="I138" s="31">
        <v>1444.57</v>
      </c>
    </row>
    <row r="139" spans="1:9" ht="18" x14ac:dyDescent="0.25">
      <c r="A139" s="5" t="str">
        <f t="shared" si="140"/>
        <v>a</v>
      </c>
      <c r="B139" s="9" t="s">
        <v>1</v>
      </c>
      <c r="C139" s="14" t="s">
        <v>30</v>
      </c>
      <c r="D139" s="35">
        <v>70000</v>
      </c>
      <c r="E139" s="35">
        <v>70000</v>
      </c>
      <c r="F139" s="26">
        <f t="shared" si="141"/>
        <v>30000</v>
      </c>
      <c r="G139" s="35">
        <v>15000</v>
      </c>
      <c r="H139" s="35">
        <v>15000</v>
      </c>
      <c r="I139" s="31">
        <v>15603.23</v>
      </c>
    </row>
    <row r="140" spans="1:9" ht="18" x14ac:dyDescent="0.25">
      <c r="A140" s="5" t="str">
        <f t="shared" si="140"/>
        <v>a</v>
      </c>
      <c r="B140" s="9" t="s">
        <v>1</v>
      </c>
      <c r="C140" s="14" t="s">
        <v>31</v>
      </c>
      <c r="D140" s="31">
        <f t="shared" ref="D140:H140" si="142">D141+D142</f>
        <v>50000</v>
      </c>
      <c r="E140" s="31">
        <f t="shared" si="142"/>
        <v>50000</v>
      </c>
      <c r="F140" s="26">
        <f t="shared" si="141"/>
        <v>45000</v>
      </c>
      <c r="G140" s="31">
        <f t="shared" si="142"/>
        <v>5000</v>
      </c>
      <c r="H140" s="31">
        <f t="shared" si="142"/>
        <v>40000</v>
      </c>
      <c r="I140" s="31">
        <f>I141+I142</f>
        <v>8218.59</v>
      </c>
    </row>
    <row r="141" spans="1:9" ht="30" x14ac:dyDescent="0.25">
      <c r="A141" s="5" t="str">
        <f t="shared" si="140"/>
        <v>a</v>
      </c>
      <c r="B141" s="15"/>
      <c r="C141" s="17" t="s">
        <v>91</v>
      </c>
      <c r="D141" s="36">
        <v>50000</v>
      </c>
      <c r="E141" s="36">
        <v>50000</v>
      </c>
      <c r="F141" s="26">
        <f t="shared" si="141"/>
        <v>45000</v>
      </c>
      <c r="G141" s="36">
        <v>5000</v>
      </c>
      <c r="H141" s="36">
        <v>40000</v>
      </c>
      <c r="I141" s="16">
        <v>8218.59</v>
      </c>
    </row>
    <row r="142" spans="1:9" ht="30" x14ac:dyDescent="0.25">
      <c r="A142" s="5" t="str">
        <f t="shared" si="140"/>
        <v>b</v>
      </c>
      <c r="B142" s="15"/>
      <c r="C142" s="17" t="s">
        <v>92</v>
      </c>
      <c r="D142" s="36">
        <v>0</v>
      </c>
      <c r="E142" s="36">
        <v>0</v>
      </c>
      <c r="F142" s="26">
        <f t="shared" si="141"/>
        <v>0</v>
      </c>
      <c r="G142" s="36">
        <v>0</v>
      </c>
      <c r="H142" s="36"/>
      <c r="I142" s="16"/>
    </row>
    <row r="143" spans="1:9" ht="18" x14ac:dyDescent="0.25">
      <c r="A143" s="5" t="str">
        <f t="shared" si="140"/>
        <v>a</v>
      </c>
      <c r="B143" s="9" t="s">
        <v>1</v>
      </c>
      <c r="C143" s="13" t="s">
        <v>32</v>
      </c>
      <c r="D143" s="33">
        <v>30000</v>
      </c>
      <c r="E143" s="33">
        <v>170000</v>
      </c>
      <c r="F143" s="26">
        <f t="shared" si="141"/>
        <v>90000</v>
      </c>
      <c r="G143" s="33">
        <v>0</v>
      </c>
      <c r="H143" s="33">
        <v>90000</v>
      </c>
      <c r="I143" s="12">
        <v>61861</v>
      </c>
    </row>
    <row r="144" spans="1:9" ht="18" x14ac:dyDescent="0.25">
      <c r="A144" s="5" t="str">
        <f t="shared" si="140"/>
        <v>b</v>
      </c>
      <c r="B144" s="9" t="s">
        <v>1</v>
      </c>
      <c r="C144" s="13" t="s">
        <v>33</v>
      </c>
      <c r="D144" s="33">
        <v>0</v>
      </c>
      <c r="E144" s="33">
        <v>0</v>
      </c>
      <c r="F144" s="26">
        <f t="shared" si="141"/>
        <v>0</v>
      </c>
      <c r="G144" s="33">
        <v>0</v>
      </c>
      <c r="H144" s="33"/>
      <c r="I144" s="12"/>
    </row>
    <row r="145" spans="1:9" ht="18" x14ac:dyDescent="0.25">
      <c r="A145" s="5" t="str">
        <f t="shared" si="140"/>
        <v>b</v>
      </c>
      <c r="B145" s="9" t="s">
        <v>1</v>
      </c>
      <c r="C145" s="13" t="s">
        <v>34</v>
      </c>
      <c r="D145" s="33">
        <v>0</v>
      </c>
      <c r="E145" s="33">
        <v>0</v>
      </c>
      <c r="F145" s="26">
        <f t="shared" si="141"/>
        <v>0</v>
      </c>
      <c r="G145" s="33">
        <v>0</v>
      </c>
      <c r="H145" s="33"/>
      <c r="I145" s="12"/>
    </row>
    <row r="146" spans="1:9" ht="36" x14ac:dyDescent="0.25">
      <c r="A146" s="5" t="str">
        <f t="shared" si="140"/>
        <v>a</v>
      </c>
      <c r="B146" s="18" t="s">
        <v>105</v>
      </c>
      <c r="C146" s="19" t="s">
        <v>17</v>
      </c>
      <c r="D146" s="26">
        <f t="shared" ref="D146:G146" si="143">D147+D157+D158+D159</f>
        <v>26290000</v>
      </c>
      <c r="E146" s="26">
        <f t="shared" si="143"/>
        <v>26290000</v>
      </c>
      <c r="F146" s="26">
        <f t="shared" si="141"/>
        <v>11464250</v>
      </c>
      <c r="G146" s="26">
        <f t="shared" si="143"/>
        <v>5784900</v>
      </c>
      <c r="H146" s="26">
        <f t="shared" ref="H146:I146" si="144">H147+H157+H158+H159</f>
        <v>5679350</v>
      </c>
      <c r="I146" s="26">
        <f t="shared" si="144"/>
        <v>11250472.470000001</v>
      </c>
    </row>
    <row r="147" spans="1:9" ht="18" x14ac:dyDescent="0.25">
      <c r="A147" s="5" t="str">
        <f t="shared" si="140"/>
        <v>a</v>
      </c>
      <c r="B147" s="28" t="s">
        <v>1</v>
      </c>
      <c r="C147" s="21" t="s">
        <v>24</v>
      </c>
      <c r="D147" s="29">
        <f t="shared" ref="D147:G147" si="145">D148+D149+D150+D151+D152+D153+D154</f>
        <v>25970000</v>
      </c>
      <c r="E147" s="29">
        <f t="shared" si="145"/>
        <v>25970000</v>
      </c>
      <c r="F147" s="26">
        <f t="shared" si="141"/>
        <v>11333650</v>
      </c>
      <c r="G147" s="29">
        <f t="shared" si="145"/>
        <v>5734900</v>
      </c>
      <c r="H147" s="29">
        <f t="shared" ref="H147:I147" si="146">H148+H149+H150+H151+H152+H153+H154</f>
        <v>5598750</v>
      </c>
      <c r="I147" s="29">
        <f t="shared" si="146"/>
        <v>11128445.34</v>
      </c>
    </row>
    <row r="148" spans="1:9" ht="18" x14ac:dyDescent="0.25">
      <c r="A148" s="5" t="str">
        <f t="shared" si="140"/>
        <v>a</v>
      </c>
      <c r="B148" s="20" t="s">
        <v>1</v>
      </c>
      <c r="C148" s="22" t="s">
        <v>25</v>
      </c>
      <c r="D148" s="26">
        <f t="shared" ref="D148:G148" si="147">D162+D176+D190+D204+D218+D232+D246+D260+D274+D288+D302+D316+D330</f>
        <v>18976000</v>
      </c>
      <c r="E148" s="26">
        <f t="shared" si="147"/>
        <v>18945000</v>
      </c>
      <c r="F148" s="26">
        <f t="shared" si="141"/>
        <v>8468000</v>
      </c>
      <c r="G148" s="26">
        <f t="shared" si="147"/>
        <v>4240000</v>
      </c>
      <c r="H148" s="26">
        <f t="shared" ref="H148:I148" si="148">H162+H176+H190+H204+H218+H232+H246+H260+H274+H288+H302+H316+H330</f>
        <v>4228000</v>
      </c>
      <c r="I148" s="26">
        <f t="shared" si="148"/>
        <v>8462759.129999999</v>
      </c>
    </row>
    <row r="149" spans="1:9" ht="18" x14ac:dyDescent="0.25">
      <c r="A149" s="5" t="str">
        <f t="shared" si="140"/>
        <v>a</v>
      </c>
      <c r="B149" s="20" t="s">
        <v>1</v>
      </c>
      <c r="C149" s="22" t="s">
        <v>26</v>
      </c>
      <c r="D149" s="26">
        <f t="shared" ref="D149:G149" si="149">D163+D177+D191+D205+D219+D233+D247+D261+D275+D289+D303+D317+D331</f>
        <v>6759000</v>
      </c>
      <c r="E149" s="26">
        <f t="shared" si="149"/>
        <v>6706800</v>
      </c>
      <c r="F149" s="26">
        <f t="shared" si="141"/>
        <v>2660350</v>
      </c>
      <c r="G149" s="26">
        <f t="shared" si="149"/>
        <v>1373300</v>
      </c>
      <c r="H149" s="26">
        <f t="shared" ref="H149:I149" si="150">H163+H177+H191+H205+H219+H233+H247+H261+H275+H289+H303+H317+H331</f>
        <v>1287050</v>
      </c>
      <c r="I149" s="26">
        <f t="shared" si="150"/>
        <v>2475994.9900000002</v>
      </c>
    </row>
    <row r="150" spans="1:9" ht="18" x14ac:dyDescent="0.25">
      <c r="A150" s="5" t="str">
        <f t="shared" si="140"/>
        <v>b</v>
      </c>
      <c r="B150" s="20" t="s">
        <v>1</v>
      </c>
      <c r="C150" s="22" t="s">
        <v>27</v>
      </c>
      <c r="D150" s="26">
        <f t="shared" ref="D150:G150" si="151">D164+D178+D192+D206+D220+D234+D248+D262+D276+D290+D304+D318+D332</f>
        <v>0</v>
      </c>
      <c r="E150" s="26">
        <f t="shared" si="151"/>
        <v>0</v>
      </c>
      <c r="F150" s="26">
        <f t="shared" si="141"/>
        <v>0</v>
      </c>
      <c r="G150" s="26">
        <f t="shared" si="151"/>
        <v>0</v>
      </c>
      <c r="H150" s="26">
        <f t="shared" ref="H150:I150" si="152">H164+H178+H192+H206+H220+H234+H248+H262+H276+H290+H304+H318+H332</f>
        <v>0</v>
      </c>
      <c r="I150" s="26">
        <f t="shared" si="152"/>
        <v>0</v>
      </c>
    </row>
    <row r="151" spans="1:9" ht="18" x14ac:dyDescent="0.25">
      <c r="A151" s="5" t="str">
        <f t="shared" si="140"/>
        <v>b</v>
      </c>
      <c r="B151" s="20" t="s">
        <v>1</v>
      </c>
      <c r="C151" s="23" t="s">
        <v>28</v>
      </c>
      <c r="D151" s="26">
        <f t="shared" ref="D151:G151" si="153">D165+D179+D193+D207+D221+D235+D249+D263+D277+D291+D305+D319+D333</f>
        <v>0</v>
      </c>
      <c r="E151" s="26">
        <f t="shared" si="153"/>
        <v>0</v>
      </c>
      <c r="F151" s="26">
        <f t="shared" si="141"/>
        <v>0</v>
      </c>
      <c r="G151" s="26">
        <f t="shared" si="153"/>
        <v>0</v>
      </c>
      <c r="H151" s="26">
        <f t="shared" ref="H151:I151" si="154">H165+H179+H193+H207+H221+H235+H249+H263+H277+H291+H305+H319+H333</f>
        <v>0</v>
      </c>
      <c r="I151" s="26">
        <f t="shared" si="154"/>
        <v>0</v>
      </c>
    </row>
    <row r="152" spans="1:9" ht="18" x14ac:dyDescent="0.25">
      <c r="A152" s="5" t="str">
        <f t="shared" si="140"/>
        <v>a</v>
      </c>
      <c r="B152" s="20" t="s">
        <v>1</v>
      </c>
      <c r="C152" s="23" t="s">
        <v>29</v>
      </c>
      <c r="D152" s="26">
        <f t="shared" ref="D152:G152" si="155">D166+D180+D194+D208+D222+D236+D250+D264+D278+D292+D306+D320+D334</f>
        <v>3000</v>
      </c>
      <c r="E152" s="26">
        <f t="shared" si="155"/>
        <v>43200</v>
      </c>
      <c r="F152" s="26">
        <f t="shared" si="141"/>
        <v>43200</v>
      </c>
      <c r="G152" s="26">
        <f t="shared" si="155"/>
        <v>43200</v>
      </c>
      <c r="H152" s="26">
        <f t="shared" ref="H152:I152" si="156">H166+H180+H194+H208+H222+H236+H250+H264+H278+H292+H306+H320+H334</f>
        <v>0</v>
      </c>
      <c r="I152" s="26">
        <f t="shared" si="156"/>
        <v>39997.5</v>
      </c>
    </row>
    <row r="153" spans="1:9" ht="18" x14ac:dyDescent="0.25">
      <c r="A153" s="5" t="str">
        <f t="shared" si="140"/>
        <v>a</v>
      </c>
      <c r="B153" s="20" t="s">
        <v>1</v>
      </c>
      <c r="C153" s="23" t="s">
        <v>30</v>
      </c>
      <c r="D153" s="26">
        <f t="shared" ref="D153:G153" si="157">D167+D181+D195+D209+D223+D237+D251+D265+D279+D293+D307+D321+D335</f>
        <v>153000</v>
      </c>
      <c r="E153" s="26">
        <f t="shared" si="157"/>
        <v>196000</v>
      </c>
      <c r="F153" s="26">
        <f t="shared" si="141"/>
        <v>127000</v>
      </c>
      <c r="G153" s="26">
        <f t="shared" si="157"/>
        <v>62000</v>
      </c>
      <c r="H153" s="26">
        <f t="shared" ref="H153:I153" si="158">H167+H181+H195+H209+H223+H237+H251+H265+H279+H293+H307+H321+H335</f>
        <v>65000</v>
      </c>
      <c r="I153" s="26">
        <f t="shared" si="158"/>
        <v>126860.48000000001</v>
      </c>
    </row>
    <row r="154" spans="1:9" ht="18" x14ac:dyDescent="0.25">
      <c r="A154" s="5" t="str">
        <f t="shared" si="140"/>
        <v>a</v>
      </c>
      <c r="B154" s="20" t="s">
        <v>1</v>
      </c>
      <c r="C154" s="23" t="s">
        <v>31</v>
      </c>
      <c r="D154" s="26">
        <f t="shared" ref="D154:G154" si="159">D168+D182+D196+D210+D224+D238+D252+D266+D280+D294+D308+D322+D336</f>
        <v>79000</v>
      </c>
      <c r="E154" s="26">
        <f t="shared" si="159"/>
        <v>79000</v>
      </c>
      <c r="F154" s="26">
        <f t="shared" si="141"/>
        <v>35100</v>
      </c>
      <c r="G154" s="26">
        <f t="shared" si="159"/>
        <v>16400</v>
      </c>
      <c r="H154" s="26">
        <f t="shared" ref="H154:I154" si="160">H168+H182+H196+H210+H224+H238+H252+H266+H280+H294+H308+H322+H336</f>
        <v>18700</v>
      </c>
      <c r="I154" s="26">
        <f t="shared" si="160"/>
        <v>22833.240000000005</v>
      </c>
    </row>
    <row r="155" spans="1:9" ht="30" x14ac:dyDescent="0.25">
      <c r="A155" s="5" t="str">
        <f t="shared" si="140"/>
        <v>a</v>
      </c>
      <c r="B155" s="24"/>
      <c r="C155" s="25" t="s">
        <v>91</v>
      </c>
      <c r="D155" s="27">
        <f t="shared" ref="D155:G155" si="161">D169+D183+D197+D211+D225+D239+D253+D267+D281+D295+D309+D323+D337</f>
        <v>79000</v>
      </c>
      <c r="E155" s="27">
        <f t="shared" si="161"/>
        <v>79000</v>
      </c>
      <c r="F155" s="26">
        <f t="shared" si="141"/>
        <v>35100</v>
      </c>
      <c r="G155" s="27">
        <f t="shared" si="161"/>
        <v>16400</v>
      </c>
      <c r="H155" s="27">
        <f t="shared" ref="H155:I155" si="162">H169+H183+H197+H211+H225+H239+H253+H267+H281+H295+H309+H323+H337</f>
        <v>18700</v>
      </c>
      <c r="I155" s="27">
        <f t="shared" si="162"/>
        <v>22833.240000000005</v>
      </c>
    </row>
    <row r="156" spans="1:9" ht="30" x14ac:dyDescent="0.25">
      <c r="A156" s="5" t="str">
        <f t="shared" si="140"/>
        <v>b</v>
      </c>
      <c r="B156" s="24"/>
      <c r="C156" s="25" t="s">
        <v>92</v>
      </c>
      <c r="D156" s="27">
        <f t="shared" ref="D156:G156" si="163">D170+D184+D198+D212+D226+D240+D254+D268+D282+D296+D310+D324+D338</f>
        <v>0</v>
      </c>
      <c r="E156" s="27">
        <f t="shared" si="163"/>
        <v>0</v>
      </c>
      <c r="F156" s="26">
        <f t="shared" si="141"/>
        <v>0</v>
      </c>
      <c r="G156" s="27">
        <f t="shared" si="163"/>
        <v>0</v>
      </c>
      <c r="H156" s="27">
        <f t="shared" ref="H156:I156" si="164">H170+H184+H198+H212+H226+H240+H254+H268+H282+H296+H310+H324+H338</f>
        <v>0</v>
      </c>
      <c r="I156" s="27">
        <f t="shared" si="164"/>
        <v>0</v>
      </c>
    </row>
    <row r="157" spans="1:9" ht="18" x14ac:dyDescent="0.25">
      <c r="A157" s="5" t="str">
        <f t="shared" si="140"/>
        <v>a</v>
      </c>
      <c r="B157" s="28" t="s">
        <v>1</v>
      </c>
      <c r="C157" s="21" t="s">
        <v>32</v>
      </c>
      <c r="D157" s="29">
        <f t="shared" ref="D157:G157" si="165">D171+D185+D199+D213+D227+D241+D255+D269+D283+D297+D311+D325+D339</f>
        <v>320000</v>
      </c>
      <c r="E157" s="29">
        <f t="shared" si="165"/>
        <v>320000</v>
      </c>
      <c r="F157" s="26">
        <f t="shared" si="141"/>
        <v>130600</v>
      </c>
      <c r="G157" s="29">
        <f t="shared" si="165"/>
        <v>50000</v>
      </c>
      <c r="H157" s="29">
        <f t="shared" ref="H157:I157" si="166">H171+H185+H199+H213+H227+H241+H255+H269+H283+H297+H311+H325+H339</f>
        <v>80600</v>
      </c>
      <c r="I157" s="29">
        <f t="shared" si="166"/>
        <v>122027.13</v>
      </c>
    </row>
    <row r="158" spans="1:9" ht="18" x14ac:dyDescent="0.25">
      <c r="A158" s="5" t="str">
        <f t="shared" si="140"/>
        <v>b</v>
      </c>
      <c r="B158" s="28" t="s">
        <v>1</v>
      </c>
      <c r="C158" s="21" t="s">
        <v>33</v>
      </c>
      <c r="D158" s="29">
        <f t="shared" ref="D158:G158" si="167">D172+D186+D200+D214+D228+D242+D256+D270+D284+D298+D312+D326+D340</f>
        <v>0</v>
      </c>
      <c r="E158" s="29">
        <f t="shared" si="167"/>
        <v>0</v>
      </c>
      <c r="F158" s="26">
        <f t="shared" si="141"/>
        <v>0</v>
      </c>
      <c r="G158" s="29">
        <f t="shared" si="167"/>
        <v>0</v>
      </c>
      <c r="H158" s="29">
        <f t="shared" ref="H158:I158" si="168">H172+H186+H200+H214+H228+H242+H256+H270+H284+H298+H312+H326+H340</f>
        <v>0</v>
      </c>
      <c r="I158" s="29">
        <f t="shared" si="168"/>
        <v>0</v>
      </c>
    </row>
    <row r="159" spans="1:9" ht="18" x14ac:dyDescent="0.25">
      <c r="A159" s="5" t="str">
        <f t="shared" si="140"/>
        <v>b</v>
      </c>
      <c r="B159" s="28" t="s">
        <v>1</v>
      </c>
      <c r="C159" s="21" t="s">
        <v>34</v>
      </c>
      <c r="D159" s="29">
        <f t="shared" ref="D159:G159" si="169">D173+D187+D201+D215+D229+D243+D257+D271+D285+D299+D313+D327+D341</f>
        <v>0</v>
      </c>
      <c r="E159" s="29">
        <f t="shared" si="169"/>
        <v>0</v>
      </c>
      <c r="F159" s="26">
        <f t="shared" si="141"/>
        <v>0</v>
      </c>
      <c r="G159" s="29">
        <f t="shared" si="169"/>
        <v>0</v>
      </c>
      <c r="H159" s="29">
        <f t="shared" ref="H159:I159" si="170">H173+H187+H201+H215+H229+H243+H257+H271+H285+H299+H313+H327+H341</f>
        <v>0</v>
      </c>
      <c r="I159" s="29">
        <f t="shared" si="170"/>
        <v>0</v>
      </c>
    </row>
    <row r="160" spans="1:9" ht="36" x14ac:dyDescent="0.25">
      <c r="A160" s="5" t="str">
        <f t="shared" si="140"/>
        <v>a</v>
      </c>
      <c r="B160" s="18" t="s">
        <v>106</v>
      </c>
      <c r="C160" s="19" t="s">
        <v>40</v>
      </c>
      <c r="D160" s="37">
        <f t="shared" ref="D160:G160" si="171">D161+D171+D172+D173</f>
        <v>25513000</v>
      </c>
      <c r="E160" s="37">
        <f t="shared" si="171"/>
        <v>25440600</v>
      </c>
      <c r="F160" s="26">
        <f t="shared" si="141"/>
        <v>10967750</v>
      </c>
      <c r="G160" s="37">
        <f t="shared" si="171"/>
        <v>5491500</v>
      </c>
      <c r="H160" s="37">
        <f t="shared" ref="H160" si="172">H161+H171+H172+H173</f>
        <v>5476250</v>
      </c>
      <c r="I160" s="37">
        <f>I161+I171+I172+I173</f>
        <v>10911043.410000002</v>
      </c>
    </row>
    <row r="161" spans="1:9" ht="18" x14ac:dyDescent="0.25">
      <c r="A161" s="5" t="str">
        <f t="shared" si="140"/>
        <v>a</v>
      </c>
      <c r="B161" s="30" t="s">
        <v>1</v>
      </c>
      <c r="C161" s="13" t="s">
        <v>24</v>
      </c>
      <c r="D161" s="12">
        <f t="shared" ref="D161:G161" si="173">D162+D163+D164+D165+D166+D167+D168</f>
        <v>25193000</v>
      </c>
      <c r="E161" s="12">
        <f t="shared" si="173"/>
        <v>25120600</v>
      </c>
      <c r="F161" s="26">
        <f t="shared" si="141"/>
        <v>10837150</v>
      </c>
      <c r="G161" s="12">
        <f t="shared" si="173"/>
        <v>5441500</v>
      </c>
      <c r="H161" s="12">
        <f t="shared" ref="H161" si="174">H162+H163+H164+H165+H166+H167+H168</f>
        <v>5395650</v>
      </c>
      <c r="I161" s="12">
        <f>I162+I163+I164+I165+I166+I167+I168</f>
        <v>10789016.280000001</v>
      </c>
    </row>
    <row r="162" spans="1:9" ht="18" x14ac:dyDescent="0.25">
      <c r="A162" s="5" t="str">
        <f t="shared" si="140"/>
        <v>a</v>
      </c>
      <c r="B162" s="9" t="s">
        <v>1</v>
      </c>
      <c r="C162" s="10" t="s">
        <v>25</v>
      </c>
      <c r="D162" s="35">
        <v>18976000</v>
      </c>
      <c r="E162" s="35">
        <v>18945000</v>
      </c>
      <c r="F162" s="26">
        <f t="shared" si="141"/>
        <v>8468000</v>
      </c>
      <c r="G162" s="35">
        <v>4240000</v>
      </c>
      <c r="H162" s="35">
        <v>4228000</v>
      </c>
      <c r="I162" s="31">
        <v>8462759.129999999</v>
      </c>
    </row>
    <row r="163" spans="1:9" ht="18" x14ac:dyDescent="0.25">
      <c r="A163" s="5" t="str">
        <f t="shared" si="140"/>
        <v>a</v>
      </c>
      <c r="B163" s="9" t="s">
        <v>1</v>
      </c>
      <c r="C163" s="10" t="s">
        <v>26</v>
      </c>
      <c r="D163" s="35">
        <v>6000000</v>
      </c>
      <c r="E163" s="35">
        <v>5872300</v>
      </c>
      <c r="F163" s="26">
        <f t="shared" si="141"/>
        <v>2172850</v>
      </c>
      <c r="G163" s="35">
        <v>1084300</v>
      </c>
      <c r="H163" s="35">
        <v>1088550</v>
      </c>
      <c r="I163" s="31">
        <v>2142367.87</v>
      </c>
    </row>
    <row r="164" spans="1:9" ht="18" x14ac:dyDescent="0.25">
      <c r="A164" s="5" t="str">
        <f t="shared" si="140"/>
        <v>b</v>
      </c>
      <c r="B164" s="9" t="s">
        <v>1</v>
      </c>
      <c r="C164" s="10" t="s">
        <v>27</v>
      </c>
      <c r="D164" s="35">
        <v>0</v>
      </c>
      <c r="E164" s="35">
        <v>0</v>
      </c>
      <c r="F164" s="26">
        <f t="shared" si="141"/>
        <v>0</v>
      </c>
      <c r="G164" s="35">
        <v>0</v>
      </c>
      <c r="H164" s="35"/>
      <c r="I164" s="31"/>
    </row>
    <row r="165" spans="1:9" ht="18" x14ac:dyDescent="0.25">
      <c r="A165" s="5" t="str">
        <f t="shared" si="140"/>
        <v>b</v>
      </c>
      <c r="B165" s="9" t="s">
        <v>1</v>
      </c>
      <c r="C165" s="14" t="s">
        <v>28</v>
      </c>
      <c r="D165" s="35">
        <v>0</v>
      </c>
      <c r="E165" s="35">
        <v>0</v>
      </c>
      <c r="F165" s="26">
        <f t="shared" si="141"/>
        <v>0</v>
      </c>
      <c r="G165" s="35">
        <v>0</v>
      </c>
      <c r="H165" s="35"/>
      <c r="I165" s="31"/>
    </row>
    <row r="166" spans="1:9" ht="18" x14ac:dyDescent="0.25">
      <c r="A166" s="5" t="str">
        <f t="shared" si="140"/>
        <v>a</v>
      </c>
      <c r="B166" s="9" t="s">
        <v>1</v>
      </c>
      <c r="C166" s="14" t="s">
        <v>29</v>
      </c>
      <c r="D166" s="35">
        <v>3000</v>
      </c>
      <c r="E166" s="35">
        <v>43200</v>
      </c>
      <c r="F166" s="26">
        <f t="shared" si="141"/>
        <v>43200</v>
      </c>
      <c r="G166" s="35">
        <v>43200</v>
      </c>
      <c r="H166" s="35"/>
      <c r="I166" s="31">
        <v>39997.5</v>
      </c>
    </row>
    <row r="167" spans="1:9" ht="18" x14ac:dyDescent="0.25">
      <c r="A167" s="5" t="str">
        <f t="shared" si="140"/>
        <v>a</v>
      </c>
      <c r="B167" s="9" t="s">
        <v>1</v>
      </c>
      <c r="C167" s="14" t="s">
        <v>30</v>
      </c>
      <c r="D167" s="35">
        <v>149000</v>
      </c>
      <c r="E167" s="35">
        <v>196000</v>
      </c>
      <c r="F167" s="26">
        <f t="shared" si="141"/>
        <v>127000</v>
      </c>
      <c r="G167" s="35">
        <v>62000</v>
      </c>
      <c r="H167" s="35">
        <v>65000</v>
      </c>
      <c r="I167" s="31">
        <v>126860.48000000001</v>
      </c>
    </row>
    <row r="168" spans="1:9" ht="18" x14ac:dyDescent="0.25">
      <c r="A168" s="5" t="str">
        <f t="shared" si="140"/>
        <v>a</v>
      </c>
      <c r="B168" s="9" t="s">
        <v>1</v>
      </c>
      <c r="C168" s="14" t="s">
        <v>31</v>
      </c>
      <c r="D168" s="31">
        <f t="shared" ref="D168:H168" si="175">D169+D170</f>
        <v>65000</v>
      </c>
      <c r="E168" s="31">
        <f t="shared" si="175"/>
        <v>64100</v>
      </c>
      <c r="F168" s="26">
        <f t="shared" si="141"/>
        <v>26100</v>
      </c>
      <c r="G168" s="31">
        <f t="shared" si="175"/>
        <v>12000</v>
      </c>
      <c r="H168" s="31">
        <f t="shared" si="175"/>
        <v>14100</v>
      </c>
      <c r="I168" s="31">
        <f>I169+I170</f>
        <v>17031.3</v>
      </c>
    </row>
    <row r="169" spans="1:9" ht="30" x14ac:dyDescent="0.25">
      <c r="A169" s="5" t="str">
        <f t="shared" si="140"/>
        <v>a</v>
      </c>
      <c r="B169" s="15"/>
      <c r="C169" s="17" t="s">
        <v>91</v>
      </c>
      <c r="D169" s="36">
        <v>65000</v>
      </c>
      <c r="E169" s="36">
        <v>64100</v>
      </c>
      <c r="F169" s="26">
        <f t="shared" si="141"/>
        <v>26100</v>
      </c>
      <c r="G169" s="36">
        <v>12000</v>
      </c>
      <c r="H169" s="36">
        <v>14100</v>
      </c>
      <c r="I169" s="16">
        <v>17031.3</v>
      </c>
    </row>
    <row r="170" spans="1:9" ht="30" x14ac:dyDescent="0.25">
      <c r="A170" s="5" t="str">
        <f t="shared" si="140"/>
        <v>b</v>
      </c>
      <c r="B170" s="15"/>
      <c r="C170" s="17" t="s">
        <v>92</v>
      </c>
      <c r="D170" s="36">
        <v>0</v>
      </c>
      <c r="E170" s="36">
        <v>0</v>
      </c>
      <c r="F170" s="26">
        <f t="shared" si="141"/>
        <v>0</v>
      </c>
      <c r="G170" s="36">
        <v>0</v>
      </c>
      <c r="H170" s="36"/>
      <c r="I170" s="16"/>
    </row>
    <row r="171" spans="1:9" ht="18" x14ac:dyDescent="0.25">
      <c r="A171" s="5" t="str">
        <f t="shared" si="140"/>
        <v>a</v>
      </c>
      <c r="B171" s="9" t="s">
        <v>1</v>
      </c>
      <c r="C171" s="13" t="s">
        <v>32</v>
      </c>
      <c r="D171" s="33">
        <v>320000</v>
      </c>
      <c r="E171" s="33">
        <v>320000</v>
      </c>
      <c r="F171" s="26">
        <f t="shared" si="141"/>
        <v>130600</v>
      </c>
      <c r="G171" s="33">
        <v>50000</v>
      </c>
      <c r="H171" s="33">
        <v>80600</v>
      </c>
      <c r="I171" s="12">
        <v>122027.13</v>
      </c>
    </row>
    <row r="172" spans="1:9" ht="18" x14ac:dyDescent="0.25">
      <c r="A172" s="5" t="str">
        <f t="shared" si="140"/>
        <v>b</v>
      </c>
      <c r="B172" s="9" t="s">
        <v>1</v>
      </c>
      <c r="C172" s="13" t="s">
        <v>33</v>
      </c>
      <c r="D172" s="33">
        <v>0</v>
      </c>
      <c r="E172" s="33">
        <v>0</v>
      </c>
      <c r="F172" s="26">
        <f t="shared" si="141"/>
        <v>0</v>
      </c>
      <c r="G172" s="33">
        <v>0</v>
      </c>
      <c r="H172" s="33"/>
      <c r="I172" s="12"/>
    </row>
    <row r="173" spans="1:9" ht="18" x14ac:dyDescent="0.25">
      <c r="A173" s="5" t="str">
        <f t="shared" si="140"/>
        <v>b</v>
      </c>
      <c r="B173" s="9" t="s">
        <v>1</v>
      </c>
      <c r="C173" s="13" t="s">
        <v>34</v>
      </c>
      <c r="D173" s="33">
        <v>0</v>
      </c>
      <c r="E173" s="33">
        <v>0</v>
      </c>
      <c r="F173" s="26">
        <f t="shared" si="141"/>
        <v>0</v>
      </c>
      <c r="G173" s="33">
        <v>0</v>
      </c>
      <c r="H173" s="33"/>
      <c r="I173" s="12"/>
    </row>
    <row r="174" spans="1:9" ht="36" x14ac:dyDescent="0.25">
      <c r="A174" s="5" t="str">
        <f t="shared" si="140"/>
        <v>a</v>
      </c>
      <c r="B174" s="18" t="s">
        <v>107</v>
      </c>
      <c r="C174" s="19" t="s">
        <v>69</v>
      </c>
      <c r="D174" s="37">
        <f t="shared" ref="D174:G174" si="176">D175+D185+D186+D187</f>
        <v>101000</v>
      </c>
      <c r="E174" s="37">
        <f t="shared" si="176"/>
        <v>191000</v>
      </c>
      <c r="F174" s="26">
        <f t="shared" si="141"/>
        <v>96100</v>
      </c>
      <c r="G174" s="37">
        <f t="shared" si="176"/>
        <v>50600</v>
      </c>
      <c r="H174" s="37">
        <f t="shared" ref="H174" si="177">H175+H185+H186+H187</f>
        <v>45500</v>
      </c>
      <c r="I174" s="37">
        <f>I175+I185+I186+I187</f>
        <v>59606.080000000002</v>
      </c>
    </row>
    <row r="175" spans="1:9" ht="18" x14ac:dyDescent="0.25">
      <c r="A175" s="5" t="str">
        <f t="shared" si="140"/>
        <v>a</v>
      </c>
      <c r="B175" s="30" t="s">
        <v>1</v>
      </c>
      <c r="C175" s="13" t="s">
        <v>24</v>
      </c>
      <c r="D175" s="12">
        <f t="shared" ref="D175:G175" si="178">D176+D177+D178+D179+D180+D181+D182</f>
        <v>101000</v>
      </c>
      <c r="E175" s="12">
        <f t="shared" si="178"/>
        <v>191000</v>
      </c>
      <c r="F175" s="26">
        <f t="shared" si="141"/>
        <v>96100</v>
      </c>
      <c r="G175" s="12">
        <f t="shared" si="178"/>
        <v>50600</v>
      </c>
      <c r="H175" s="12">
        <f t="shared" ref="H175" si="179">H176+H177+H178+H179+H180+H181+H182</f>
        <v>45500</v>
      </c>
      <c r="I175" s="12">
        <f>I176+I177+I178+I179+I180+I181+I182</f>
        <v>59606.080000000002</v>
      </c>
    </row>
    <row r="176" spans="1:9" ht="18" x14ac:dyDescent="0.25">
      <c r="A176" s="5" t="str">
        <f t="shared" si="140"/>
        <v>b</v>
      </c>
      <c r="B176" s="9" t="s">
        <v>1</v>
      </c>
      <c r="C176" s="10" t="s">
        <v>25</v>
      </c>
      <c r="D176" s="35">
        <v>0</v>
      </c>
      <c r="E176" s="35">
        <v>0</v>
      </c>
      <c r="F176" s="26">
        <f t="shared" si="141"/>
        <v>0</v>
      </c>
      <c r="G176" s="35">
        <v>0</v>
      </c>
      <c r="H176" s="35"/>
      <c r="I176" s="31"/>
    </row>
    <row r="177" spans="1:9" ht="18" x14ac:dyDescent="0.25">
      <c r="A177" s="5" t="str">
        <f t="shared" si="140"/>
        <v>a</v>
      </c>
      <c r="B177" s="9" t="s">
        <v>1</v>
      </c>
      <c r="C177" s="10" t="s">
        <v>26</v>
      </c>
      <c r="D177" s="35">
        <v>100000</v>
      </c>
      <c r="E177" s="35">
        <v>189000</v>
      </c>
      <c r="F177" s="26">
        <f t="shared" si="141"/>
        <v>95000</v>
      </c>
      <c r="G177" s="35">
        <v>50000</v>
      </c>
      <c r="H177" s="35">
        <v>45000</v>
      </c>
      <c r="I177" s="31">
        <v>58979.18</v>
      </c>
    </row>
    <row r="178" spans="1:9" ht="18" x14ac:dyDescent="0.25">
      <c r="A178" s="5" t="str">
        <f t="shared" si="140"/>
        <v>b</v>
      </c>
      <c r="B178" s="9" t="s">
        <v>1</v>
      </c>
      <c r="C178" s="10" t="s">
        <v>27</v>
      </c>
      <c r="D178" s="35">
        <v>0</v>
      </c>
      <c r="E178" s="35">
        <v>0</v>
      </c>
      <c r="F178" s="26">
        <f t="shared" si="141"/>
        <v>0</v>
      </c>
      <c r="G178" s="35">
        <v>0</v>
      </c>
      <c r="H178" s="35"/>
      <c r="I178" s="31"/>
    </row>
    <row r="179" spans="1:9" ht="18" x14ac:dyDescent="0.25">
      <c r="A179" s="5" t="str">
        <f t="shared" si="140"/>
        <v>b</v>
      </c>
      <c r="B179" s="9" t="s">
        <v>1</v>
      </c>
      <c r="C179" s="14" t="s">
        <v>28</v>
      </c>
      <c r="D179" s="35">
        <v>0</v>
      </c>
      <c r="E179" s="35">
        <v>0</v>
      </c>
      <c r="F179" s="26">
        <f t="shared" si="141"/>
        <v>0</v>
      </c>
      <c r="G179" s="35">
        <v>0</v>
      </c>
      <c r="H179" s="35"/>
      <c r="I179" s="31"/>
    </row>
    <row r="180" spans="1:9" ht="18" x14ac:dyDescent="0.25">
      <c r="A180" s="5" t="str">
        <f t="shared" si="140"/>
        <v>b</v>
      </c>
      <c r="B180" s="9" t="s">
        <v>1</v>
      </c>
      <c r="C180" s="14" t="s">
        <v>29</v>
      </c>
      <c r="D180" s="35">
        <v>0</v>
      </c>
      <c r="E180" s="35">
        <v>0</v>
      </c>
      <c r="F180" s="26">
        <f t="shared" si="141"/>
        <v>0</v>
      </c>
      <c r="G180" s="35">
        <v>0</v>
      </c>
      <c r="H180" s="35"/>
      <c r="I180" s="31"/>
    </row>
    <row r="181" spans="1:9" ht="18" x14ac:dyDescent="0.25">
      <c r="A181" s="5" t="str">
        <f t="shared" si="140"/>
        <v>b</v>
      </c>
      <c r="B181" s="9" t="s">
        <v>1</v>
      </c>
      <c r="C181" s="14" t="s">
        <v>30</v>
      </c>
      <c r="D181" s="35">
        <v>0</v>
      </c>
      <c r="E181" s="35">
        <v>0</v>
      </c>
      <c r="F181" s="26">
        <f t="shared" si="141"/>
        <v>0</v>
      </c>
      <c r="G181" s="35">
        <v>0</v>
      </c>
      <c r="H181" s="35"/>
      <c r="I181" s="31"/>
    </row>
    <row r="182" spans="1:9" ht="18" x14ac:dyDescent="0.25">
      <c r="A182" s="5" t="str">
        <f t="shared" si="140"/>
        <v>a</v>
      </c>
      <c r="B182" s="9" t="s">
        <v>1</v>
      </c>
      <c r="C182" s="14" t="s">
        <v>31</v>
      </c>
      <c r="D182" s="31">
        <f t="shared" ref="D182:H182" si="180">D183+D184</f>
        <v>1000</v>
      </c>
      <c r="E182" s="31">
        <f t="shared" si="180"/>
        <v>2000</v>
      </c>
      <c r="F182" s="26">
        <f t="shared" si="141"/>
        <v>1100</v>
      </c>
      <c r="G182" s="31">
        <f t="shared" si="180"/>
        <v>600</v>
      </c>
      <c r="H182" s="31">
        <f t="shared" si="180"/>
        <v>500</v>
      </c>
      <c r="I182" s="31">
        <f>I183+I184</f>
        <v>626.9</v>
      </c>
    </row>
    <row r="183" spans="1:9" ht="30" x14ac:dyDescent="0.25">
      <c r="A183" s="5" t="str">
        <f t="shared" si="140"/>
        <v>a</v>
      </c>
      <c r="B183" s="15"/>
      <c r="C183" s="17" t="s">
        <v>91</v>
      </c>
      <c r="D183" s="36">
        <v>1000</v>
      </c>
      <c r="E183" s="36">
        <v>2000</v>
      </c>
      <c r="F183" s="26">
        <f t="shared" si="141"/>
        <v>1100</v>
      </c>
      <c r="G183" s="36">
        <v>600</v>
      </c>
      <c r="H183" s="36">
        <v>500</v>
      </c>
      <c r="I183" s="16">
        <v>626.9</v>
      </c>
    </row>
    <row r="184" spans="1:9" ht="30" x14ac:dyDescent="0.25">
      <c r="A184" s="5" t="str">
        <f t="shared" si="140"/>
        <v>b</v>
      </c>
      <c r="B184" s="15"/>
      <c r="C184" s="17" t="s">
        <v>92</v>
      </c>
      <c r="D184" s="36">
        <v>0</v>
      </c>
      <c r="E184" s="36">
        <v>0</v>
      </c>
      <c r="F184" s="26">
        <f t="shared" si="141"/>
        <v>0</v>
      </c>
      <c r="G184" s="36">
        <v>0</v>
      </c>
      <c r="H184" s="36"/>
      <c r="I184" s="16"/>
    </row>
    <row r="185" spans="1:9" ht="18" x14ac:dyDescent="0.25">
      <c r="A185" s="5" t="str">
        <f t="shared" si="140"/>
        <v>b</v>
      </c>
      <c r="B185" s="9" t="s">
        <v>1</v>
      </c>
      <c r="C185" s="13" t="s">
        <v>32</v>
      </c>
      <c r="D185" s="33">
        <v>0</v>
      </c>
      <c r="E185" s="33">
        <v>0</v>
      </c>
      <c r="F185" s="26">
        <f t="shared" si="141"/>
        <v>0</v>
      </c>
      <c r="G185" s="33">
        <v>0</v>
      </c>
      <c r="H185" s="33"/>
      <c r="I185" s="12"/>
    </row>
    <row r="186" spans="1:9" ht="18" x14ac:dyDescent="0.25">
      <c r="A186" s="5" t="str">
        <f t="shared" si="140"/>
        <v>b</v>
      </c>
      <c r="B186" s="9" t="s">
        <v>1</v>
      </c>
      <c r="C186" s="13" t="s">
        <v>33</v>
      </c>
      <c r="D186" s="33">
        <v>0</v>
      </c>
      <c r="E186" s="33">
        <v>0</v>
      </c>
      <c r="F186" s="26">
        <f t="shared" si="141"/>
        <v>0</v>
      </c>
      <c r="G186" s="33">
        <v>0</v>
      </c>
      <c r="H186" s="33"/>
      <c r="I186" s="12"/>
    </row>
    <row r="187" spans="1:9" ht="18" x14ac:dyDescent="0.25">
      <c r="A187" s="5" t="str">
        <f t="shared" si="140"/>
        <v>b</v>
      </c>
      <c r="B187" s="9" t="s">
        <v>1</v>
      </c>
      <c r="C187" s="13" t="s">
        <v>34</v>
      </c>
      <c r="D187" s="33">
        <v>0</v>
      </c>
      <c r="E187" s="33">
        <v>0</v>
      </c>
      <c r="F187" s="26">
        <f t="shared" si="141"/>
        <v>0</v>
      </c>
      <c r="G187" s="33">
        <v>0</v>
      </c>
      <c r="H187" s="33"/>
      <c r="I187" s="12"/>
    </row>
    <row r="188" spans="1:9" ht="36" x14ac:dyDescent="0.25">
      <c r="A188" s="5" t="str">
        <f t="shared" si="140"/>
        <v>a</v>
      </c>
      <c r="B188" s="18" t="s">
        <v>108</v>
      </c>
      <c r="C188" s="19" t="s">
        <v>68</v>
      </c>
      <c r="D188" s="37">
        <f t="shared" ref="D188:G188" si="181">D189+D199+D200+D201</f>
        <v>80000</v>
      </c>
      <c r="E188" s="37">
        <f t="shared" si="181"/>
        <v>117000</v>
      </c>
      <c r="F188" s="26">
        <f t="shared" si="141"/>
        <v>72500</v>
      </c>
      <c r="G188" s="37">
        <f t="shared" si="181"/>
        <v>57300</v>
      </c>
      <c r="H188" s="37">
        <f t="shared" ref="H188" si="182">H189+H199+H200+H201</f>
        <v>15200</v>
      </c>
      <c r="I188" s="37">
        <f>I189+I199+I200+I201</f>
        <v>50584.93</v>
      </c>
    </row>
    <row r="189" spans="1:9" ht="18" x14ac:dyDescent="0.25">
      <c r="A189" s="5" t="str">
        <f t="shared" si="140"/>
        <v>a</v>
      </c>
      <c r="B189" s="30" t="s">
        <v>1</v>
      </c>
      <c r="C189" s="13" t="s">
        <v>24</v>
      </c>
      <c r="D189" s="12">
        <f t="shared" ref="D189:G189" si="183">D190+D191+D192+D193+D194+D195+D196</f>
        <v>80000</v>
      </c>
      <c r="E189" s="12">
        <f t="shared" si="183"/>
        <v>117000</v>
      </c>
      <c r="F189" s="26">
        <f t="shared" si="141"/>
        <v>72500</v>
      </c>
      <c r="G189" s="12">
        <f t="shared" si="183"/>
        <v>57300</v>
      </c>
      <c r="H189" s="12">
        <f t="shared" ref="H189" si="184">H190+H191+H192+H193+H194+H195+H196</f>
        <v>15200</v>
      </c>
      <c r="I189" s="12">
        <f>I190+I191+I192+I193+I194+I195+I196</f>
        <v>50584.93</v>
      </c>
    </row>
    <row r="190" spans="1:9" ht="18" x14ac:dyDescent="0.25">
      <c r="A190" s="5" t="str">
        <f t="shared" si="140"/>
        <v>b</v>
      </c>
      <c r="B190" s="9" t="s">
        <v>1</v>
      </c>
      <c r="C190" s="10" t="s">
        <v>25</v>
      </c>
      <c r="D190" s="35">
        <v>0</v>
      </c>
      <c r="E190" s="35">
        <v>0</v>
      </c>
      <c r="F190" s="26">
        <f t="shared" si="141"/>
        <v>0</v>
      </c>
      <c r="G190" s="35">
        <v>0</v>
      </c>
      <c r="H190" s="35"/>
      <c r="I190" s="31"/>
    </row>
    <row r="191" spans="1:9" ht="18" x14ac:dyDescent="0.25">
      <c r="A191" s="5" t="str">
        <f t="shared" si="140"/>
        <v>a</v>
      </c>
      <c r="B191" s="9" t="s">
        <v>1</v>
      </c>
      <c r="C191" s="10" t="s">
        <v>26</v>
      </c>
      <c r="D191" s="35">
        <v>79000</v>
      </c>
      <c r="E191" s="35">
        <v>116000</v>
      </c>
      <c r="F191" s="26">
        <f t="shared" si="141"/>
        <v>72000</v>
      </c>
      <c r="G191" s="35">
        <v>57000</v>
      </c>
      <c r="H191" s="35">
        <v>15000</v>
      </c>
      <c r="I191" s="31">
        <v>50364.53</v>
      </c>
    </row>
    <row r="192" spans="1:9" ht="18" x14ac:dyDescent="0.25">
      <c r="A192" s="5" t="str">
        <f t="shared" si="140"/>
        <v>b</v>
      </c>
      <c r="B192" s="9" t="s">
        <v>1</v>
      </c>
      <c r="C192" s="10" t="s">
        <v>27</v>
      </c>
      <c r="D192" s="35">
        <v>0</v>
      </c>
      <c r="E192" s="35">
        <v>0</v>
      </c>
      <c r="F192" s="26">
        <f t="shared" si="141"/>
        <v>0</v>
      </c>
      <c r="G192" s="35">
        <v>0</v>
      </c>
      <c r="H192" s="35"/>
      <c r="I192" s="31"/>
    </row>
    <row r="193" spans="1:9" ht="18" x14ac:dyDescent="0.25">
      <c r="A193" s="5" t="str">
        <f t="shared" si="140"/>
        <v>b</v>
      </c>
      <c r="B193" s="9" t="s">
        <v>1</v>
      </c>
      <c r="C193" s="14" t="s">
        <v>28</v>
      </c>
      <c r="D193" s="35">
        <v>0</v>
      </c>
      <c r="E193" s="35">
        <v>0</v>
      </c>
      <c r="F193" s="26">
        <f t="shared" si="141"/>
        <v>0</v>
      </c>
      <c r="G193" s="35">
        <v>0</v>
      </c>
      <c r="H193" s="35"/>
      <c r="I193" s="31"/>
    </row>
    <row r="194" spans="1:9" ht="18" x14ac:dyDescent="0.25">
      <c r="A194" s="5" t="str">
        <f t="shared" si="140"/>
        <v>b</v>
      </c>
      <c r="B194" s="9" t="s">
        <v>1</v>
      </c>
      <c r="C194" s="14" t="s">
        <v>29</v>
      </c>
      <c r="D194" s="35">
        <v>0</v>
      </c>
      <c r="E194" s="35">
        <v>0</v>
      </c>
      <c r="F194" s="26">
        <f t="shared" si="141"/>
        <v>0</v>
      </c>
      <c r="G194" s="35">
        <v>0</v>
      </c>
      <c r="H194" s="35"/>
      <c r="I194" s="31"/>
    </row>
    <row r="195" spans="1:9" ht="18" x14ac:dyDescent="0.25">
      <c r="A195" s="5" t="str">
        <f t="shared" si="140"/>
        <v>b</v>
      </c>
      <c r="B195" s="9" t="s">
        <v>1</v>
      </c>
      <c r="C195" s="14" t="s">
        <v>30</v>
      </c>
      <c r="D195" s="35">
        <v>0</v>
      </c>
      <c r="E195" s="35">
        <v>0</v>
      </c>
      <c r="F195" s="26">
        <f t="shared" si="141"/>
        <v>0</v>
      </c>
      <c r="G195" s="35">
        <v>0</v>
      </c>
      <c r="H195" s="35"/>
      <c r="I195" s="31"/>
    </row>
    <row r="196" spans="1:9" ht="18" x14ac:dyDescent="0.25">
      <c r="A196" s="5" t="str">
        <f t="shared" si="140"/>
        <v>a</v>
      </c>
      <c r="B196" s="9" t="s">
        <v>1</v>
      </c>
      <c r="C196" s="14" t="s">
        <v>31</v>
      </c>
      <c r="D196" s="31">
        <f t="shared" ref="D196:H196" si="185">D197+D198</f>
        <v>1000</v>
      </c>
      <c r="E196" s="31">
        <f t="shared" si="185"/>
        <v>1000</v>
      </c>
      <c r="F196" s="26">
        <f t="shared" si="141"/>
        <v>500</v>
      </c>
      <c r="G196" s="31">
        <f t="shared" si="185"/>
        <v>300</v>
      </c>
      <c r="H196" s="31">
        <f t="shared" si="185"/>
        <v>200</v>
      </c>
      <c r="I196" s="31">
        <f>I197+I198</f>
        <v>220.4</v>
      </c>
    </row>
    <row r="197" spans="1:9" ht="30" x14ac:dyDescent="0.25">
      <c r="A197" s="5" t="str">
        <f t="shared" si="140"/>
        <v>a</v>
      </c>
      <c r="B197" s="15"/>
      <c r="C197" s="17" t="s">
        <v>91</v>
      </c>
      <c r="D197" s="36">
        <v>1000</v>
      </c>
      <c r="E197" s="36">
        <v>1000</v>
      </c>
      <c r="F197" s="26">
        <f t="shared" si="141"/>
        <v>500</v>
      </c>
      <c r="G197" s="36">
        <v>300</v>
      </c>
      <c r="H197" s="36">
        <v>200</v>
      </c>
      <c r="I197" s="16">
        <v>220.4</v>
      </c>
    </row>
    <row r="198" spans="1:9" ht="30" x14ac:dyDescent="0.25">
      <c r="A198" s="5" t="str">
        <f t="shared" ref="A198:A261" si="186">IF((D198+E198+G198+I198)&gt;0,"a","b")</f>
        <v>b</v>
      </c>
      <c r="B198" s="15"/>
      <c r="C198" s="17" t="s">
        <v>92</v>
      </c>
      <c r="D198" s="36">
        <v>0</v>
      </c>
      <c r="E198" s="36">
        <v>0</v>
      </c>
      <c r="F198" s="26">
        <f t="shared" si="141"/>
        <v>0</v>
      </c>
      <c r="G198" s="36">
        <v>0</v>
      </c>
      <c r="H198" s="36"/>
      <c r="I198" s="16"/>
    </row>
    <row r="199" spans="1:9" ht="18" x14ac:dyDescent="0.25">
      <c r="A199" s="5" t="str">
        <f t="shared" si="186"/>
        <v>b</v>
      </c>
      <c r="B199" s="9" t="s">
        <v>1</v>
      </c>
      <c r="C199" s="13" t="s">
        <v>32</v>
      </c>
      <c r="D199" s="33">
        <v>0</v>
      </c>
      <c r="E199" s="33">
        <v>0</v>
      </c>
      <c r="F199" s="26">
        <f t="shared" ref="F199:F262" si="187">G199+H199</f>
        <v>0</v>
      </c>
      <c r="G199" s="33">
        <v>0</v>
      </c>
      <c r="H199" s="33"/>
      <c r="I199" s="12"/>
    </row>
    <row r="200" spans="1:9" ht="18" x14ac:dyDescent="0.25">
      <c r="A200" s="5" t="str">
        <f t="shared" si="186"/>
        <v>b</v>
      </c>
      <c r="B200" s="9" t="s">
        <v>1</v>
      </c>
      <c r="C200" s="13" t="s">
        <v>33</v>
      </c>
      <c r="D200" s="33">
        <v>0</v>
      </c>
      <c r="E200" s="33">
        <v>0</v>
      </c>
      <c r="F200" s="26">
        <f t="shared" si="187"/>
        <v>0</v>
      </c>
      <c r="G200" s="33">
        <v>0</v>
      </c>
      <c r="H200" s="33"/>
      <c r="I200" s="12"/>
    </row>
    <row r="201" spans="1:9" ht="18" x14ac:dyDescent="0.25">
      <c r="A201" s="5" t="str">
        <f t="shared" si="186"/>
        <v>b</v>
      </c>
      <c r="B201" s="9" t="s">
        <v>1</v>
      </c>
      <c r="C201" s="13" t="s">
        <v>34</v>
      </c>
      <c r="D201" s="33">
        <v>0</v>
      </c>
      <c r="E201" s="33">
        <v>0</v>
      </c>
      <c r="F201" s="26">
        <f t="shared" si="187"/>
        <v>0</v>
      </c>
      <c r="G201" s="33">
        <v>0</v>
      </c>
      <c r="H201" s="33"/>
      <c r="I201" s="12"/>
    </row>
    <row r="202" spans="1:9" ht="36" x14ac:dyDescent="0.25">
      <c r="A202" s="5" t="str">
        <f t="shared" si="186"/>
        <v>a</v>
      </c>
      <c r="B202" s="18" t="s">
        <v>109</v>
      </c>
      <c r="C202" s="19" t="s">
        <v>67</v>
      </c>
      <c r="D202" s="37">
        <f t="shared" ref="D202:G202" si="188">D203+D213+D214+D215</f>
        <v>80000</v>
      </c>
      <c r="E202" s="37">
        <f t="shared" si="188"/>
        <v>92000</v>
      </c>
      <c r="F202" s="26">
        <f t="shared" si="187"/>
        <v>50000</v>
      </c>
      <c r="G202" s="37">
        <f t="shared" si="188"/>
        <v>32000</v>
      </c>
      <c r="H202" s="37">
        <f t="shared" ref="H202" si="189">H203+H213+H214+H215</f>
        <v>18000</v>
      </c>
      <c r="I202" s="37">
        <f>I203+I213+I214+I215</f>
        <v>41820.43</v>
      </c>
    </row>
    <row r="203" spans="1:9" ht="18" x14ac:dyDescent="0.25">
      <c r="A203" s="5" t="str">
        <f t="shared" si="186"/>
        <v>a</v>
      </c>
      <c r="B203" s="30" t="s">
        <v>1</v>
      </c>
      <c r="C203" s="13" t="s">
        <v>24</v>
      </c>
      <c r="D203" s="12">
        <f t="shared" ref="D203:G203" si="190">D204+D205+D206+D207+D208+D209+D210</f>
        <v>80000</v>
      </c>
      <c r="E203" s="12">
        <f t="shared" si="190"/>
        <v>92000</v>
      </c>
      <c r="F203" s="26">
        <f t="shared" si="187"/>
        <v>50000</v>
      </c>
      <c r="G203" s="12">
        <f t="shared" si="190"/>
        <v>32000</v>
      </c>
      <c r="H203" s="12">
        <f t="shared" ref="H203" si="191">H204+H205+H206+H207+H208+H209+H210</f>
        <v>18000</v>
      </c>
      <c r="I203" s="12">
        <f>I204+I205+I206+I207+I208+I209+I210</f>
        <v>41820.43</v>
      </c>
    </row>
    <row r="204" spans="1:9" ht="18" x14ac:dyDescent="0.25">
      <c r="A204" s="5" t="str">
        <f t="shared" si="186"/>
        <v>b</v>
      </c>
      <c r="B204" s="9" t="s">
        <v>1</v>
      </c>
      <c r="C204" s="10" t="s">
        <v>25</v>
      </c>
      <c r="D204" s="35">
        <v>0</v>
      </c>
      <c r="E204" s="35">
        <v>0</v>
      </c>
      <c r="F204" s="26">
        <f t="shared" si="187"/>
        <v>0</v>
      </c>
      <c r="G204" s="35">
        <v>0</v>
      </c>
      <c r="H204" s="35"/>
      <c r="I204" s="31"/>
    </row>
    <row r="205" spans="1:9" ht="18" x14ac:dyDescent="0.25">
      <c r="A205" s="5" t="str">
        <f t="shared" si="186"/>
        <v>a</v>
      </c>
      <c r="B205" s="9" t="s">
        <v>1</v>
      </c>
      <c r="C205" s="10" t="s">
        <v>26</v>
      </c>
      <c r="D205" s="35">
        <v>80000</v>
      </c>
      <c r="E205" s="35">
        <v>92000</v>
      </c>
      <c r="F205" s="26">
        <f t="shared" si="187"/>
        <v>50000</v>
      </c>
      <c r="G205" s="35">
        <v>32000</v>
      </c>
      <c r="H205" s="35">
        <v>18000</v>
      </c>
      <c r="I205" s="31">
        <v>41820.43</v>
      </c>
    </row>
    <row r="206" spans="1:9" ht="18" x14ac:dyDescent="0.25">
      <c r="A206" s="5" t="str">
        <f t="shared" si="186"/>
        <v>b</v>
      </c>
      <c r="B206" s="9" t="s">
        <v>1</v>
      </c>
      <c r="C206" s="10" t="s">
        <v>27</v>
      </c>
      <c r="D206" s="35">
        <v>0</v>
      </c>
      <c r="E206" s="35">
        <v>0</v>
      </c>
      <c r="F206" s="26">
        <f t="shared" si="187"/>
        <v>0</v>
      </c>
      <c r="G206" s="35">
        <v>0</v>
      </c>
      <c r="H206" s="35"/>
      <c r="I206" s="31"/>
    </row>
    <row r="207" spans="1:9" ht="18" x14ac:dyDescent="0.25">
      <c r="A207" s="5" t="str">
        <f t="shared" si="186"/>
        <v>b</v>
      </c>
      <c r="B207" s="9" t="s">
        <v>1</v>
      </c>
      <c r="C207" s="14" t="s">
        <v>28</v>
      </c>
      <c r="D207" s="35">
        <v>0</v>
      </c>
      <c r="E207" s="35">
        <v>0</v>
      </c>
      <c r="F207" s="26">
        <f t="shared" si="187"/>
        <v>0</v>
      </c>
      <c r="G207" s="35">
        <v>0</v>
      </c>
      <c r="H207" s="35"/>
      <c r="I207" s="31"/>
    </row>
    <row r="208" spans="1:9" ht="18" x14ac:dyDescent="0.25">
      <c r="A208" s="5" t="str">
        <f t="shared" si="186"/>
        <v>b</v>
      </c>
      <c r="B208" s="9" t="s">
        <v>1</v>
      </c>
      <c r="C208" s="14" t="s">
        <v>29</v>
      </c>
      <c r="D208" s="35">
        <v>0</v>
      </c>
      <c r="E208" s="35">
        <v>0</v>
      </c>
      <c r="F208" s="26">
        <f t="shared" si="187"/>
        <v>0</v>
      </c>
      <c r="G208" s="35">
        <v>0</v>
      </c>
      <c r="H208" s="35"/>
      <c r="I208" s="31"/>
    </row>
    <row r="209" spans="1:9" ht="18" x14ac:dyDescent="0.25">
      <c r="A209" s="5" t="str">
        <f t="shared" si="186"/>
        <v>b</v>
      </c>
      <c r="B209" s="9" t="s">
        <v>1</v>
      </c>
      <c r="C209" s="14" t="s">
        <v>30</v>
      </c>
      <c r="D209" s="35">
        <v>0</v>
      </c>
      <c r="E209" s="35">
        <v>0</v>
      </c>
      <c r="F209" s="26">
        <f t="shared" si="187"/>
        <v>0</v>
      </c>
      <c r="G209" s="35">
        <v>0</v>
      </c>
      <c r="H209" s="35"/>
      <c r="I209" s="31"/>
    </row>
    <row r="210" spans="1:9" ht="18" x14ac:dyDescent="0.25">
      <c r="A210" s="5" t="str">
        <f t="shared" si="186"/>
        <v>b</v>
      </c>
      <c r="B210" s="9" t="s">
        <v>1</v>
      </c>
      <c r="C210" s="14" t="s">
        <v>31</v>
      </c>
      <c r="D210" s="31">
        <f t="shared" ref="D210:H210" si="192">D211+D212</f>
        <v>0</v>
      </c>
      <c r="E210" s="31">
        <f t="shared" si="192"/>
        <v>0</v>
      </c>
      <c r="F210" s="26">
        <f t="shared" si="187"/>
        <v>0</v>
      </c>
      <c r="G210" s="31">
        <f t="shared" si="192"/>
        <v>0</v>
      </c>
      <c r="H210" s="31">
        <f t="shared" si="192"/>
        <v>0</v>
      </c>
      <c r="I210" s="31">
        <f>I211+I212</f>
        <v>0</v>
      </c>
    </row>
    <row r="211" spans="1:9" ht="30" x14ac:dyDescent="0.25">
      <c r="A211" s="5" t="str">
        <f t="shared" si="186"/>
        <v>b</v>
      </c>
      <c r="B211" s="15"/>
      <c r="C211" s="17" t="s">
        <v>91</v>
      </c>
      <c r="D211" s="36">
        <v>0</v>
      </c>
      <c r="E211" s="36">
        <v>0</v>
      </c>
      <c r="F211" s="26">
        <f t="shared" si="187"/>
        <v>0</v>
      </c>
      <c r="G211" s="36">
        <v>0</v>
      </c>
      <c r="H211" s="36"/>
      <c r="I211" s="16"/>
    </row>
    <row r="212" spans="1:9" ht="30" x14ac:dyDescent="0.25">
      <c r="A212" s="5" t="str">
        <f t="shared" si="186"/>
        <v>b</v>
      </c>
      <c r="B212" s="15"/>
      <c r="C212" s="17" t="s">
        <v>92</v>
      </c>
      <c r="D212" s="36">
        <v>0</v>
      </c>
      <c r="E212" s="36">
        <v>0</v>
      </c>
      <c r="F212" s="26">
        <f t="shared" si="187"/>
        <v>0</v>
      </c>
      <c r="G212" s="36">
        <v>0</v>
      </c>
      <c r="H212" s="36"/>
      <c r="I212" s="16"/>
    </row>
    <row r="213" spans="1:9" ht="18" x14ac:dyDescent="0.25">
      <c r="A213" s="5" t="str">
        <f t="shared" si="186"/>
        <v>b</v>
      </c>
      <c r="B213" s="9" t="s">
        <v>1</v>
      </c>
      <c r="C213" s="13" t="s">
        <v>32</v>
      </c>
      <c r="D213" s="33">
        <v>0</v>
      </c>
      <c r="E213" s="33">
        <v>0</v>
      </c>
      <c r="F213" s="26">
        <f t="shared" si="187"/>
        <v>0</v>
      </c>
      <c r="G213" s="33">
        <v>0</v>
      </c>
      <c r="H213" s="33"/>
      <c r="I213" s="12"/>
    </row>
    <row r="214" spans="1:9" ht="18" x14ac:dyDescent="0.25">
      <c r="A214" s="5" t="str">
        <f t="shared" si="186"/>
        <v>b</v>
      </c>
      <c r="B214" s="9" t="s">
        <v>1</v>
      </c>
      <c r="C214" s="13" t="s">
        <v>33</v>
      </c>
      <c r="D214" s="33">
        <v>0</v>
      </c>
      <c r="E214" s="33">
        <v>0</v>
      </c>
      <c r="F214" s="26">
        <f t="shared" si="187"/>
        <v>0</v>
      </c>
      <c r="G214" s="33">
        <v>0</v>
      </c>
      <c r="H214" s="33"/>
      <c r="I214" s="12"/>
    </row>
    <row r="215" spans="1:9" ht="18" x14ac:dyDescent="0.25">
      <c r="A215" s="5" t="str">
        <f t="shared" si="186"/>
        <v>b</v>
      </c>
      <c r="B215" s="9" t="s">
        <v>1</v>
      </c>
      <c r="C215" s="13" t="s">
        <v>34</v>
      </c>
      <c r="D215" s="33">
        <v>0</v>
      </c>
      <c r="E215" s="33">
        <v>0</v>
      </c>
      <c r="F215" s="26">
        <f t="shared" si="187"/>
        <v>0</v>
      </c>
      <c r="G215" s="33">
        <v>0</v>
      </c>
      <c r="H215" s="33"/>
      <c r="I215" s="12"/>
    </row>
    <row r="216" spans="1:9" ht="36" x14ac:dyDescent="0.25">
      <c r="A216" s="5" t="str">
        <f t="shared" si="186"/>
        <v>a</v>
      </c>
      <c r="B216" s="18" t="s">
        <v>110</v>
      </c>
      <c r="C216" s="19" t="s">
        <v>66</v>
      </c>
      <c r="D216" s="37">
        <f t="shared" ref="D216:G216" si="193">D217+D227+D228+D229</f>
        <v>47000</v>
      </c>
      <c r="E216" s="37">
        <f t="shared" si="193"/>
        <v>49100</v>
      </c>
      <c r="F216" s="26">
        <f t="shared" si="187"/>
        <v>27600</v>
      </c>
      <c r="G216" s="37">
        <f t="shared" si="193"/>
        <v>16800</v>
      </c>
      <c r="H216" s="37">
        <f t="shared" ref="H216" si="194">H217+H227+H228+H229</f>
        <v>10800</v>
      </c>
      <c r="I216" s="37">
        <f>I217+I227+I228+I229</f>
        <v>25961.83</v>
      </c>
    </row>
    <row r="217" spans="1:9" ht="18" x14ac:dyDescent="0.25">
      <c r="A217" s="5" t="str">
        <f t="shared" si="186"/>
        <v>a</v>
      </c>
      <c r="B217" s="30" t="s">
        <v>1</v>
      </c>
      <c r="C217" s="13" t="s">
        <v>24</v>
      </c>
      <c r="D217" s="12">
        <f t="shared" ref="D217:G217" si="195">D218+D219+D220+D221+D222+D223+D224</f>
        <v>47000</v>
      </c>
      <c r="E217" s="12">
        <f t="shared" si="195"/>
        <v>49100</v>
      </c>
      <c r="F217" s="26">
        <f t="shared" si="187"/>
        <v>27600</v>
      </c>
      <c r="G217" s="12">
        <f t="shared" si="195"/>
        <v>16800</v>
      </c>
      <c r="H217" s="12">
        <f t="shared" ref="H217" si="196">H218+H219+H220+H221+H222+H223+H224</f>
        <v>10800</v>
      </c>
      <c r="I217" s="12">
        <f>I218+I219+I220+I221+I222+I223+I224</f>
        <v>25961.83</v>
      </c>
    </row>
    <row r="218" spans="1:9" ht="18" x14ac:dyDescent="0.25">
      <c r="A218" s="5" t="str">
        <f t="shared" si="186"/>
        <v>b</v>
      </c>
      <c r="B218" s="9" t="s">
        <v>1</v>
      </c>
      <c r="C218" s="10" t="s">
        <v>25</v>
      </c>
      <c r="D218" s="35">
        <v>0</v>
      </c>
      <c r="E218" s="35">
        <v>0</v>
      </c>
      <c r="F218" s="26">
        <f t="shared" si="187"/>
        <v>0</v>
      </c>
      <c r="G218" s="35">
        <v>0</v>
      </c>
      <c r="H218" s="35"/>
      <c r="I218" s="31"/>
    </row>
    <row r="219" spans="1:9" ht="18" x14ac:dyDescent="0.25">
      <c r="A219" s="5" t="str">
        <f t="shared" si="186"/>
        <v>a</v>
      </c>
      <c r="B219" s="9" t="s">
        <v>1</v>
      </c>
      <c r="C219" s="10" t="s">
        <v>26</v>
      </c>
      <c r="D219" s="35">
        <v>46000</v>
      </c>
      <c r="E219" s="35">
        <v>48000</v>
      </c>
      <c r="F219" s="26">
        <f t="shared" si="187"/>
        <v>27000</v>
      </c>
      <c r="G219" s="35">
        <v>16500</v>
      </c>
      <c r="H219" s="35">
        <v>10500</v>
      </c>
      <c r="I219" s="31">
        <v>25479.200000000001</v>
      </c>
    </row>
    <row r="220" spans="1:9" ht="18" x14ac:dyDescent="0.25">
      <c r="A220" s="5" t="str">
        <f t="shared" si="186"/>
        <v>b</v>
      </c>
      <c r="B220" s="9" t="s">
        <v>1</v>
      </c>
      <c r="C220" s="10" t="s">
        <v>27</v>
      </c>
      <c r="D220" s="35">
        <v>0</v>
      </c>
      <c r="E220" s="35">
        <v>0</v>
      </c>
      <c r="F220" s="26">
        <f t="shared" si="187"/>
        <v>0</v>
      </c>
      <c r="G220" s="35">
        <v>0</v>
      </c>
      <c r="H220" s="35"/>
      <c r="I220" s="31"/>
    </row>
    <row r="221" spans="1:9" ht="18" x14ac:dyDescent="0.25">
      <c r="A221" s="5" t="str">
        <f t="shared" si="186"/>
        <v>b</v>
      </c>
      <c r="B221" s="9" t="s">
        <v>1</v>
      </c>
      <c r="C221" s="14" t="s">
        <v>28</v>
      </c>
      <c r="D221" s="35">
        <v>0</v>
      </c>
      <c r="E221" s="35">
        <v>0</v>
      </c>
      <c r="F221" s="26">
        <f t="shared" si="187"/>
        <v>0</v>
      </c>
      <c r="G221" s="35">
        <v>0</v>
      </c>
      <c r="H221" s="35"/>
      <c r="I221" s="31"/>
    </row>
    <row r="222" spans="1:9" ht="18" x14ac:dyDescent="0.25">
      <c r="A222" s="5" t="str">
        <f t="shared" si="186"/>
        <v>b</v>
      </c>
      <c r="B222" s="9" t="s">
        <v>1</v>
      </c>
      <c r="C222" s="14" t="s">
        <v>29</v>
      </c>
      <c r="D222" s="35">
        <v>0</v>
      </c>
      <c r="E222" s="35">
        <v>0</v>
      </c>
      <c r="F222" s="26">
        <f t="shared" si="187"/>
        <v>0</v>
      </c>
      <c r="G222" s="35">
        <v>0</v>
      </c>
      <c r="H222" s="35"/>
      <c r="I222" s="31"/>
    </row>
    <row r="223" spans="1:9" ht="18" x14ac:dyDescent="0.25">
      <c r="A223" s="5" t="str">
        <f t="shared" si="186"/>
        <v>b</v>
      </c>
      <c r="B223" s="9" t="s">
        <v>1</v>
      </c>
      <c r="C223" s="14" t="s">
        <v>30</v>
      </c>
      <c r="D223" s="35">
        <v>0</v>
      </c>
      <c r="E223" s="35">
        <v>0</v>
      </c>
      <c r="F223" s="26">
        <f t="shared" si="187"/>
        <v>0</v>
      </c>
      <c r="G223" s="35">
        <v>0</v>
      </c>
      <c r="H223" s="35"/>
      <c r="I223" s="31"/>
    </row>
    <row r="224" spans="1:9" ht="18" x14ac:dyDescent="0.25">
      <c r="A224" s="5" t="str">
        <f t="shared" si="186"/>
        <v>a</v>
      </c>
      <c r="B224" s="9" t="s">
        <v>1</v>
      </c>
      <c r="C224" s="14" t="s">
        <v>31</v>
      </c>
      <c r="D224" s="31">
        <f t="shared" ref="D224:H224" si="197">D225+D226</f>
        <v>1000</v>
      </c>
      <c r="E224" s="31">
        <f t="shared" si="197"/>
        <v>1100</v>
      </c>
      <c r="F224" s="26">
        <f t="shared" si="187"/>
        <v>600</v>
      </c>
      <c r="G224" s="31">
        <f t="shared" si="197"/>
        <v>300</v>
      </c>
      <c r="H224" s="31">
        <f t="shared" si="197"/>
        <v>300</v>
      </c>
      <c r="I224" s="31">
        <f>I225+I226</f>
        <v>482.63</v>
      </c>
    </row>
    <row r="225" spans="1:9" ht="30" x14ac:dyDescent="0.25">
      <c r="A225" s="5" t="str">
        <f t="shared" si="186"/>
        <v>a</v>
      </c>
      <c r="B225" s="15"/>
      <c r="C225" s="17" t="s">
        <v>91</v>
      </c>
      <c r="D225" s="36">
        <v>1000</v>
      </c>
      <c r="E225" s="36">
        <v>1100</v>
      </c>
      <c r="F225" s="26">
        <f t="shared" si="187"/>
        <v>600</v>
      </c>
      <c r="G225" s="36">
        <v>300</v>
      </c>
      <c r="H225" s="36">
        <v>300</v>
      </c>
      <c r="I225" s="16">
        <v>482.63</v>
      </c>
    </row>
    <row r="226" spans="1:9" ht="30" x14ac:dyDescent="0.25">
      <c r="A226" s="5" t="str">
        <f t="shared" si="186"/>
        <v>b</v>
      </c>
      <c r="B226" s="15"/>
      <c r="C226" s="17" t="s">
        <v>92</v>
      </c>
      <c r="D226" s="36">
        <v>0</v>
      </c>
      <c r="E226" s="36">
        <v>0</v>
      </c>
      <c r="F226" s="26">
        <f t="shared" si="187"/>
        <v>0</v>
      </c>
      <c r="G226" s="36">
        <v>0</v>
      </c>
      <c r="H226" s="36"/>
      <c r="I226" s="16"/>
    </row>
    <row r="227" spans="1:9" ht="18" x14ac:dyDescent="0.25">
      <c r="A227" s="5" t="str">
        <f t="shared" si="186"/>
        <v>b</v>
      </c>
      <c r="B227" s="9" t="s">
        <v>1</v>
      </c>
      <c r="C227" s="13" t="s">
        <v>32</v>
      </c>
      <c r="D227" s="33">
        <v>0</v>
      </c>
      <c r="E227" s="33">
        <v>0</v>
      </c>
      <c r="F227" s="26">
        <f t="shared" si="187"/>
        <v>0</v>
      </c>
      <c r="G227" s="33">
        <v>0</v>
      </c>
      <c r="H227" s="33"/>
      <c r="I227" s="12"/>
    </row>
    <row r="228" spans="1:9" ht="18" x14ac:dyDescent="0.25">
      <c r="A228" s="5" t="str">
        <f t="shared" si="186"/>
        <v>b</v>
      </c>
      <c r="B228" s="9" t="s">
        <v>1</v>
      </c>
      <c r="C228" s="13" t="s">
        <v>33</v>
      </c>
      <c r="D228" s="33">
        <v>0</v>
      </c>
      <c r="E228" s="33">
        <v>0</v>
      </c>
      <c r="F228" s="26">
        <f t="shared" si="187"/>
        <v>0</v>
      </c>
      <c r="G228" s="33">
        <v>0</v>
      </c>
      <c r="H228" s="33"/>
      <c r="I228" s="12"/>
    </row>
    <row r="229" spans="1:9" ht="18" x14ac:dyDescent="0.25">
      <c r="A229" s="5" t="str">
        <f t="shared" si="186"/>
        <v>b</v>
      </c>
      <c r="B229" s="9" t="s">
        <v>1</v>
      </c>
      <c r="C229" s="13" t="s">
        <v>34</v>
      </c>
      <c r="D229" s="33">
        <v>0</v>
      </c>
      <c r="E229" s="33">
        <v>0</v>
      </c>
      <c r="F229" s="26">
        <f t="shared" si="187"/>
        <v>0</v>
      </c>
      <c r="G229" s="33">
        <v>0</v>
      </c>
      <c r="H229" s="33"/>
      <c r="I229" s="12"/>
    </row>
    <row r="230" spans="1:9" ht="36" x14ac:dyDescent="0.25">
      <c r="A230" s="5" t="str">
        <f t="shared" si="186"/>
        <v>a</v>
      </c>
      <c r="B230" s="18" t="s">
        <v>111</v>
      </c>
      <c r="C230" s="19" t="s">
        <v>65</v>
      </c>
      <c r="D230" s="37">
        <f t="shared" ref="D230:G230" si="198">D231+D241+D242+D243</f>
        <v>59000</v>
      </c>
      <c r="E230" s="37">
        <f t="shared" si="198"/>
        <v>209000</v>
      </c>
      <c r="F230" s="26">
        <f t="shared" si="187"/>
        <v>123000</v>
      </c>
      <c r="G230" s="37">
        <f t="shared" si="198"/>
        <v>67000</v>
      </c>
      <c r="H230" s="37">
        <f t="shared" ref="H230" si="199">H231+H241+H242+H243</f>
        <v>56000</v>
      </c>
      <c r="I230" s="37">
        <f>I231+I241+I242+I243</f>
        <v>52853.460000000006</v>
      </c>
    </row>
    <row r="231" spans="1:9" ht="18" x14ac:dyDescent="0.25">
      <c r="A231" s="5" t="str">
        <f t="shared" si="186"/>
        <v>a</v>
      </c>
      <c r="B231" s="30" t="s">
        <v>1</v>
      </c>
      <c r="C231" s="13" t="s">
        <v>24</v>
      </c>
      <c r="D231" s="12">
        <f t="shared" ref="D231:G231" si="200">D232+D233+D234+D235+D236+D237+D238</f>
        <v>59000</v>
      </c>
      <c r="E231" s="12">
        <f t="shared" si="200"/>
        <v>209000</v>
      </c>
      <c r="F231" s="26">
        <f t="shared" si="187"/>
        <v>123000</v>
      </c>
      <c r="G231" s="12">
        <f t="shared" si="200"/>
        <v>67000</v>
      </c>
      <c r="H231" s="12">
        <f t="shared" ref="H231" si="201">H232+H233+H234+H235+H236+H237+H238</f>
        <v>56000</v>
      </c>
      <c r="I231" s="12">
        <f>I232+I233+I234+I235+I236+I237+I238</f>
        <v>52853.460000000006</v>
      </c>
    </row>
    <row r="232" spans="1:9" ht="18" x14ac:dyDescent="0.25">
      <c r="A232" s="5" t="str">
        <f t="shared" si="186"/>
        <v>b</v>
      </c>
      <c r="B232" s="9" t="s">
        <v>1</v>
      </c>
      <c r="C232" s="10" t="s">
        <v>25</v>
      </c>
      <c r="D232" s="35">
        <v>0</v>
      </c>
      <c r="E232" s="35">
        <v>0</v>
      </c>
      <c r="F232" s="26">
        <f t="shared" si="187"/>
        <v>0</v>
      </c>
      <c r="G232" s="35">
        <v>0</v>
      </c>
      <c r="H232" s="35"/>
      <c r="I232" s="31"/>
    </row>
    <row r="233" spans="1:9" ht="18" x14ac:dyDescent="0.25">
      <c r="A233" s="5" t="str">
        <f t="shared" si="186"/>
        <v>a</v>
      </c>
      <c r="B233" s="9" t="s">
        <v>1</v>
      </c>
      <c r="C233" s="10" t="s">
        <v>26</v>
      </c>
      <c r="D233" s="35">
        <v>54000</v>
      </c>
      <c r="E233" s="35">
        <v>203000</v>
      </c>
      <c r="F233" s="26">
        <f t="shared" si="187"/>
        <v>119000</v>
      </c>
      <c r="G233" s="35">
        <v>65000</v>
      </c>
      <c r="H233" s="35">
        <v>54000</v>
      </c>
      <c r="I233" s="31">
        <v>49791.94</v>
      </c>
    </row>
    <row r="234" spans="1:9" ht="18" x14ac:dyDescent="0.25">
      <c r="A234" s="5" t="str">
        <f t="shared" si="186"/>
        <v>b</v>
      </c>
      <c r="B234" s="9" t="s">
        <v>1</v>
      </c>
      <c r="C234" s="10" t="s">
        <v>27</v>
      </c>
      <c r="D234" s="35">
        <v>0</v>
      </c>
      <c r="E234" s="35">
        <v>0</v>
      </c>
      <c r="F234" s="26">
        <f t="shared" si="187"/>
        <v>0</v>
      </c>
      <c r="G234" s="35">
        <v>0</v>
      </c>
      <c r="H234" s="35"/>
      <c r="I234" s="31"/>
    </row>
    <row r="235" spans="1:9" ht="18" x14ac:dyDescent="0.25">
      <c r="A235" s="5" t="str">
        <f t="shared" si="186"/>
        <v>b</v>
      </c>
      <c r="B235" s="9" t="s">
        <v>1</v>
      </c>
      <c r="C235" s="14" t="s">
        <v>28</v>
      </c>
      <c r="D235" s="35">
        <v>0</v>
      </c>
      <c r="E235" s="35">
        <v>0</v>
      </c>
      <c r="F235" s="26">
        <f t="shared" si="187"/>
        <v>0</v>
      </c>
      <c r="G235" s="35">
        <v>0</v>
      </c>
      <c r="H235" s="35"/>
      <c r="I235" s="31"/>
    </row>
    <row r="236" spans="1:9" ht="18" x14ac:dyDescent="0.25">
      <c r="A236" s="5" t="str">
        <f t="shared" si="186"/>
        <v>b</v>
      </c>
      <c r="B236" s="9" t="s">
        <v>1</v>
      </c>
      <c r="C236" s="14" t="s">
        <v>29</v>
      </c>
      <c r="D236" s="35">
        <v>0</v>
      </c>
      <c r="E236" s="35">
        <v>0</v>
      </c>
      <c r="F236" s="26">
        <f t="shared" si="187"/>
        <v>0</v>
      </c>
      <c r="G236" s="35">
        <v>0</v>
      </c>
      <c r="H236" s="35"/>
      <c r="I236" s="31"/>
    </row>
    <row r="237" spans="1:9" ht="18" x14ac:dyDescent="0.25">
      <c r="A237" s="5" t="str">
        <f t="shared" si="186"/>
        <v>b</v>
      </c>
      <c r="B237" s="9" t="s">
        <v>1</v>
      </c>
      <c r="C237" s="14" t="s">
        <v>30</v>
      </c>
      <c r="D237" s="35">
        <v>0</v>
      </c>
      <c r="E237" s="35">
        <v>0</v>
      </c>
      <c r="F237" s="26">
        <f t="shared" si="187"/>
        <v>0</v>
      </c>
      <c r="G237" s="35">
        <v>0</v>
      </c>
      <c r="H237" s="35"/>
      <c r="I237" s="31"/>
    </row>
    <row r="238" spans="1:9" ht="18" x14ac:dyDescent="0.25">
      <c r="A238" s="5" t="str">
        <f t="shared" si="186"/>
        <v>a</v>
      </c>
      <c r="B238" s="9" t="s">
        <v>1</v>
      </c>
      <c r="C238" s="14" t="s">
        <v>31</v>
      </c>
      <c r="D238" s="31">
        <f t="shared" ref="D238:H238" si="202">D239+D240</f>
        <v>5000</v>
      </c>
      <c r="E238" s="31">
        <f t="shared" si="202"/>
        <v>6000</v>
      </c>
      <c r="F238" s="26">
        <f t="shared" si="187"/>
        <v>4000</v>
      </c>
      <c r="G238" s="31">
        <f t="shared" si="202"/>
        <v>2000</v>
      </c>
      <c r="H238" s="31">
        <f t="shared" si="202"/>
        <v>2000</v>
      </c>
      <c r="I238" s="31">
        <f>I239+I240</f>
        <v>3061.5200000000004</v>
      </c>
    </row>
    <row r="239" spans="1:9" ht="30" x14ac:dyDescent="0.25">
      <c r="A239" s="5" t="str">
        <f t="shared" si="186"/>
        <v>a</v>
      </c>
      <c r="B239" s="15"/>
      <c r="C239" s="17" t="s">
        <v>91</v>
      </c>
      <c r="D239" s="36">
        <v>5000</v>
      </c>
      <c r="E239" s="36">
        <v>6000</v>
      </c>
      <c r="F239" s="26">
        <f t="shared" si="187"/>
        <v>4000</v>
      </c>
      <c r="G239" s="36">
        <v>2000</v>
      </c>
      <c r="H239" s="36">
        <v>2000</v>
      </c>
      <c r="I239" s="16">
        <v>3061.5200000000004</v>
      </c>
    </row>
    <row r="240" spans="1:9" ht="30" x14ac:dyDescent="0.25">
      <c r="A240" s="5" t="str">
        <f t="shared" si="186"/>
        <v>b</v>
      </c>
      <c r="B240" s="15"/>
      <c r="C240" s="17" t="s">
        <v>92</v>
      </c>
      <c r="D240" s="36">
        <v>0</v>
      </c>
      <c r="E240" s="36">
        <v>0</v>
      </c>
      <c r="F240" s="26">
        <f t="shared" si="187"/>
        <v>0</v>
      </c>
      <c r="G240" s="36">
        <v>0</v>
      </c>
      <c r="H240" s="36"/>
      <c r="I240" s="16"/>
    </row>
    <row r="241" spans="1:9" ht="18" x14ac:dyDescent="0.25">
      <c r="A241" s="5" t="str">
        <f t="shared" si="186"/>
        <v>b</v>
      </c>
      <c r="B241" s="9" t="s">
        <v>1</v>
      </c>
      <c r="C241" s="13" t="s">
        <v>32</v>
      </c>
      <c r="D241" s="33">
        <v>0</v>
      </c>
      <c r="E241" s="33">
        <v>0</v>
      </c>
      <c r="F241" s="26">
        <f t="shared" si="187"/>
        <v>0</v>
      </c>
      <c r="G241" s="33">
        <v>0</v>
      </c>
      <c r="H241" s="33"/>
      <c r="I241" s="12"/>
    </row>
    <row r="242" spans="1:9" ht="18" x14ac:dyDescent="0.25">
      <c r="A242" s="5" t="str">
        <f t="shared" si="186"/>
        <v>b</v>
      </c>
      <c r="B242" s="9" t="s">
        <v>1</v>
      </c>
      <c r="C242" s="13" t="s">
        <v>33</v>
      </c>
      <c r="D242" s="33">
        <v>0</v>
      </c>
      <c r="E242" s="33">
        <v>0</v>
      </c>
      <c r="F242" s="26">
        <f t="shared" si="187"/>
        <v>0</v>
      </c>
      <c r="G242" s="33">
        <v>0</v>
      </c>
      <c r="H242" s="33"/>
      <c r="I242" s="12"/>
    </row>
    <row r="243" spans="1:9" ht="18" x14ac:dyDescent="0.25">
      <c r="A243" s="5" t="str">
        <f t="shared" si="186"/>
        <v>b</v>
      </c>
      <c r="B243" s="9" t="s">
        <v>1</v>
      </c>
      <c r="C243" s="13" t="s">
        <v>34</v>
      </c>
      <c r="D243" s="33">
        <v>0</v>
      </c>
      <c r="E243" s="33">
        <v>0</v>
      </c>
      <c r="F243" s="26">
        <f t="shared" si="187"/>
        <v>0</v>
      </c>
      <c r="G243" s="33">
        <v>0</v>
      </c>
      <c r="H243" s="33"/>
      <c r="I243" s="12"/>
    </row>
    <row r="244" spans="1:9" ht="36" x14ac:dyDescent="0.25">
      <c r="A244" s="5" t="str">
        <f t="shared" si="186"/>
        <v>a</v>
      </c>
      <c r="B244" s="18" t="s">
        <v>112</v>
      </c>
      <c r="C244" s="19" t="s">
        <v>64</v>
      </c>
      <c r="D244" s="37">
        <f t="shared" ref="D244:G244" si="203">D245+D255+D256+D257</f>
        <v>42000</v>
      </c>
      <c r="E244" s="37">
        <f t="shared" si="203"/>
        <v>42000</v>
      </c>
      <c r="F244" s="26">
        <f t="shared" si="187"/>
        <v>30500</v>
      </c>
      <c r="G244" s="37">
        <f t="shared" si="203"/>
        <v>15300</v>
      </c>
      <c r="H244" s="37">
        <f t="shared" ref="H244" si="204">H245+H255+H256+H257</f>
        <v>15200</v>
      </c>
      <c r="I244" s="37">
        <f>I245+I255+I256+I257</f>
        <v>22857.579999999998</v>
      </c>
    </row>
    <row r="245" spans="1:9" ht="18" x14ac:dyDescent="0.25">
      <c r="A245" s="5" t="str">
        <f t="shared" si="186"/>
        <v>a</v>
      </c>
      <c r="B245" s="30" t="s">
        <v>1</v>
      </c>
      <c r="C245" s="13" t="s">
        <v>24</v>
      </c>
      <c r="D245" s="12">
        <f t="shared" ref="D245:G245" si="205">D246+D247+D248+D249+D250+D251+D252</f>
        <v>42000</v>
      </c>
      <c r="E245" s="12">
        <f t="shared" si="205"/>
        <v>42000</v>
      </c>
      <c r="F245" s="26">
        <f t="shared" si="187"/>
        <v>30500</v>
      </c>
      <c r="G245" s="12">
        <f t="shared" si="205"/>
        <v>15300</v>
      </c>
      <c r="H245" s="12">
        <f t="shared" ref="H245" si="206">H246+H247+H248+H249+H250+H251+H252</f>
        <v>15200</v>
      </c>
      <c r="I245" s="12">
        <f>I246+I247+I248+I249+I250+I251+I252</f>
        <v>22857.579999999998</v>
      </c>
    </row>
    <row r="246" spans="1:9" ht="18" x14ac:dyDescent="0.25">
      <c r="A246" s="5" t="str">
        <f t="shared" si="186"/>
        <v>b</v>
      </c>
      <c r="B246" s="9" t="s">
        <v>1</v>
      </c>
      <c r="C246" s="10" t="s">
        <v>25</v>
      </c>
      <c r="D246" s="35">
        <v>0</v>
      </c>
      <c r="E246" s="35">
        <v>0</v>
      </c>
      <c r="F246" s="26">
        <f t="shared" si="187"/>
        <v>0</v>
      </c>
      <c r="G246" s="35">
        <v>0</v>
      </c>
      <c r="H246" s="35"/>
      <c r="I246" s="31"/>
    </row>
    <row r="247" spans="1:9" ht="18" x14ac:dyDescent="0.25">
      <c r="A247" s="5" t="str">
        <f t="shared" si="186"/>
        <v>a</v>
      </c>
      <c r="B247" s="9" t="s">
        <v>1</v>
      </c>
      <c r="C247" s="10" t="s">
        <v>26</v>
      </c>
      <c r="D247" s="35">
        <v>41000</v>
      </c>
      <c r="E247" s="35">
        <v>41000</v>
      </c>
      <c r="F247" s="26">
        <f t="shared" si="187"/>
        <v>30000</v>
      </c>
      <c r="G247" s="35">
        <v>15000</v>
      </c>
      <c r="H247" s="35">
        <v>15000</v>
      </c>
      <c r="I247" s="31">
        <v>22390.28</v>
      </c>
    </row>
    <row r="248" spans="1:9" ht="18" x14ac:dyDescent="0.25">
      <c r="A248" s="5" t="str">
        <f t="shared" si="186"/>
        <v>b</v>
      </c>
      <c r="B248" s="9" t="s">
        <v>1</v>
      </c>
      <c r="C248" s="10" t="s">
        <v>27</v>
      </c>
      <c r="D248" s="35">
        <v>0</v>
      </c>
      <c r="E248" s="35">
        <v>0</v>
      </c>
      <c r="F248" s="26">
        <f t="shared" si="187"/>
        <v>0</v>
      </c>
      <c r="G248" s="35">
        <v>0</v>
      </c>
      <c r="H248" s="35"/>
      <c r="I248" s="31"/>
    </row>
    <row r="249" spans="1:9" ht="18" x14ac:dyDescent="0.25">
      <c r="A249" s="5" t="str">
        <f t="shared" si="186"/>
        <v>b</v>
      </c>
      <c r="B249" s="9" t="s">
        <v>1</v>
      </c>
      <c r="C249" s="14" t="s">
        <v>28</v>
      </c>
      <c r="D249" s="35">
        <v>0</v>
      </c>
      <c r="E249" s="35">
        <v>0</v>
      </c>
      <c r="F249" s="26">
        <f t="shared" si="187"/>
        <v>0</v>
      </c>
      <c r="G249" s="35">
        <v>0</v>
      </c>
      <c r="H249" s="35"/>
      <c r="I249" s="31"/>
    </row>
    <row r="250" spans="1:9" ht="18" x14ac:dyDescent="0.25">
      <c r="A250" s="5" t="str">
        <f t="shared" si="186"/>
        <v>b</v>
      </c>
      <c r="B250" s="9" t="s">
        <v>1</v>
      </c>
      <c r="C250" s="14" t="s">
        <v>29</v>
      </c>
      <c r="D250" s="35">
        <v>0</v>
      </c>
      <c r="E250" s="35">
        <v>0</v>
      </c>
      <c r="F250" s="26">
        <f t="shared" si="187"/>
        <v>0</v>
      </c>
      <c r="G250" s="35">
        <v>0</v>
      </c>
      <c r="H250" s="35"/>
      <c r="I250" s="31"/>
    </row>
    <row r="251" spans="1:9" ht="18" x14ac:dyDescent="0.25">
      <c r="A251" s="5" t="str">
        <f t="shared" si="186"/>
        <v>b</v>
      </c>
      <c r="B251" s="9" t="s">
        <v>1</v>
      </c>
      <c r="C251" s="14" t="s">
        <v>30</v>
      </c>
      <c r="D251" s="35">
        <v>0</v>
      </c>
      <c r="E251" s="35">
        <v>0</v>
      </c>
      <c r="F251" s="26">
        <f t="shared" si="187"/>
        <v>0</v>
      </c>
      <c r="G251" s="35">
        <v>0</v>
      </c>
      <c r="H251" s="35"/>
      <c r="I251" s="31"/>
    </row>
    <row r="252" spans="1:9" ht="18" x14ac:dyDescent="0.25">
      <c r="A252" s="5" t="str">
        <f t="shared" si="186"/>
        <v>a</v>
      </c>
      <c r="B252" s="9" t="s">
        <v>1</v>
      </c>
      <c r="C252" s="14" t="s">
        <v>31</v>
      </c>
      <c r="D252" s="31">
        <f t="shared" ref="D252:H252" si="207">D253+D254</f>
        <v>1000</v>
      </c>
      <c r="E252" s="31">
        <f t="shared" si="207"/>
        <v>1000</v>
      </c>
      <c r="F252" s="26">
        <f t="shared" si="187"/>
        <v>500</v>
      </c>
      <c r="G252" s="31">
        <f t="shared" si="207"/>
        <v>300</v>
      </c>
      <c r="H252" s="31">
        <f t="shared" si="207"/>
        <v>200</v>
      </c>
      <c r="I252" s="31">
        <f>I253+I254</f>
        <v>467.3</v>
      </c>
    </row>
    <row r="253" spans="1:9" ht="30" x14ac:dyDescent="0.25">
      <c r="A253" s="5" t="str">
        <f t="shared" si="186"/>
        <v>a</v>
      </c>
      <c r="B253" s="15"/>
      <c r="C253" s="17" t="s">
        <v>91</v>
      </c>
      <c r="D253" s="36">
        <v>1000</v>
      </c>
      <c r="E253" s="36">
        <v>1000</v>
      </c>
      <c r="F253" s="26">
        <f t="shared" si="187"/>
        <v>500</v>
      </c>
      <c r="G253" s="36">
        <v>300</v>
      </c>
      <c r="H253" s="36">
        <v>200</v>
      </c>
      <c r="I253" s="16">
        <v>467.3</v>
      </c>
    </row>
    <row r="254" spans="1:9" ht="30" x14ac:dyDescent="0.25">
      <c r="A254" s="5" t="str">
        <f t="shared" si="186"/>
        <v>b</v>
      </c>
      <c r="B254" s="15"/>
      <c r="C254" s="17" t="s">
        <v>92</v>
      </c>
      <c r="D254" s="36">
        <v>0</v>
      </c>
      <c r="E254" s="36">
        <v>0</v>
      </c>
      <c r="F254" s="26">
        <f t="shared" si="187"/>
        <v>0</v>
      </c>
      <c r="G254" s="36">
        <v>0</v>
      </c>
      <c r="H254" s="36"/>
      <c r="I254" s="16"/>
    </row>
    <row r="255" spans="1:9" ht="18" x14ac:dyDescent="0.25">
      <c r="A255" s="5" t="str">
        <f t="shared" si="186"/>
        <v>b</v>
      </c>
      <c r="B255" s="9" t="s">
        <v>1</v>
      </c>
      <c r="C255" s="13" t="s">
        <v>32</v>
      </c>
      <c r="D255" s="33">
        <v>0</v>
      </c>
      <c r="E255" s="33">
        <v>0</v>
      </c>
      <c r="F255" s="26">
        <f t="shared" si="187"/>
        <v>0</v>
      </c>
      <c r="G255" s="33">
        <v>0</v>
      </c>
      <c r="H255" s="33"/>
      <c r="I255" s="12"/>
    </row>
    <row r="256" spans="1:9" ht="18" x14ac:dyDescent="0.25">
      <c r="A256" s="5" t="str">
        <f t="shared" si="186"/>
        <v>b</v>
      </c>
      <c r="B256" s="9" t="s">
        <v>1</v>
      </c>
      <c r="C256" s="13" t="s">
        <v>33</v>
      </c>
      <c r="D256" s="33">
        <v>0</v>
      </c>
      <c r="E256" s="33">
        <v>0</v>
      </c>
      <c r="F256" s="26">
        <f t="shared" si="187"/>
        <v>0</v>
      </c>
      <c r="G256" s="33">
        <v>0</v>
      </c>
      <c r="H256" s="33"/>
      <c r="I256" s="12"/>
    </row>
    <row r="257" spans="1:9" ht="18" x14ac:dyDescent="0.25">
      <c r="A257" s="5" t="str">
        <f t="shared" si="186"/>
        <v>b</v>
      </c>
      <c r="B257" s="9" t="s">
        <v>1</v>
      </c>
      <c r="C257" s="13" t="s">
        <v>34</v>
      </c>
      <c r="D257" s="33">
        <v>0</v>
      </c>
      <c r="E257" s="33">
        <v>0</v>
      </c>
      <c r="F257" s="26">
        <f t="shared" si="187"/>
        <v>0</v>
      </c>
      <c r="G257" s="33">
        <v>0</v>
      </c>
      <c r="H257" s="33"/>
      <c r="I257" s="12"/>
    </row>
    <row r="258" spans="1:9" ht="36" x14ac:dyDescent="0.25">
      <c r="A258" s="5" t="str">
        <f t="shared" si="186"/>
        <v>a</v>
      </c>
      <c r="B258" s="18" t="s">
        <v>113</v>
      </c>
      <c r="C258" s="19" t="s">
        <v>63</v>
      </c>
      <c r="D258" s="37">
        <f t="shared" ref="D258:G258" si="208">D259+D269+D270+D271</f>
        <v>37000</v>
      </c>
      <c r="E258" s="37">
        <f t="shared" si="208"/>
        <v>44000</v>
      </c>
      <c r="F258" s="26">
        <f t="shared" si="187"/>
        <v>27500</v>
      </c>
      <c r="G258" s="37">
        <f t="shared" si="208"/>
        <v>17300</v>
      </c>
      <c r="H258" s="37">
        <f t="shared" ref="H258" si="209">H259+H269+H270+H271</f>
        <v>10200</v>
      </c>
      <c r="I258" s="37">
        <f>I259+I269+I270+I271</f>
        <v>24762.58</v>
      </c>
    </row>
    <row r="259" spans="1:9" ht="18" x14ac:dyDescent="0.25">
      <c r="A259" s="5" t="str">
        <f t="shared" si="186"/>
        <v>a</v>
      </c>
      <c r="B259" s="30" t="s">
        <v>1</v>
      </c>
      <c r="C259" s="13" t="s">
        <v>24</v>
      </c>
      <c r="D259" s="12">
        <f t="shared" ref="D259:G259" si="210">D260+D261+D262+D263+D264+D265+D266</f>
        <v>37000</v>
      </c>
      <c r="E259" s="12">
        <f t="shared" si="210"/>
        <v>44000</v>
      </c>
      <c r="F259" s="26">
        <f t="shared" si="187"/>
        <v>27500</v>
      </c>
      <c r="G259" s="12">
        <f t="shared" si="210"/>
        <v>17300</v>
      </c>
      <c r="H259" s="12">
        <f t="shared" ref="H259" si="211">H260+H261+H262+H263+H264+H265+H266</f>
        <v>10200</v>
      </c>
      <c r="I259" s="12">
        <f>I260+I261+I262+I263+I264+I265+I266</f>
        <v>24762.58</v>
      </c>
    </row>
    <row r="260" spans="1:9" ht="18" x14ac:dyDescent="0.25">
      <c r="A260" s="5" t="str">
        <f t="shared" si="186"/>
        <v>b</v>
      </c>
      <c r="B260" s="9" t="s">
        <v>1</v>
      </c>
      <c r="C260" s="10" t="s">
        <v>25</v>
      </c>
      <c r="D260" s="35">
        <v>0</v>
      </c>
      <c r="E260" s="35">
        <v>0</v>
      </c>
      <c r="F260" s="26">
        <f t="shared" si="187"/>
        <v>0</v>
      </c>
      <c r="G260" s="35">
        <v>0</v>
      </c>
      <c r="H260" s="35"/>
      <c r="I260" s="31"/>
    </row>
    <row r="261" spans="1:9" ht="18" x14ac:dyDescent="0.25">
      <c r="A261" s="5" t="str">
        <f t="shared" si="186"/>
        <v>a</v>
      </c>
      <c r="B261" s="9" t="s">
        <v>1</v>
      </c>
      <c r="C261" s="10" t="s">
        <v>26</v>
      </c>
      <c r="D261" s="35">
        <v>36000</v>
      </c>
      <c r="E261" s="35">
        <v>43000</v>
      </c>
      <c r="F261" s="26">
        <f t="shared" si="187"/>
        <v>27000</v>
      </c>
      <c r="G261" s="35">
        <v>17000</v>
      </c>
      <c r="H261" s="35">
        <v>10000</v>
      </c>
      <c r="I261" s="31">
        <v>24310.2</v>
      </c>
    </row>
    <row r="262" spans="1:9" ht="18" x14ac:dyDescent="0.25">
      <c r="A262" s="5" t="str">
        <f t="shared" ref="A262:A325" si="212">IF((D262+E262+G262+I262)&gt;0,"a","b")</f>
        <v>b</v>
      </c>
      <c r="B262" s="9" t="s">
        <v>1</v>
      </c>
      <c r="C262" s="10" t="s">
        <v>27</v>
      </c>
      <c r="D262" s="35">
        <v>0</v>
      </c>
      <c r="E262" s="35">
        <v>0</v>
      </c>
      <c r="F262" s="26">
        <f t="shared" si="187"/>
        <v>0</v>
      </c>
      <c r="G262" s="35">
        <v>0</v>
      </c>
      <c r="H262" s="35"/>
      <c r="I262" s="31"/>
    </row>
    <row r="263" spans="1:9" ht="18" x14ac:dyDescent="0.25">
      <c r="A263" s="5" t="str">
        <f t="shared" si="212"/>
        <v>b</v>
      </c>
      <c r="B263" s="9" t="s">
        <v>1</v>
      </c>
      <c r="C263" s="14" t="s">
        <v>28</v>
      </c>
      <c r="D263" s="35">
        <v>0</v>
      </c>
      <c r="E263" s="35">
        <v>0</v>
      </c>
      <c r="F263" s="26">
        <f t="shared" ref="F263:F326" si="213">G263+H263</f>
        <v>0</v>
      </c>
      <c r="G263" s="35">
        <v>0</v>
      </c>
      <c r="H263" s="35"/>
      <c r="I263" s="31"/>
    </row>
    <row r="264" spans="1:9" ht="18" x14ac:dyDescent="0.25">
      <c r="A264" s="5" t="str">
        <f t="shared" si="212"/>
        <v>b</v>
      </c>
      <c r="B264" s="9" t="s">
        <v>1</v>
      </c>
      <c r="C264" s="14" t="s">
        <v>29</v>
      </c>
      <c r="D264" s="35">
        <v>0</v>
      </c>
      <c r="E264" s="35">
        <v>0</v>
      </c>
      <c r="F264" s="26">
        <f t="shared" si="213"/>
        <v>0</v>
      </c>
      <c r="G264" s="35">
        <v>0</v>
      </c>
      <c r="H264" s="35"/>
      <c r="I264" s="31"/>
    </row>
    <row r="265" spans="1:9" ht="18" x14ac:dyDescent="0.25">
      <c r="A265" s="5" t="str">
        <f t="shared" si="212"/>
        <v>b</v>
      </c>
      <c r="B265" s="9" t="s">
        <v>1</v>
      </c>
      <c r="C265" s="14" t="s">
        <v>30</v>
      </c>
      <c r="D265" s="35">
        <v>0</v>
      </c>
      <c r="E265" s="35">
        <v>0</v>
      </c>
      <c r="F265" s="26">
        <f t="shared" si="213"/>
        <v>0</v>
      </c>
      <c r="G265" s="35">
        <v>0</v>
      </c>
      <c r="H265" s="35"/>
      <c r="I265" s="31"/>
    </row>
    <row r="266" spans="1:9" ht="18" x14ac:dyDescent="0.25">
      <c r="A266" s="5" t="str">
        <f t="shared" si="212"/>
        <v>a</v>
      </c>
      <c r="B266" s="9" t="s">
        <v>1</v>
      </c>
      <c r="C266" s="14" t="s">
        <v>31</v>
      </c>
      <c r="D266" s="31">
        <f t="shared" ref="D266:H266" si="214">D267+D268</f>
        <v>1000</v>
      </c>
      <c r="E266" s="31">
        <f t="shared" si="214"/>
        <v>1000</v>
      </c>
      <c r="F266" s="26">
        <f t="shared" si="213"/>
        <v>500</v>
      </c>
      <c r="G266" s="31">
        <f t="shared" si="214"/>
        <v>300</v>
      </c>
      <c r="H266" s="31">
        <f t="shared" si="214"/>
        <v>200</v>
      </c>
      <c r="I266" s="31">
        <f>I267+I268</f>
        <v>452.38</v>
      </c>
    </row>
    <row r="267" spans="1:9" ht="30" x14ac:dyDescent="0.25">
      <c r="A267" s="5" t="str">
        <f t="shared" si="212"/>
        <v>a</v>
      </c>
      <c r="B267" s="15"/>
      <c r="C267" s="17" t="s">
        <v>91</v>
      </c>
      <c r="D267" s="36">
        <v>1000</v>
      </c>
      <c r="E267" s="36">
        <v>1000</v>
      </c>
      <c r="F267" s="26">
        <f t="shared" si="213"/>
        <v>500</v>
      </c>
      <c r="G267" s="36">
        <v>300</v>
      </c>
      <c r="H267" s="36">
        <v>200</v>
      </c>
      <c r="I267" s="16">
        <v>452.38</v>
      </c>
    </row>
    <row r="268" spans="1:9" ht="30" x14ac:dyDescent="0.25">
      <c r="A268" s="5" t="str">
        <f t="shared" si="212"/>
        <v>b</v>
      </c>
      <c r="B268" s="15"/>
      <c r="C268" s="17" t="s">
        <v>92</v>
      </c>
      <c r="D268" s="36">
        <v>0</v>
      </c>
      <c r="E268" s="36">
        <v>0</v>
      </c>
      <c r="F268" s="26">
        <f t="shared" si="213"/>
        <v>0</v>
      </c>
      <c r="G268" s="36">
        <v>0</v>
      </c>
      <c r="H268" s="36"/>
      <c r="I268" s="16"/>
    </row>
    <row r="269" spans="1:9" ht="18" x14ac:dyDescent="0.25">
      <c r="A269" s="5" t="str">
        <f t="shared" si="212"/>
        <v>b</v>
      </c>
      <c r="B269" s="9" t="s">
        <v>1</v>
      </c>
      <c r="C269" s="13" t="s">
        <v>32</v>
      </c>
      <c r="D269" s="33">
        <v>0</v>
      </c>
      <c r="E269" s="33">
        <v>0</v>
      </c>
      <c r="F269" s="26">
        <f t="shared" si="213"/>
        <v>0</v>
      </c>
      <c r="G269" s="33">
        <v>0</v>
      </c>
      <c r="H269" s="33"/>
      <c r="I269" s="12"/>
    </row>
    <row r="270" spans="1:9" ht="18" x14ac:dyDescent="0.25">
      <c r="A270" s="5" t="str">
        <f t="shared" si="212"/>
        <v>b</v>
      </c>
      <c r="B270" s="9" t="s">
        <v>1</v>
      </c>
      <c r="C270" s="13" t="s">
        <v>33</v>
      </c>
      <c r="D270" s="33">
        <v>0</v>
      </c>
      <c r="E270" s="33">
        <v>0</v>
      </c>
      <c r="F270" s="26">
        <f t="shared" si="213"/>
        <v>0</v>
      </c>
      <c r="G270" s="33">
        <v>0</v>
      </c>
      <c r="H270" s="33"/>
      <c r="I270" s="12"/>
    </row>
    <row r="271" spans="1:9" ht="18" x14ac:dyDescent="0.25">
      <c r="A271" s="5" t="str">
        <f t="shared" si="212"/>
        <v>b</v>
      </c>
      <c r="B271" s="9" t="s">
        <v>1</v>
      </c>
      <c r="C271" s="13" t="s">
        <v>34</v>
      </c>
      <c r="D271" s="33">
        <v>0</v>
      </c>
      <c r="E271" s="33">
        <v>0</v>
      </c>
      <c r="F271" s="26">
        <f t="shared" si="213"/>
        <v>0</v>
      </c>
      <c r="G271" s="33">
        <v>0</v>
      </c>
      <c r="H271" s="33"/>
      <c r="I271" s="12"/>
    </row>
    <row r="272" spans="1:9" ht="36" x14ac:dyDescent="0.25">
      <c r="A272" s="5" t="str">
        <f t="shared" si="212"/>
        <v>a</v>
      </c>
      <c r="B272" s="18" t="s">
        <v>114</v>
      </c>
      <c r="C272" s="19" t="s">
        <v>62</v>
      </c>
      <c r="D272" s="37">
        <f t="shared" ref="D272:G272" si="215">D273+D283+D284+D285</f>
        <v>22000</v>
      </c>
      <c r="E272" s="37">
        <f t="shared" si="215"/>
        <v>29000</v>
      </c>
      <c r="F272" s="26">
        <f t="shared" si="213"/>
        <v>18500</v>
      </c>
      <c r="G272" s="37">
        <f t="shared" si="215"/>
        <v>9300</v>
      </c>
      <c r="H272" s="37">
        <f t="shared" ref="H272" si="216">H273+H283+H284+H285</f>
        <v>9200</v>
      </c>
      <c r="I272" s="37">
        <f>I273+I283+I284+I285</f>
        <v>16315.77</v>
      </c>
    </row>
    <row r="273" spans="1:9" ht="18" x14ac:dyDescent="0.25">
      <c r="A273" s="5" t="str">
        <f t="shared" si="212"/>
        <v>a</v>
      </c>
      <c r="B273" s="30" t="s">
        <v>1</v>
      </c>
      <c r="C273" s="13" t="s">
        <v>24</v>
      </c>
      <c r="D273" s="12">
        <f t="shared" ref="D273:G273" si="217">D274+D275+D276+D277+D278+D279+D280</f>
        <v>22000</v>
      </c>
      <c r="E273" s="12">
        <f t="shared" si="217"/>
        <v>29000</v>
      </c>
      <c r="F273" s="26">
        <f t="shared" si="213"/>
        <v>18500</v>
      </c>
      <c r="G273" s="12">
        <f t="shared" si="217"/>
        <v>9300</v>
      </c>
      <c r="H273" s="12">
        <f t="shared" ref="H273" si="218">H274+H275+H276+H277+H278+H279+H280</f>
        <v>9200</v>
      </c>
      <c r="I273" s="12">
        <f>I274+I275+I276+I277+I278+I279+I280</f>
        <v>16315.77</v>
      </c>
    </row>
    <row r="274" spans="1:9" ht="18" x14ac:dyDescent="0.25">
      <c r="A274" s="5" t="str">
        <f t="shared" si="212"/>
        <v>b</v>
      </c>
      <c r="B274" s="9" t="s">
        <v>1</v>
      </c>
      <c r="C274" s="10" t="s">
        <v>25</v>
      </c>
      <c r="D274" s="35">
        <v>0</v>
      </c>
      <c r="E274" s="35">
        <v>0</v>
      </c>
      <c r="F274" s="26">
        <f t="shared" si="213"/>
        <v>0</v>
      </c>
      <c r="G274" s="35">
        <v>0</v>
      </c>
      <c r="H274" s="35"/>
      <c r="I274" s="31"/>
    </row>
    <row r="275" spans="1:9" ht="18" x14ac:dyDescent="0.25">
      <c r="A275" s="5" t="str">
        <f t="shared" si="212"/>
        <v>a</v>
      </c>
      <c r="B275" s="9" t="s">
        <v>1</v>
      </c>
      <c r="C275" s="10" t="s">
        <v>26</v>
      </c>
      <c r="D275" s="35">
        <v>21000</v>
      </c>
      <c r="E275" s="35">
        <v>28000</v>
      </c>
      <c r="F275" s="26">
        <f t="shared" si="213"/>
        <v>18000</v>
      </c>
      <c r="G275" s="35">
        <v>9000</v>
      </c>
      <c r="H275" s="35">
        <v>9000</v>
      </c>
      <c r="I275" s="31">
        <v>16156.77</v>
      </c>
    </row>
    <row r="276" spans="1:9" ht="18" x14ac:dyDescent="0.25">
      <c r="A276" s="5" t="str">
        <f t="shared" si="212"/>
        <v>b</v>
      </c>
      <c r="B276" s="9" t="s">
        <v>1</v>
      </c>
      <c r="C276" s="10" t="s">
        <v>27</v>
      </c>
      <c r="D276" s="35">
        <v>0</v>
      </c>
      <c r="E276" s="35">
        <v>0</v>
      </c>
      <c r="F276" s="26">
        <f t="shared" si="213"/>
        <v>0</v>
      </c>
      <c r="G276" s="35">
        <v>0</v>
      </c>
      <c r="H276" s="35"/>
      <c r="I276" s="31"/>
    </row>
    <row r="277" spans="1:9" ht="18" x14ac:dyDescent="0.25">
      <c r="A277" s="5" t="str">
        <f t="shared" si="212"/>
        <v>b</v>
      </c>
      <c r="B277" s="9" t="s">
        <v>1</v>
      </c>
      <c r="C277" s="14" t="s">
        <v>28</v>
      </c>
      <c r="D277" s="35">
        <v>0</v>
      </c>
      <c r="E277" s="35">
        <v>0</v>
      </c>
      <c r="F277" s="26">
        <f t="shared" si="213"/>
        <v>0</v>
      </c>
      <c r="G277" s="35">
        <v>0</v>
      </c>
      <c r="H277" s="35"/>
      <c r="I277" s="31"/>
    </row>
    <row r="278" spans="1:9" ht="18" x14ac:dyDescent="0.25">
      <c r="A278" s="5" t="str">
        <f t="shared" si="212"/>
        <v>b</v>
      </c>
      <c r="B278" s="9" t="s">
        <v>1</v>
      </c>
      <c r="C278" s="14" t="s">
        <v>29</v>
      </c>
      <c r="D278" s="35">
        <v>0</v>
      </c>
      <c r="E278" s="35">
        <v>0</v>
      </c>
      <c r="F278" s="26">
        <f t="shared" si="213"/>
        <v>0</v>
      </c>
      <c r="G278" s="35">
        <v>0</v>
      </c>
      <c r="H278" s="35"/>
      <c r="I278" s="31"/>
    </row>
    <row r="279" spans="1:9" ht="18" x14ac:dyDescent="0.25">
      <c r="A279" s="5" t="str">
        <f t="shared" si="212"/>
        <v>b</v>
      </c>
      <c r="B279" s="9" t="s">
        <v>1</v>
      </c>
      <c r="C279" s="14" t="s">
        <v>30</v>
      </c>
      <c r="D279" s="35">
        <v>0</v>
      </c>
      <c r="E279" s="35">
        <v>0</v>
      </c>
      <c r="F279" s="26">
        <f t="shared" si="213"/>
        <v>0</v>
      </c>
      <c r="G279" s="35">
        <v>0</v>
      </c>
      <c r="H279" s="35"/>
      <c r="I279" s="31"/>
    </row>
    <row r="280" spans="1:9" ht="18" x14ac:dyDescent="0.25">
      <c r="A280" s="5" t="str">
        <f t="shared" si="212"/>
        <v>a</v>
      </c>
      <c r="B280" s="9" t="s">
        <v>1</v>
      </c>
      <c r="C280" s="14" t="s">
        <v>31</v>
      </c>
      <c r="D280" s="31">
        <f t="shared" ref="D280:H280" si="219">D281+D282</f>
        <v>1000</v>
      </c>
      <c r="E280" s="31">
        <f t="shared" si="219"/>
        <v>1000</v>
      </c>
      <c r="F280" s="26">
        <f t="shared" si="213"/>
        <v>500</v>
      </c>
      <c r="G280" s="31">
        <f t="shared" si="219"/>
        <v>300</v>
      </c>
      <c r="H280" s="31">
        <f t="shared" si="219"/>
        <v>200</v>
      </c>
      <c r="I280" s="31">
        <f>I281+I282</f>
        <v>159</v>
      </c>
    </row>
    <row r="281" spans="1:9" ht="30" x14ac:dyDescent="0.25">
      <c r="A281" s="5" t="str">
        <f t="shared" si="212"/>
        <v>a</v>
      </c>
      <c r="B281" s="15"/>
      <c r="C281" s="17" t="s">
        <v>91</v>
      </c>
      <c r="D281" s="36">
        <v>1000</v>
      </c>
      <c r="E281" s="36">
        <v>1000</v>
      </c>
      <c r="F281" s="26">
        <f t="shared" si="213"/>
        <v>500</v>
      </c>
      <c r="G281" s="36">
        <v>300</v>
      </c>
      <c r="H281" s="36">
        <v>200</v>
      </c>
      <c r="I281" s="16">
        <v>159</v>
      </c>
    </row>
    <row r="282" spans="1:9" ht="30" x14ac:dyDescent="0.25">
      <c r="A282" s="5" t="str">
        <f t="shared" si="212"/>
        <v>b</v>
      </c>
      <c r="B282" s="15"/>
      <c r="C282" s="17" t="s">
        <v>92</v>
      </c>
      <c r="D282" s="36">
        <v>0</v>
      </c>
      <c r="E282" s="36">
        <v>0</v>
      </c>
      <c r="F282" s="26">
        <f t="shared" si="213"/>
        <v>0</v>
      </c>
      <c r="G282" s="36">
        <v>0</v>
      </c>
      <c r="H282" s="36"/>
      <c r="I282" s="16"/>
    </row>
    <row r="283" spans="1:9" ht="18" x14ac:dyDescent="0.25">
      <c r="A283" s="5" t="str">
        <f t="shared" si="212"/>
        <v>b</v>
      </c>
      <c r="B283" s="9" t="s">
        <v>1</v>
      </c>
      <c r="C283" s="13" t="s">
        <v>32</v>
      </c>
      <c r="D283" s="33">
        <v>0</v>
      </c>
      <c r="E283" s="33">
        <v>0</v>
      </c>
      <c r="F283" s="26">
        <f t="shared" si="213"/>
        <v>0</v>
      </c>
      <c r="G283" s="33">
        <v>0</v>
      </c>
      <c r="H283" s="33"/>
      <c r="I283" s="12"/>
    </row>
    <row r="284" spans="1:9" ht="18" x14ac:dyDescent="0.25">
      <c r="A284" s="5" t="str">
        <f t="shared" si="212"/>
        <v>b</v>
      </c>
      <c r="B284" s="9" t="s">
        <v>1</v>
      </c>
      <c r="C284" s="13" t="s">
        <v>33</v>
      </c>
      <c r="D284" s="33">
        <v>0</v>
      </c>
      <c r="E284" s="33">
        <v>0</v>
      </c>
      <c r="F284" s="26">
        <f t="shared" si="213"/>
        <v>0</v>
      </c>
      <c r="G284" s="33">
        <v>0</v>
      </c>
      <c r="H284" s="33"/>
      <c r="I284" s="12"/>
    </row>
    <row r="285" spans="1:9" ht="18" x14ac:dyDescent="0.25">
      <c r="A285" s="5" t="str">
        <f t="shared" si="212"/>
        <v>b</v>
      </c>
      <c r="B285" s="9" t="s">
        <v>1</v>
      </c>
      <c r="C285" s="13" t="s">
        <v>34</v>
      </c>
      <c r="D285" s="33">
        <v>0</v>
      </c>
      <c r="E285" s="33">
        <v>0</v>
      </c>
      <c r="F285" s="26">
        <f t="shared" si="213"/>
        <v>0</v>
      </c>
      <c r="G285" s="33">
        <v>0</v>
      </c>
      <c r="H285" s="33"/>
      <c r="I285" s="12"/>
    </row>
    <row r="286" spans="1:9" ht="63.75" customHeight="1" x14ac:dyDescent="0.25">
      <c r="A286" s="5" t="str">
        <f t="shared" si="212"/>
        <v>a</v>
      </c>
      <c r="B286" s="18" t="s">
        <v>115</v>
      </c>
      <c r="C286" s="19" t="s">
        <v>61</v>
      </c>
      <c r="D286" s="37">
        <f t="shared" ref="D286:G286" si="220">D287+D297+D298+D299</f>
        <v>20000</v>
      </c>
      <c r="E286" s="37">
        <f t="shared" si="220"/>
        <v>25000</v>
      </c>
      <c r="F286" s="26">
        <f t="shared" si="213"/>
        <v>17000</v>
      </c>
      <c r="G286" s="37">
        <f t="shared" si="220"/>
        <v>9000</v>
      </c>
      <c r="H286" s="37">
        <f t="shared" ref="H286" si="221">H287+H297+H298+H299</f>
        <v>8000</v>
      </c>
      <c r="I286" s="37">
        <f t="shared" ref="I286" si="222">I287+I297+I298+I299</f>
        <v>13657.03</v>
      </c>
    </row>
    <row r="287" spans="1:9" ht="18" x14ac:dyDescent="0.25">
      <c r="A287" s="5" t="str">
        <f t="shared" si="212"/>
        <v>a</v>
      </c>
      <c r="B287" s="30" t="s">
        <v>1</v>
      </c>
      <c r="C287" s="13" t="s">
        <v>24</v>
      </c>
      <c r="D287" s="12">
        <f t="shared" ref="D287:G287" si="223">D288+D289+D290+D291+D292+D293+D294</f>
        <v>20000</v>
      </c>
      <c r="E287" s="12">
        <f t="shared" si="223"/>
        <v>25000</v>
      </c>
      <c r="F287" s="26">
        <f t="shared" si="213"/>
        <v>17000</v>
      </c>
      <c r="G287" s="12">
        <f t="shared" si="223"/>
        <v>9000</v>
      </c>
      <c r="H287" s="12">
        <f t="shared" ref="H287" si="224">H288+H289+H290+H291+H292+H293+H294</f>
        <v>8000</v>
      </c>
      <c r="I287" s="12">
        <f t="shared" ref="I287" si="225">I288+I289+I290+I291+I292+I293+I294</f>
        <v>13657.03</v>
      </c>
    </row>
    <row r="288" spans="1:9" ht="18" x14ac:dyDescent="0.25">
      <c r="A288" s="5" t="str">
        <f t="shared" si="212"/>
        <v>b</v>
      </c>
      <c r="B288" s="9" t="s">
        <v>1</v>
      </c>
      <c r="C288" s="10" t="s">
        <v>25</v>
      </c>
      <c r="D288" s="35">
        <v>0</v>
      </c>
      <c r="E288" s="35">
        <v>0</v>
      </c>
      <c r="F288" s="26">
        <f t="shared" si="213"/>
        <v>0</v>
      </c>
      <c r="G288" s="35">
        <v>0</v>
      </c>
      <c r="H288" s="35"/>
      <c r="I288" s="31"/>
    </row>
    <row r="289" spans="1:9" ht="18" x14ac:dyDescent="0.25">
      <c r="A289" s="5" t="str">
        <f t="shared" si="212"/>
        <v>a</v>
      </c>
      <c r="B289" s="9" t="s">
        <v>1</v>
      </c>
      <c r="C289" s="10" t="s">
        <v>26</v>
      </c>
      <c r="D289" s="35">
        <v>20000</v>
      </c>
      <c r="E289" s="35">
        <v>24500</v>
      </c>
      <c r="F289" s="26">
        <f t="shared" si="213"/>
        <v>16500</v>
      </c>
      <c r="G289" s="35">
        <v>9000</v>
      </c>
      <c r="H289" s="35">
        <v>7500</v>
      </c>
      <c r="I289" s="31">
        <v>13657.03</v>
      </c>
    </row>
    <row r="290" spans="1:9" ht="18" x14ac:dyDescent="0.25">
      <c r="A290" s="5" t="str">
        <f t="shared" si="212"/>
        <v>b</v>
      </c>
      <c r="B290" s="9" t="s">
        <v>1</v>
      </c>
      <c r="C290" s="10" t="s">
        <v>27</v>
      </c>
      <c r="D290" s="35">
        <v>0</v>
      </c>
      <c r="E290" s="35">
        <v>0</v>
      </c>
      <c r="F290" s="26">
        <f t="shared" si="213"/>
        <v>0</v>
      </c>
      <c r="G290" s="35">
        <v>0</v>
      </c>
      <c r="H290" s="35"/>
      <c r="I290" s="31"/>
    </row>
    <row r="291" spans="1:9" ht="18" x14ac:dyDescent="0.25">
      <c r="A291" s="5" t="str">
        <f t="shared" si="212"/>
        <v>b</v>
      </c>
      <c r="B291" s="9" t="s">
        <v>1</v>
      </c>
      <c r="C291" s="14" t="s">
        <v>28</v>
      </c>
      <c r="D291" s="35">
        <v>0</v>
      </c>
      <c r="E291" s="35">
        <v>0</v>
      </c>
      <c r="F291" s="26">
        <f t="shared" si="213"/>
        <v>0</v>
      </c>
      <c r="G291" s="35">
        <v>0</v>
      </c>
      <c r="H291" s="35"/>
      <c r="I291" s="31"/>
    </row>
    <row r="292" spans="1:9" ht="18" x14ac:dyDescent="0.25">
      <c r="A292" s="5" t="str">
        <f t="shared" si="212"/>
        <v>b</v>
      </c>
      <c r="B292" s="9" t="s">
        <v>1</v>
      </c>
      <c r="C292" s="14" t="s">
        <v>29</v>
      </c>
      <c r="D292" s="35">
        <v>0</v>
      </c>
      <c r="E292" s="35">
        <v>0</v>
      </c>
      <c r="F292" s="26">
        <f t="shared" si="213"/>
        <v>0</v>
      </c>
      <c r="G292" s="35">
        <v>0</v>
      </c>
      <c r="H292" s="35"/>
      <c r="I292" s="31"/>
    </row>
    <row r="293" spans="1:9" ht="18" x14ac:dyDescent="0.25">
      <c r="A293" s="5" t="str">
        <f t="shared" si="212"/>
        <v>b</v>
      </c>
      <c r="B293" s="9" t="s">
        <v>1</v>
      </c>
      <c r="C293" s="14" t="s">
        <v>30</v>
      </c>
      <c r="D293" s="35">
        <v>0</v>
      </c>
      <c r="E293" s="35">
        <v>0</v>
      </c>
      <c r="F293" s="26">
        <f t="shared" si="213"/>
        <v>0</v>
      </c>
      <c r="G293" s="35">
        <v>0</v>
      </c>
      <c r="H293" s="35"/>
      <c r="I293" s="31"/>
    </row>
    <row r="294" spans="1:9" ht="18" x14ac:dyDescent="0.25">
      <c r="A294" s="5" t="str">
        <f t="shared" si="212"/>
        <v>a</v>
      </c>
      <c r="B294" s="9" t="s">
        <v>1</v>
      </c>
      <c r="C294" s="14" t="s">
        <v>31</v>
      </c>
      <c r="D294" s="31">
        <f t="shared" ref="D294:H294" si="226">D295+D296</f>
        <v>0</v>
      </c>
      <c r="E294" s="31">
        <f t="shared" si="226"/>
        <v>500</v>
      </c>
      <c r="F294" s="26">
        <f t="shared" si="213"/>
        <v>500</v>
      </c>
      <c r="G294" s="31">
        <f t="shared" si="226"/>
        <v>0</v>
      </c>
      <c r="H294" s="31">
        <f t="shared" si="226"/>
        <v>500</v>
      </c>
      <c r="I294" s="31">
        <f t="shared" ref="I294" si="227">I295+I296</f>
        <v>0</v>
      </c>
    </row>
    <row r="295" spans="1:9" ht="30" x14ac:dyDescent="0.25">
      <c r="A295" s="5" t="str">
        <f t="shared" si="212"/>
        <v>a</v>
      </c>
      <c r="B295" s="15"/>
      <c r="C295" s="17" t="s">
        <v>91</v>
      </c>
      <c r="D295" s="36">
        <v>0</v>
      </c>
      <c r="E295" s="36">
        <v>500</v>
      </c>
      <c r="F295" s="26">
        <f t="shared" si="213"/>
        <v>500</v>
      </c>
      <c r="G295" s="36">
        <v>0</v>
      </c>
      <c r="H295" s="36">
        <v>500</v>
      </c>
      <c r="I295" s="16">
        <v>0</v>
      </c>
    </row>
    <row r="296" spans="1:9" ht="30" x14ac:dyDescent="0.25">
      <c r="A296" s="5" t="str">
        <f t="shared" si="212"/>
        <v>b</v>
      </c>
      <c r="B296" s="15"/>
      <c r="C296" s="17" t="s">
        <v>92</v>
      </c>
      <c r="D296" s="36">
        <v>0</v>
      </c>
      <c r="E296" s="36">
        <v>0</v>
      </c>
      <c r="F296" s="26">
        <f t="shared" si="213"/>
        <v>0</v>
      </c>
      <c r="G296" s="36">
        <v>0</v>
      </c>
      <c r="H296" s="36"/>
      <c r="I296" s="16"/>
    </row>
    <row r="297" spans="1:9" ht="18" x14ac:dyDescent="0.25">
      <c r="A297" s="5" t="str">
        <f t="shared" si="212"/>
        <v>b</v>
      </c>
      <c r="B297" s="9" t="s">
        <v>1</v>
      </c>
      <c r="C297" s="13" t="s">
        <v>32</v>
      </c>
      <c r="D297" s="33">
        <v>0</v>
      </c>
      <c r="E297" s="33">
        <v>0</v>
      </c>
      <c r="F297" s="26">
        <f t="shared" si="213"/>
        <v>0</v>
      </c>
      <c r="G297" s="33">
        <v>0</v>
      </c>
      <c r="H297" s="33"/>
      <c r="I297" s="12"/>
    </row>
    <row r="298" spans="1:9" ht="18" x14ac:dyDescent="0.25">
      <c r="A298" s="5" t="str">
        <f t="shared" si="212"/>
        <v>b</v>
      </c>
      <c r="B298" s="9" t="s">
        <v>1</v>
      </c>
      <c r="C298" s="13" t="s">
        <v>33</v>
      </c>
      <c r="D298" s="33">
        <v>0</v>
      </c>
      <c r="E298" s="33">
        <v>0</v>
      </c>
      <c r="F298" s="26">
        <f t="shared" si="213"/>
        <v>0</v>
      </c>
      <c r="G298" s="33">
        <v>0</v>
      </c>
      <c r="H298" s="33"/>
      <c r="I298" s="12"/>
    </row>
    <row r="299" spans="1:9" ht="18" x14ac:dyDescent="0.25">
      <c r="A299" s="5" t="str">
        <f t="shared" si="212"/>
        <v>b</v>
      </c>
      <c r="B299" s="9" t="s">
        <v>1</v>
      </c>
      <c r="C299" s="13" t="s">
        <v>34</v>
      </c>
      <c r="D299" s="33">
        <v>0</v>
      </c>
      <c r="E299" s="33">
        <v>0</v>
      </c>
      <c r="F299" s="26">
        <f t="shared" si="213"/>
        <v>0</v>
      </c>
      <c r="G299" s="33">
        <v>0</v>
      </c>
      <c r="H299" s="33"/>
      <c r="I299" s="12"/>
    </row>
    <row r="300" spans="1:9" ht="36" x14ac:dyDescent="0.25">
      <c r="A300" s="5" t="str">
        <f t="shared" si="212"/>
        <v>a</v>
      </c>
      <c r="B300" s="18" t="s">
        <v>116</v>
      </c>
      <c r="C300" s="19" t="s">
        <v>41</v>
      </c>
      <c r="D300" s="37">
        <f t="shared" ref="D300:G300" si="228">D301+D311+D312+D313</f>
        <v>45000</v>
      </c>
      <c r="E300" s="37">
        <f t="shared" si="228"/>
        <v>51300</v>
      </c>
      <c r="F300" s="26">
        <f t="shared" si="213"/>
        <v>33800</v>
      </c>
      <c r="G300" s="37">
        <f t="shared" si="228"/>
        <v>18800</v>
      </c>
      <c r="H300" s="37">
        <f t="shared" ref="H300" si="229">H301+H311+H312+H313</f>
        <v>15000</v>
      </c>
      <c r="I300" s="37">
        <f t="shared" ref="I300" si="230">I301+I311+I312+I313</f>
        <v>31009.37</v>
      </c>
    </row>
    <row r="301" spans="1:9" ht="18" x14ac:dyDescent="0.25">
      <c r="A301" s="5" t="str">
        <f t="shared" si="212"/>
        <v>a</v>
      </c>
      <c r="B301" s="30" t="s">
        <v>1</v>
      </c>
      <c r="C301" s="13" t="s">
        <v>24</v>
      </c>
      <c r="D301" s="12">
        <f t="shared" ref="D301:G301" si="231">D302+D303+D304+D305+D306+D307+D308</f>
        <v>45000</v>
      </c>
      <c r="E301" s="12">
        <f t="shared" si="231"/>
        <v>51300</v>
      </c>
      <c r="F301" s="26">
        <f t="shared" si="213"/>
        <v>33800</v>
      </c>
      <c r="G301" s="12">
        <f t="shared" si="231"/>
        <v>18800</v>
      </c>
      <c r="H301" s="12">
        <f t="shared" ref="H301" si="232">H302+H303+H304+H305+H306+H307+H308</f>
        <v>15000</v>
      </c>
      <c r="I301" s="12">
        <f t="shared" ref="I301" si="233">I302+I303+I304+I305+I306+I307+I308</f>
        <v>31009.37</v>
      </c>
    </row>
    <row r="302" spans="1:9" ht="18" x14ac:dyDescent="0.25">
      <c r="A302" s="5" t="str">
        <f t="shared" si="212"/>
        <v>b</v>
      </c>
      <c r="B302" s="9" t="s">
        <v>1</v>
      </c>
      <c r="C302" s="10" t="s">
        <v>25</v>
      </c>
      <c r="D302" s="35">
        <v>0</v>
      </c>
      <c r="E302" s="35">
        <v>0</v>
      </c>
      <c r="F302" s="26">
        <f t="shared" si="213"/>
        <v>0</v>
      </c>
      <c r="G302" s="35">
        <v>0</v>
      </c>
      <c r="H302" s="35"/>
      <c r="I302" s="31"/>
    </row>
    <row r="303" spans="1:9" ht="18" x14ac:dyDescent="0.25">
      <c r="A303" s="5" t="str">
        <f t="shared" si="212"/>
        <v>a</v>
      </c>
      <c r="B303" s="9" t="s">
        <v>1</v>
      </c>
      <c r="C303" s="10" t="s">
        <v>26</v>
      </c>
      <c r="D303" s="35">
        <v>44000</v>
      </c>
      <c r="E303" s="35">
        <v>50000</v>
      </c>
      <c r="F303" s="26">
        <f t="shared" si="213"/>
        <v>33000</v>
      </c>
      <c r="G303" s="35">
        <v>18500</v>
      </c>
      <c r="H303" s="35">
        <v>14500</v>
      </c>
      <c r="I303" s="31">
        <v>30677.559999999998</v>
      </c>
    </row>
    <row r="304" spans="1:9" ht="18" x14ac:dyDescent="0.25">
      <c r="A304" s="5" t="str">
        <f t="shared" si="212"/>
        <v>b</v>
      </c>
      <c r="B304" s="9" t="s">
        <v>1</v>
      </c>
      <c r="C304" s="10" t="s">
        <v>27</v>
      </c>
      <c r="D304" s="35">
        <v>0</v>
      </c>
      <c r="E304" s="35">
        <v>0</v>
      </c>
      <c r="F304" s="26">
        <f t="shared" si="213"/>
        <v>0</v>
      </c>
      <c r="G304" s="35">
        <v>0</v>
      </c>
      <c r="H304" s="35"/>
      <c r="I304" s="31"/>
    </row>
    <row r="305" spans="1:9" ht="18" x14ac:dyDescent="0.25">
      <c r="A305" s="5" t="str">
        <f t="shared" si="212"/>
        <v>b</v>
      </c>
      <c r="B305" s="9" t="s">
        <v>1</v>
      </c>
      <c r="C305" s="14" t="s">
        <v>28</v>
      </c>
      <c r="D305" s="35">
        <v>0</v>
      </c>
      <c r="E305" s="35">
        <v>0</v>
      </c>
      <c r="F305" s="26">
        <f t="shared" si="213"/>
        <v>0</v>
      </c>
      <c r="G305" s="35">
        <v>0</v>
      </c>
      <c r="H305" s="35"/>
      <c r="I305" s="31"/>
    </row>
    <row r="306" spans="1:9" ht="18" x14ac:dyDescent="0.25">
      <c r="A306" s="5" t="str">
        <f t="shared" si="212"/>
        <v>b</v>
      </c>
      <c r="B306" s="9" t="s">
        <v>1</v>
      </c>
      <c r="C306" s="14" t="s">
        <v>29</v>
      </c>
      <c r="D306" s="35">
        <v>0</v>
      </c>
      <c r="E306" s="35">
        <v>0</v>
      </c>
      <c r="F306" s="26">
        <f t="shared" si="213"/>
        <v>0</v>
      </c>
      <c r="G306" s="35">
        <v>0</v>
      </c>
      <c r="H306" s="35"/>
      <c r="I306" s="31"/>
    </row>
    <row r="307" spans="1:9" ht="18" x14ac:dyDescent="0.25">
      <c r="A307" s="5" t="str">
        <f t="shared" si="212"/>
        <v>b</v>
      </c>
      <c r="B307" s="9" t="s">
        <v>1</v>
      </c>
      <c r="C307" s="14" t="s">
        <v>30</v>
      </c>
      <c r="D307" s="35">
        <v>0</v>
      </c>
      <c r="E307" s="35">
        <v>0</v>
      </c>
      <c r="F307" s="26">
        <f t="shared" si="213"/>
        <v>0</v>
      </c>
      <c r="G307" s="35">
        <v>0</v>
      </c>
      <c r="H307" s="35"/>
      <c r="I307" s="31"/>
    </row>
    <row r="308" spans="1:9" ht="18" x14ac:dyDescent="0.25">
      <c r="A308" s="5" t="str">
        <f t="shared" si="212"/>
        <v>a</v>
      </c>
      <c r="B308" s="9" t="s">
        <v>1</v>
      </c>
      <c r="C308" s="14" t="s">
        <v>31</v>
      </c>
      <c r="D308" s="31">
        <f t="shared" ref="D308:H308" si="234">D309+D310</f>
        <v>1000</v>
      </c>
      <c r="E308" s="31">
        <f t="shared" si="234"/>
        <v>1300</v>
      </c>
      <c r="F308" s="26">
        <f t="shared" si="213"/>
        <v>800</v>
      </c>
      <c r="G308" s="31">
        <f t="shared" si="234"/>
        <v>300</v>
      </c>
      <c r="H308" s="31">
        <f t="shared" si="234"/>
        <v>500</v>
      </c>
      <c r="I308" s="31">
        <f t="shared" ref="I308" si="235">I309+I310</f>
        <v>331.80999999999995</v>
      </c>
    </row>
    <row r="309" spans="1:9" ht="30" x14ac:dyDescent="0.25">
      <c r="A309" s="5" t="str">
        <f t="shared" si="212"/>
        <v>a</v>
      </c>
      <c r="B309" s="15"/>
      <c r="C309" s="17" t="s">
        <v>91</v>
      </c>
      <c r="D309" s="36">
        <v>1000</v>
      </c>
      <c r="E309" s="36">
        <v>1300</v>
      </c>
      <c r="F309" s="26">
        <f t="shared" si="213"/>
        <v>800</v>
      </c>
      <c r="G309" s="36">
        <v>300</v>
      </c>
      <c r="H309" s="36">
        <v>500</v>
      </c>
      <c r="I309" s="16">
        <v>331.80999999999995</v>
      </c>
    </row>
    <row r="310" spans="1:9" ht="30" x14ac:dyDescent="0.25">
      <c r="A310" s="5" t="str">
        <f t="shared" si="212"/>
        <v>b</v>
      </c>
      <c r="B310" s="15"/>
      <c r="C310" s="17" t="s">
        <v>92</v>
      </c>
      <c r="D310" s="36">
        <v>0</v>
      </c>
      <c r="E310" s="36">
        <v>0</v>
      </c>
      <c r="F310" s="26">
        <f t="shared" si="213"/>
        <v>0</v>
      </c>
      <c r="G310" s="36">
        <v>0</v>
      </c>
      <c r="H310" s="36"/>
      <c r="I310" s="16"/>
    </row>
    <row r="311" spans="1:9" ht="18" x14ac:dyDescent="0.25">
      <c r="A311" s="5" t="str">
        <f t="shared" si="212"/>
        <v>b</v>
      </c>
      <c r="B311" s="9" t="s">
        <v>1</v>
      </c>
      <c r="C311" s="13" t="s">
        <v>32</v>
      </c>
      <c r="D311" s="33">
        <v>0</v>
      </c>
      <c r="E311" s="33">
        <v>0</v>
      </c>
      <c r="F311" s="26">
        <f t="shared" si="213"/>
        <v>0</v>
      </c>
      <c r="G311" s="33">
        <v>0</v>
      </c>
      <c r="H311" s="33"/>
      <c r="I311" s="12"/>
    </row>
    <row r="312" spans="1:9" ht="18" x14ac:dyDescent="0.25">
      <c r="A312" s="5" t="str">
        <f t="shared" si="212"/>
        <v>b</v>
      </c>
      <c r="B312" s="9" t="s">
        <v>1</v>
      </c>
      <c r="C312" s="13" t="s">
        <v>33</v>
      </c>
      <c r="D312" s="33">
        <v>0</v>
      </c>
      <c r="E312" s="33">
        <v>0</v>
      </c>
      <c r="F312" s="26">
        <f t="shared" si="213"/>
        <v>0</v>
      </c>
      <c r="G312" s="33">
        <v>0</v>
      </c>
      <c r="H312" s="33"/>
      <c r="I312" s="12"/>
    </row>
    <row r="313" spans="1:9" ht="18" x14ac:dyDescent="0.25">
      <c r="A313" s="5" t="str">
        <f t="shared" si="212"/>
        <v>b</v>
      </c>
      <c r="B313" s="9" t="s">
        <v>1</v>
      </c>
      <c r="C313" s="13" t="s">
        <v>34</v>
      </c>
      <c r="D313" s="33">
        <v>0</v>
      </c>
      <c r="E313" s="33">
        <v>0</v>
      </c>
      <c r="F313" s="26">
        <f t="shared" si="213"/>
        <v>0</v>
      </c>
      <c r="G313" s="33">
        <v>0</v>
      </c>
      <c r="H313" s="33"/>
      <c r="I313" s="12"/>
    </row>
    <row r="314" spans="1:9" ht="54" x14ac:dyDescent="0.25">
      <c r="A314" s="5" t="str">
        <f t="shared" si="212"/>
        <v>a</v>
      </c>
      <c r="B314" s="18" t="s">
        <v>117</v>
      </c>
      <c r="C314" s="19" t="s">
        <v>118</v>
      </c>
      <c r="D314" s="37">
        <f t="shared" ref="D314:G314" si="236">D315+D325+D326+D327</f>
        <v>92000</v>
      </c>
      <c r="E314" s="37">
        <f t="shared" si="236"/>
        <v>0</v>
      </c>
      <c r="F314" s="26">
        <f t="shared" si="213"/>
        <v>0</v>
      </c>
      <c r="G314" s="37">
        <f t="shared" si="236"/>
        <v>0</v>
      </c>
      <c r="H314" s="37"/>
      <c r="I314" s="37">
        <f t="shared" ref="I314" si="237">I315+I325+I326+I327</f>
        <v>0</v>
      </c>
    </row>
    <row r="315" spans="1:9" ht="18" x14ac:dyDescent="0.25">
      <c r="A315" s="5" t="str">
        <f t="shared" si="212"/>
        <v>a</v>
      </c>
      <c r="B315" s="30" t="s">
        <v>1</v>
      </c>
      <c r="C315" s="13" t="s">
        <v>24</v>
      </c>
      <c r="D315" s="12">
        <f t="shared" ref="D315:G315" si="238">D316+D317+D318+D319+D320+D321+D322</f>
        <v>92000</v>
      </c>
      <c r="E315" s="12">
        <f t="shared" si="238"/>
        <v>0</v>
      </c>
      <c r="F315" s="26">
        <f t="shared" si="213"/>
        <v>0</v>
      </c>
      <c r="G315" s="12">
        <f t="shared" si="238"/>
        <v>0</v>
      </c>
      <c r="H315" s="12"/>
      <c r="I315" s="12">
        <f t="shared" ref="I315" si="239">I316+I317+I318+I319+I320+I321+I322</f>
        <v>0</v>
      </c>
    </row>
    <row r="316" spans="1:9" ht="18" x14ac:dyDescent="0.25">
      <c r="A316" s="5" t="str">
        <f t="shared" si="212"/>
        <v>b</v>
      </c>
      <c r="B316" s="9" t="s">
        <v>1</v>
      </c>
      <c r="C316" s="10" t="s">
        <v>25</v>
      </c>
      <c r="D316" s="35">
        <v>0</v>
      </c>
      <c r="E316" s="35">
        <v>0</v>
      </c>
      <c r="F316" s="26">
        <f t="shared" si="213"/>
        <v>0</v>
      </c>
      <c r="G316" s="35">
        <v>0</v>
      </c>
      <c r="H316" s="35"/>
      <c r="I316" s="31"/>
    </row>
    <row r="317" spans="1:9" ht="18" x14ac:dyDescent="0.25">
      <c r="A317" s="5" t="str">
        <f t="shared" si="212"/>
        <v>a</v>
      </c>
      <c r="B317" s="9" t="s">
        <v>1</v>
      </c>
      <c r="C317" s="10" t="s">
        <v>26</v>
      </c>
      <c r="D317" s="35">
        <v>89000</v>
      </c>
      <c r="E317" s="35">
        <v>0</v>
      </c>
      <c r="F317" s="26">
        <f t="shared" si="213"/>
        <v>0</v>
      </c>
      <c r="G317" s="35">
        <v>0</v>
      </c>
      <c r="H317" s="35"/>
      <c r="I317" s="31"/>
    </row>
    <row r="318" spans="1:9" ht="18" x14ac:dyDescent="0.25">
      <c r="A318" s="5" t="str">
        <f t="shared" si="212"/>
        <v>b</v>
      </c>
      <c r="B318" s="9" t="s">
        <v>1</v>
      </c>
      <c r="C318" s="10" t="s">
        <v>27</v>
      </c>
      <c r="D318" s="35">
        <v>0</v>
      </c>
      <c r="E318" s="35">
        <v>0</v>
      </c>
      <c r="F318" s="26">
        <f t="shared" si="213"/>
        <v>0</v>
      </c>
      <c r="G318" s="35">
        <v>0</v>
      </c>
      <c r="H318" s="35"/>
      <c r="I318" s="31"/>
    </row>
    <row r="319" spans="1:9" ht="18" x14ac:dyDescent="0.25">
      <c r="A319" s="5" t="str">
        <f t="shared" si="212"/>
        <v>b</v>
      </c>
      <c r="B319" s="9" t="s">
        <v>1</v>
      </c>
      <c r="C319" s="14" t="s">
        <v>28</v>
      </c>
      <c r="D319" s="35">
        <v>0</v>
      </c>
      <c r="E319" s="35">
        <v>0</v>
      </c>
      <c r="F319" s="26">
        <f t="shared" si="213"/>
        <v>0</v>
      </c>
      <c r="G319" s="35">
        <v>0</v>
      </c>
      <c r="H319" s="35"/>
      <c r="I319" s="31"/>
    </row>
    <row r="320" spans="1:9" ht="18" x14ac:dyDescent="0.25">
      <c r="A320" s="5" t="str">
        <f t="shared" si="212"/>
        <v>b</v>
      </c>
      <c r="B320" s="9" t="s">
        <v>1</v>
      </c>
      <c r="C320" s="14" t="s">
        <v>29</v>
      </c>
      <c r="D320" s="35">
        <v>0</v>
      </c>
      <c r="E320" s="35">
        <v>0</v>
      </c>
      <c r="F320" s="26">
        <f t="shared" si="213"/>
        <v>0</v>
      </c>
      <c r="G320" s="35">
        <v>0</v>
      </c>
      <c r="H320" s="35"/>
      <c r="I320" s="31"/>
    </row>
    <row r="321" spans="1:9" ht="18" x14ac:dyDescent="0.25">
      <c r="A321" s="5" t="str">
        <f t="shared" si="212"/>
        <v>a</v>
      </c>
      <c r="B321" s="9" t="s">
        <v>1</v>
      </c>
      <c r="C321" s="14" t="s">
        <v>30</v>
      </c>
      <c r="D321" s="35">
        <v>2000</v>
      </c>
      <c r="E321" s="35">
        <v>0</v>
      </c>
      <c r="F321" s="26">
        <f t="shared" si="213"/>
        <v>0</v>
      </c>
      <c r="G321" s="35">
        <v>0</v>
      </c>
      <c r="H321" s="35"/>
      <c r="I321" s="31"/>
    </row>
    <row r="322" spans="1:9" ht="18" x14ac:dyDescent="0.25">
      <c r="A322" s="5" t="str">
        <f t="shared" si="212"/>
        <v>a</v>
      </c>
      <c r="B322" s="9" t="s">
        <v>1</v>
      </c>
      <c r="C322" s="14" t="s">
        <v>31</v>
      </c>
      <c r="D322" s="31">
        <f t="shared" ref="D322:G322" si="240">D323+D324</f>
        <v>1000</v>
      </c>
      <c r="E322" s="31">
        <f t="shared" si="240"/>
        <v>0</v>
      </c>
      <c r="F322" s="26">
        <f t="shared" si="213"/>
        <v>0</v>
      </c>
      <c r="G322" s="31">
        <f t="shared" si="240"/>
        <v>0</v>
      </c>
      <c r="H322" s="31"/>
      <c r="I322" s="31">
        <f t="shared" ref="I322" si="241">I323+I324</f>
        <v>0</v>
      </c>
    </row>
    <row r="323" spans="1:9" ht="30" x14ac:dyDescent="0.25">
      <c r="A323" s="5" t="str">
        <f t="shared" si="212"/>
        <v>a</v>
      </c>
      <c r="B323" s="15"/>
      <c r="C323" s="17" t="s">
        <v>91</v>
      </c>
      <c r="D323" s="36">
        <v>1000</v>
      </c>
      <c r="E323" s="36">
        <v>0</v>
      </c>
      <c r="F323" s="26">
        <f t="shared" si="213"/>
        <v>0</v>
      </c>
      <c r="G323" s="36">
        <v>0</v>
      </c>
      <c r="H323" s="36"/>
      <c r="I323" s="16"/>
    </row>
    <row r="324" spans="1:9" ht="30" x14ac:dyDescent="0.25">
      <c r="A324" s="5" t="str">
        <f t="shared" si="212"/>
        <v>b</v>
      </c>
      <c r="B324" s="15"/>
      <c r="C324" s="17" t="s">
        <v>92</v>
      </c>
      <c r="D324" s="36">
        <v>0</v>
      </c>
      <c r="E324" s="36">
        <v>0</v>
      </c>
      <c r="F324" s="26">
        <f t="shared" si="213"/>
        <v>0</v>
      </c>
      <c r="G324" s="36">
        <v>0</v>
      </c>
      <c r="H324" s="36"/>
      <c r="I324" s="16"/>
    </row>
    <row r="325" spans="1:9" ht="18" x14ac:dyDescent="0.25">
      <c r="A325" s="5" t="str">
        <f t="shared" si="212"/>
        <v>b</v>
      </c>
      <c r="B325" s="9" t="s">
        <v>1</v>
      </c>
      <c r="C325" s="13" t="s">
        <v>32</v>
      </c>
      <c r="D325" s="33">
        <v>0</v>
      </c>
      <c r="E325" s="33">
        <v>0</v>
      </c>
      <c r="F325" s="26">
        <f t="shared" si="213"/>
        <v>0</v>
      </c>
      <c r="G325" s="33">
        <v>0</v>
      </c>
      <c r="H325" s="33"/>
      <c r="I325" s="12"/>
    </row>
    <row r="326" spans="1:9" ht="18" x14ac:dyDescent="0.25">
      <c r="A326" s="5" t="str">
        <f t="shared" ref="A326:A389" si="242">IF((D326+E326+G326+I326)&gt;0,"a","b")</f>
        <v>b</v>
      </c>
      <c r="B326" s="9" t="s">
        <v>1</v>
      </c>
      <c r="C326" s="13" t="s">
        <v>33</v>
      </c>
      <c r="D326" s="33">
        <v>0</v>
      </c>
      <c r="E326" s="33">
        <v>0</v>
      </c>
      <c r="F326" s="26">
        <f t="shared" si="213"/>
        <v>0</v>
      </c>
      <c r="G326" s="33">
        <v>0</v>
      </c>
      <c r="H326" s="33"/>
      <c r="I326" s="12"/>
    </row>
    <row r="327" spans="1:9" ht="18" x14ac:dyDescent="0.25">
      <c r="A327" s="5" t="str">
        <f t="shared" si="242"/>
        <v>b</v>
      </c>
      <c r="B327" s="9" t="s">
        <v>1</v>
      </c>
      <c r="C327" s="13" t="s">
        <v>34</v>
      </c>
      <c r="D327" s="33">
        <v>0</v>
      </c>
      <c r="E327" s="33">
        <v>0</v>
      </c>
      <c r="F327" s="26">
        <f t="shared" ref="F327:F390" si="243">G327+H327</f>
        <v>0</v>
      </c>
      <c r="G327" s="33">
        <v>0</v>
      </c>
      <c r="H327" s="33"/>
      <c r="I327" s="12"/>
    </row>
    <row r="328" spans="1:9" ht="54" x14ac:dyDescent="0.25">
      <c r="A328" s="5" t="str">
        <f t="shared" si="242"/>
        <v>a</v>
      </c>
      <c r="B328" s="18" t="s">
        <v>119</v>
      </c>
      <c r="C328" s="19" t="s">
        <v>120</v>
      </c>
      <c r="D328" s="37">
        <f t="shared" ref="D328:G328" si="244">D329+D339+D340+D341</f>
        <v>152000</v>
      </c>
      <c r="E328" s="37">
        <f t="shared" si="244"/>
        <v>0</v>
      </c>
      <c r="F328" s="26">
        <f t="shared" si="243"/>
        <v>0</v>
      </c>
      <c r="G328" s="37">
        <f t="shared" si="244"/>
        <v>0</v>
      </c>
      <c r="H328" s="37"/>
      <c r="I328" s="37">
        <f t="shared" ref="I328" si="245">I329+I339+I340+I341</f>
        <v>0</v>
      </c>
    </row>
    <row r="329" spans="1:9" ht="18" x14ac:dyDescent="0.25">
      <c r="A329" s="5" t="str">
        <f t="shared" si="242"/>
        <v>a</v>
      </c>
      <c r="B329" s="30" t="s">
        <v>1</v>
      </c>
      <c r="C329" s="13" t="s">
        <v>24</v>
      </c>
      <c r="D329" s="12">
        <f t="shared" ref="D329:G329" si="246">D330+D331+D332+D333+D334+D335+D336</f>
        <v>152000</v>
      </c>
      <c r="E329" s="12">
        <f t="shared" si="246"/>
        <v>0</v>
      </c>
      <c r="F329" s="26">
        <f t="shared" si="243"/>
        <v>0</v>
      </c>
      <c r="G329" s="12">
        <f t="shared" si="246"/>
        <v>0</v>
      </c>
      <c r="H329" s="12"/>
      <c r="I329" s="12">
        <f t="shared" ref="I329" si="247">I330+I331+I332+I333+I334+I335+I336</f>
        <v>0</v>
      </c>
    </row>
    <row r="330" spans="1:9" ht="18" x14ac:dyDescent="0.25">
      <c r="A330" s="5" t="str">
        <f t="shared" si="242"/>
        <v>b</v>
      </c>
      <c r="B330" s="9" t="s">
        <v>1</v>
      </c>
      <c r="C330" s="10" t="s">
        <v>25</v>
      </c>
      <c r="D330" s="35">
        <v>0</v>
      </c>
      <c r="E330" s="35">
        <v>0</v>
      </c>
      <c r="F330" s="26">
        <f t="shared" si="243"/>
        <v>0</v>
      </c>
      <c r="G330" s="35">
        <v>0</v>
      </c>
      <c r="H330" s="35"/>
      <c r="I330" s="31"/>
    </row>
    <row r="331" spans="1:9" ht="18" x14ac:dyDescent="0.25">
      <c r="A331" s="5" t="str">
        <f t="shared" si="242"/>
        <v>a</v>
      </c>
      <c r="B331" s="9" t="s">
        <v>1</v>
      </c>
      <c r="C331" s="10" t="s">
        <v>26</v>
      </c>
      <c r="D331" s="35">
        <v>149000</v>
      </c>
      <c r="E331" s="35">
        <v>0</v>
      </c>
      <c r="F331" s="26">
        <f t="shared" si="243"/>
        <v>0</v>
      </c>
      <c r="G331" s="35">
        <v>0</v>
      </c>
      <c r="H331" s="35"/>
      <c r="I331" s="31"/>
    </row>
    <row r="332" spans="1:9" ht="18" x14ac:dyDescent="0.25">
      <c r="A332" s="5" t="str">
        <f t="shared" si="242"/>
        <v>b</v>
      </c>
      <c r="B332" s="9" t="s">
        <v>1</v>
      </c>
      <c r="C332" s="10" t="s">
        <v>27</v>
      </c>
      <c r="D332" s="35">
        <v>0</v>
      </c>
      <c r="E332" s="35">
        <v>0</v>
      </c>
      <c r="F332" s="26">
        <f t="shared" si="243"/>
        <v>0</v>
      </c>
      <c r="G332" s="35">
        <v>0</v>
      </c>
      <c r="H332" s="35"/>
      <c r="I332" s="31"/>
    </row>
    <row r="333" spans="1:9" ht="18" x14ac:dyDescent="0.25">
      <c r="A333" s="5" t="str">
        <f t="shared" si="242"/>
        <v>b</v>
      </c>
      <c r="B333" s="9" t="s">
        <v>1</v>
      </c>
      <c r="C333" s="14" t="s">
        <v>28</v>
      </c>
      <c r="D333" s="35">
        <v>0</v>
      </c>
      <c r="E333" s="35">
        <v>0</v>
      </c>
      <c r="F333" s="26">
        <f t="shared" si="243"/>
        <v>0</v>
      </c>
      <c r="G333" s="35">
        <v>0</v>
      </c>
      <c r="H333" s="35"/>
      <c r="I333" s="31"/>
    </row>
    <row r="334" spans="1:9" ht="18" x14ac:dyDescent="0.25">
      <c r="A334" s="5" t="str">
        <f t="shared" si="242"/>
        <v>b</v>
      </c>
      <c r="B334" s="9" t="s">
        <v>1</v>
      </c>
      <c r="C334" s="14" t="s">
        <v>29</v>
      </c>
      <c r="D334" s="35">
        <v>0</v>
      </c>
      <c r="E334" s="35">
        <v>0</v>
      </c>
      <c r="F334" s="26">
        <f t="shared" si="243"/>
        <v>0</v>
      </c>
      <c r="G334" s="35">
        <v>0</v>
      </c>
      <c r="H334" s="35"/>
      <c r="I334" s="31"/>
    </row>
    <row r="335" spans="1:9" ht="18" x14ac:dyDescent="0.25">
      <c r="A335" s="5" t="str">
        <f t="shared" si="242"/>
        <v>a</v>
      </c>
      <c r="B335" s="9" t="s">
        <v>1</v>
      </c>
      <c r="C335" s="14" t="s">
        <v>30</v>
      </c>
      <c r="D335" s="35">
        <v>2000</v>
      </c>
      <c r="E335" s="35">
        <v>0</v>
      </c>
      <c r="F335" s="26">
        <f t="shared" si="243"/>
        <v>0</v>
      </c>
      <c r="G335" s="35">
        <v>0</v>
      </c>
      <c r="H335" s="35"/>
      <c r="I335" s="31"/>
    </row>
    <row r="336" spans="1:9" ht="18" x14ac:dyDescent="0.25">
      <c r="A336" s="5" t="str">
        <f t="shared" si="242"/>
        <v>a</v>
      </c>
      <c r="B336" s="9" t="s">
        <v>1</v>
      </c>
      <c r="C336" s="14" t="s">
        <v>31</v>
      </c>
      <c r="D336" s="31">
        <f t="shared" ref="D336:G336" si="248">D337+D338</f>
        <v>1000</v>
      </c>
      <c r="E336" s="31">
        <f t="shared" si="248"/>
        <v>0</v>
      </c>
      <c r="F336" s="26">
        <f t="shared" si="243"/>
        <v>0</v>
      </c>
      <c r="G336" s="31">
        <f t="shared" si="248"/>
        <v>0</v>
      </c>
      <c r="H336" s="31"/>
      <c r="I336" s="31">
        <f t="shared" ref="I336" si="249">I337+I338</f>
        <v>0</v>
      </c>
    </row>
    <row r="337" spans="1:9" ht="30" x14ac:dyDescent="0.25">
      <c r="A337" s="5" t="str">
        <f t="shared" si="242"/>
        <v>a</v>
      </c>
      <c r="B337" s="15"/>
      <c r="C337" s="17" t="s">
        <v>91</v>
      </c>
      <c r="D337" s="36">
        <v>1000</v>
      </c>
      <c r="E337" s="36">
        <v>0</v>
      </c>
      <c r="F337" s="26">
        <f t="shared" si="243"/>
        <v>0</v>
      </c>
      <c r="G337" s="36">
        <v>0</v>
      </c>
      <c r="H337" s="36"/>
      <c r="I337" s="16"/>
    </row>
    <row r="338" spans="1:9" ht="30" x14ac:dyDescent="0.25">
      <c r="A338" s="5" t="str">
        <f t="shared" si="242"/>
        <v>b</v>
      </c>
      <c r="B338" s="15"/>
      <c r="C338" s="17" t="s">
        <v>92</v>
      </c>
      <c r="D338" s="36">
        <v>0</v>
      </c>
      <c r="E338" s="36">
        <v>0</v>
      </c>
      <c r="F338" s="26">
        <f t="shared" si="243"/>
        <v>0</v>
      </c>
      <c r="G338" s="36">
        <v>0</v>
      </c>
      <c r="H338" s="36"/>
      <c r="I338" s="16"/>
    </row>
    <row r="339" spans="1:9" ht="18" x14ac:dyDescent="0.25">
      <c r="A339" s="5" t="str">
        <f t="shared" si="242"/>
        <v>b</v>
      </c>
      <c r="B339" s="9" t="s">
        <v>1</v>
      </c>
      <c r="C339" s="13" t="s">
        <v>32</v>
      </c>
      <c r="D339" s="33">
        <v>0</v>
      </c>
      <c r="E339" s="33">
        <v>0</v>
      </c>
      <c r="F339" s="26">
        <f t="shared" si="243"/>
        <v>0</v>
      </c>
      <c r="G339" s="33">
        <v>0</v>
      </c>
      <c r="H339" s="33"/>
      <c r="I339" s="12"/>
    </row>
    <row r="340" spans="1:9" ht="18" x14ac:dyDescent="0.25">
      <c r="A340" s="5" t="str">
        <f t="shared" si="242"/>
        <v>b</v>
      </c>
      <c r="B340" s="9" t="s">
        <v>1</v>
      </c>
      <c r="C340" s="13" t="s">
        <v>33</v>
      </c>
      <c r="D340" s="33">
        <v>0</v>
      </c>
      <c r="E340" s="33">
        <v>0</v>
      </c>
      <c r="F340" s="26">
        <f t="shared" si="243"/>
        <v>0</v>
      </c>
      <c r="G340" s="33">
        <v>0</v>
      </c>
      <c r="H340" s="33"/>
      <c r="I340" s="12"/>
    </row>
    <row r="341" spans="1:9" ht="18" x14ac:dyDescent="0.25">
      <c r="A341" s="5" t="str">
        <f t="shared" si="242"/>
        <v>b</v>
      </c>
      <c r="B341" s="9" t="s">
        <v>1</v>
      </c>
      <c r="C341" s="13" t="s">
        <v>34</v>
      </c>
      <c r="D341" s="33">
        <v>0</v>
      </c>
      <c r="E341" s="33">
        <v>0</v>
      </c>
      <c r="F341" s="26">
        <f t="shared" si="243"/>
        <v>0</v>
      </c>
      <c r="G341" s="33">
        <v>0</v>
      </c>
      <c r="H341" s="33"/>
      <c r="I341" s="12"/>
    </row>
    <row r="342" spans="1:9" ht="72" customHeight="1" x14ac:dyDescent="0.25">
      <c r="A342" s="5" t="str">
        <f t="shared" si="242"/>
        <v>a</v>
      </c>
      <c r="B342" s="18" t="s">
        <v>121</v>
      </c>
      <c r="C342" s="19" t="s">
        <v>70</v>
      </c>
      <c r="D342" s="37">
        <f t="shared" ref="D342:G342" si="250">D343+D353+D354+D355</f>
        <v>1100000</v>
      </c>
      <c r="E342" s="37">
        <f t="shared" si="250"/>
        <v>1100000</v>
      </c>
      <c r="F342" s="26">
        <f t="shared" si="243"/>
        <v>539600</v>
      </c>
      <c r="G342" s="37">
        <f t="shared" si="250"/>
        <v>263800</v>
      </c>
      <c r="H342" s="37">
        <f t="shared" ref="H342" si="251">H343+H353+H354+H355</f>
        <v>275800</v>
      </c>
      <c r="I342" s="37">
        <f>I343+I353+I354+I355</f>
        <v>441530.20999999996</v>
      </c>
    </row>
    <row r="343" spans="1:9" ht="18" x14ac:dyDescent="0.25">
      <c r="A343" s="5" t="str">
        <f t="shared" si="242"/>
        <v>a</v>
      </c>
      <c r="B343" s="30" t="s">
        <v>1</v>
      </c>
      <c r="C343" s="13" t="s">
        <v>24</v>
      </c>
      <c r="D343" s="12">
        <f t="shared" ref="D343:G343" si="252">D344+D345+D346+D347+D348+D349+D350</f>
        <v>1088000</v>
      </c>
      <c r="E343" s="12">
        <f t="shared" si="252"/>
        <v>1088000</v>
      </c>
      <c r="F343" s="26">
        <f t="shared" si="243"/>
        <v>532600</v>
      </c>
      <c r="G343" s="12">
        <f t="shared" si="252"/>
        <v>260800</v>
      </c>
      <c r="H343" s="12">
        <f t="shared" ref="H343" si="253">H344+H345+H346+H347+H348+H349+H350</f>
        <v>271800</v>
      </c>
      <c r="I343" s="12">
        <f>I344+I345+I346+I347+I348+I349+I350</f>
        <v>441530.20999999996</v>
      </c>
    </row>
    <row r="344" spans="1:9" ht="18" x14ac:dyDescent="0.25">
      <c r="A344" s="5" t="str">
        <f t="shared" si="242"/>
        <v>a</v>
      </c>
      <c r="B344" s="9" t="s">
        <v>1</v>
      </c>
      <c r="C344" s="10" t="s">
        <v>25</v>
      </c>
      <c r="D344" s="35">
        <v>806000</v>
      </c>
      <c r="E344" s="35">
        <v>802000</v>
      </c>
      <c r="F344" s="26">
        <f t="shared" si="243"/>
        <v>399000</v>
      </c>
      <c r="G344" s="35">
        <v>200500</v>
      </c>
      <c r="H344" s="35">
        <v>198500</v>
      </c>
      <c r="I344" s="31">
        <v>345042.44999999995</v>
      </c>
    </row>
    <row r="345" spans="1:9" ht="18" x14ac:dyDescent="0.25">
      <c r="A345" s="5" t="str">
        <f t="shared" si="242"/>
        <v>a</v>
      </c>
      <c r="B345" s="9" t="s">
        <v>1</v>
      </c>
      <c r="C345" s="10" t="s">
        <v>26</v>
      </c>
      <c r="D345" s="35">
        <v>261000</v>
      </c>
      <c r="E345" s="35">
        <v>261000</v>
      </c>
      <c r="F345" s="26">
        <f t="shared" si="243"/>
        <v>120100</v>
      </c>
      <c r="G345" s="35">
        <v>54800</v>
      </c>
      <c r="H345" s="35">
        <v>65300</v>
      </c>
      <c r="I345" s="31">
        <v>84771.3</v>
      </c>
    </row>
    <row r="346" spans="1:9" ht="18" x14ac:dyDescent="0.25">
      <c r="A346" s="5" t="str">
        <f t="shared" si="242"/>
        <v>b</v>
      </c>
      <c r="B346" s="9" t="s">
        <v>1</v>
      </c>
      <c r="C346" s="10" t="s">
        <v>27</v>
      </c>
      <c r="D346" s="35">
        <v>0</v>
      </c>
      <c r="E346" s="35">
        <v>0</v>
      </c>
      <c r="F346" s="26">
        <f t="shared" si="243"/>
        <v>0</v>
      </c>
      <c r="G346" s="35">
        <v>0</v>
      </c>
      <c r="H346" s="35"/>
      <c r="I346" s="31"/>
    </row>
    <row r="347" spans="1:9" ht="18" x14ac:dyDescent="0.25">
      <c r="A347" s="5" t="str">
        <f t="shared" si="242"/>
        <v>b</v>
      </c>
      <c r="B347" s="9" t="s">
        <v>1</v>
      </c>
      <c r="C347" s="14" t="s">
        <v>28</v>
      </c>
      <c r="D347" s="35">
        <v>0</v>
      </c>
      <c r="E347" s="35">
        <v>0</v>
      </c>
      <c r="F347" s="26">
        <f t="shared" si="243"/>
        <v>0</v>
      </c>
      <c r="G347" s="35">
        <v>0</v>
      </c>
      <c r="H347" s="35"/>
      <c r="I347" s="31"/>
    </row>
    <row r="348" spans="1:9" ht="18" x14ac:dyDescent="0.25">
      <c r="A348" s="5" t="str">
        <f t="shared" si="242"/>
        <v>b</v>
      </c>
      <c r="B348" s="9" t="s">
        <v>1</v>
      </c>
      <c r="C348" s="14" t="s">
        <v>29</v>
      </c>
      <c r="D348" s="35">
        <v>0</v>
      </c>
      <c r="E348" s="35">
        <v>0</v>
      </c>
      <c r="F348" s="26">
        <f t="shared" si="243"/>
        <v>0</v>
      </c>
      <c r="G348" s="35">
        <v>0</v>
      </c>
      <c r="H348" s="35"/>
      <c r="I348" s="31"/>
    </row>
    <row r="349" spans="1:9" ht="18" x14ac:dyDescent="0.25">
      <c r="A349" s="5" t="str">
        <f t="shared" si="242"/>
        <v>a</v>
      </c>
      <c r="B349" s="9" t="s">
        <v>1</v>
      </c>
      <c r="C349" s="14" t="s">
        <v>30</v>
      </c>
      <c r="D349" s="35">
        <v>13000</v>
      </c>
      <c r="E349" s="35">
        <v>17000</v>
      </c>
      <c r="F349" s="26">
        <f t="shared" si="243"/>
        <v>9500</v>
      </c>
      <c r="G349" s="35">
        <v>3500</v>
      </c>
      <c r="H349" s="35">
        <v>6000</v>
      </c>
      <c r="I349" s="31">
        <v>9395.33</v>
      </c>
    </row>
    <row r="350" spans="1:9" ht="18" x14ac:dyDescent="0.25">
      <c r="A350" s="5" t="str">
        <f t="shared" si="242"/>
        <v>a</v>
      </c>
      <c r="B350" s="9" t="s">
        <v>1</v>
      </c>
      <c r="C350" s="14" t="s">
        <v>31</v>
      </c>
      <c r="D350" s="31">
        <f t="shared" ref="D350:H350" si="254">D351+D352</f>
        <v>8000</v>
      </c>
      <c r="E350" s="31">
        <f t="shared" si="254"/>
        <v>8000</v>
      </c>
      <c r="F350" s="26">
        <f t="shared" si="243"/>
        <v>4000</v>
      </c>
      <c r="G350" s="31">
        <f t="shared" si="254"/>
        <v>2000</v>
      </c>
      <c r="H350" s="31">
        <f t="shared" si="254"/>
        <v>2000</v>
      </c>
      <c r="I350" s="31">
        <f>I351+I352</f>
        <v>2321.13</v>
      </c>
    </row>
    <row r="351" spans="1:9" ht="30" x14ac:dyDescent="0.25">
      <c r="A351" s="5" t="str">
        <f t="shared" si="242"/>
        <v>a</v>
      </c>
      <c r="B351" s="15"/>
      <c r="C351" s="17" t="s">
        <v>91</v>
      </c>
      <c r="D351" s="36">
        <v>8000</v>
      </c>
      <c r="E351" s="36">
        <v>8000</v>
      </c>
      <c r="F351" s="26">
        <f t="shared" si="243"/>
        <v>4000</v>
      </c>
      <c r="G351" s="36">
        <v>2000</v>
      </c>
      <c r="H351" s="36">
        <v>2000</v>
      </c>
      <c r="I351" s="16">
        <v>2321.13</v>
      </c>
    </row>
    <row r="352" spans="1:9" ht="30" x14ac:dyDescent="0.25">
      <c r="A352" s="5" t="str">
        <f t="shared" si="242"/>
        <v>b</v>
      </c>
      <c r="B352" s="15"/>
      <c r="C352" s="17" t="s">
        <v>92</v>
      </c>
      <c r="D352" s="36">
        <v>0</v>
      </c>
      <c r="E352" s="36">
        <v>0</v>
      </c>
      <c r="F352" s="26">
        <f t="shared" si="243"/>
        <v>0</v>
      </c>
      <c r="G352" s="36">
        <v>0</v>
      </c>
      <c r="H352" s="36"/>
      <c r="I352" s="16"/>
    </row>
    <row r="353" spans="1:9" ht="18" x14ac:dyDescent="0.25">
      <c r="A353" s="5" t="str">
        <f t="shared" si="242"/>
        <v>a</v>
      </c>
      <c r="B353" s="9" t="s">
        <v>1</v>
      </c>
      <c r="C353" s="13" t="s">
        <v>32</v>
      </c>
      <c r="D353" s="33">
        <v>12000</v>
      </c>
      <c r="E353" s="33">
        <v>12000</v>
      </c>
      <c r="F353" s="26">
        <f t="shared" si="243"/>
        <v>7000</v>
      </c>
      <c r="G353" s="33">
        <v>3000</v>
      </c>
      <c r="H353" s="33">
        <v>4000</v>
      </c>
      <c r="I353" s="12">
        <v>0</v>
      </c>
    </row>
    <row r="354" spans="1:9" ht="18" x14ac:dyDescent="0.25">
      <c r="A354" s="5" t="str">
        <f t="shared" si="242"/>
        <v>b</v>
      </c>
      <c r="B354" s="9" t="s">
        <v>1</v>
      </c>
      <c r="C354" s="13" t="s">
        <v>33</v>
      </c>
      <c r="D354" s="33">
        <v>0</v>
      </c>
      <c r="E354" s="33">
        <v>0</v>
      </c>
      <c r="F354" s="26">
        <f t="shared" si="243"/>
        <v>0</v>
      </c>
      <c r="G354" s="33">
        <v>0</v>
      </c>
      <c r="H354" s="33"/>
      <c r="I354" s="12"/>
    </row>
    <row r="355" spans="1:9" ht="18" x14ac:dyDescent="0.25">
      <c r="A355" s="5" t="str">
        <f t="shared" si="242"/>
        <v>b</v>
      </c>
      <c r="B355" s="9" t="s">
        <v>1</v>
      </c>
      <c r="C355" s="13" t="s">
        <v>34</v>
      </c>
      <c r="D355" s="33">
        <v>0</v>
      </c>
      <c r="E355" s="33">
        <v>0</v>
      </c>
      <c r="F355" s="26">
        <f t="shared" si="243"/>
        <v>0</v>
      </c>
      <c r="G355" s="33">
        <v>0</v>
      </c>
      <c r="H355" s="33"/>
      <c r="I355" s="12"/>
    </row>
    <row r="356" spans="1:9" ht="36" x14ac:dyDescent="0.25">
      <c r="A356" s="5" t="str">
        <f t="shared" si="242"/>
        <v>a</v>
      </c>
      <c r="B356" s="18" t="s">
        <v>122</v>
      </c>
      <c r="C356" s="19" t="s">
        <v>71</v>
      </c>
      <c r="D356" s="37">
        <f t="shared" ref="D356:G356" si="255">D357+D367+D368+D369</f>
        <v>2600000</v>
      </c>
      <c r="E356" s="37">
        <f t="shared" si="255"/>
        <v>2600000</v>
      </c>
      <c r="F356" s="26">
        <f t="shared" si="243"/>
        <v>1375000</v>
      </c>
      <c r="G356" s="37">
        <f t="shared" si="255"/>
        <v>730000</v>
      </c>
      <c r="H356" s="37">
        <f t="shared" ref="H356" si="256">H357+H367+H368+H369</f>
        <v>645000</v>
      </c>
      <c r="I356" s="37">
        <f>I357+I367+I368+I369</f>
        <v>1219618.3800000001</v>
      </c>
    </row>
    <row r="357" spans="1:9" ht="18" x14ac:dyDescent="0.25">
      <c r="A357" s="5" t="str">
        <f t="shared" si="242"/>
        <v>a</v>
      </c>
      <c r="B357" s="30" t="s">
        <v>1</v>
      </c>
      <c r="C357" s="13" t="s">
        <v>24</v>
      </c>
      <c r="D357" s="12">
        <f t="shared" ref="D357:G357" si="257">D358+D359+D360+D361+D362+D363+D364</f>
        <v>2585000</v>
      </c>
      <c r="E357" s="12">
        <f t="shared" si="257"/>
        <v>2585000</v>
      </c>
      <c r="F357" s="26">
        <f t="shared" si="243"/>
        <v>1360000</v>
      </c>
      <c r="G357" s="12">
        <f t="shared" si="257"/>
        <v>720000</v>
      </c>
      <c r="H357" s="12">
        <f t="shared" ref="H357" si="258">H358+H359+H360+H361+H362+H363+H364</f>
        <v>640000</v>
      </c>
      <c r="I357" s="12">
        <f>I358+I359+I360+I361+I362+I363+I364</f>
        <v>1219618.3800000001</v>
      </c>
    </row>
    <row r="358" spans="1:9" ht="18" x14ac:dyDescent="0.25">
      <c r="A358" s="5" t="str">
        <f t="shared" si="242"/>
        <v>a</v>
      </c>
      <c r="B358" s="9" t="s">
        <v>1</v>
      </c>
      <c r="C358" s="10" t="s">
        <v>25</v>
      </c>
      <c r="D358" s="35">
        <v>1440000</v>
      </c>
      <c r="E358" s="35">
        <v>1440000</v>
      </c>
      <c r="F358" s="26">
        <f t="shared" si="243"/>
        <v>714000</v>
      </c>
      <c r="G358" s="35">
        <v>360000</v>
      </c>
      <c r="H358" s="35">
        <v>354000</v>
      </c>
      <c r="I358" s="31">
        <v>649218.84000000008</v>
      </c>
    </row>
    <row r="359" spans="1:9" ht="18" x14ac:dyDescent="0.25">
      <c r="A359" s="5" t="str">
        <f t="shared" si="242"/>
        <v>a</v>
      </c>
      <c r="B359" s="9" t="s">
        <v>1</v>
      </c>
      <c r="C359" s="10" t="s">
        <v>26</v>
      </c>
      <c r="D359" s="35">
        <v>1109000</v>
      </c>
      <c r="E359" s="35">
        <v>1109000</v>
      </c>
      <c r="F359" s="26">
        <f t="shared" si="243"/>
        <v>620000</v>
      </c>
      <c r="G359" s="35">
        <v>350000</v>
      </c>
      <c r="H359" s="35">
        <v>270000</v>
      </c>
      <c r="I359" s="31">
        <v>552441.81000000006</v>
      </c>
    </row>
    <row r="360" spans="1:9" ht="18" x14ac:dyDescent="0.25">
      <c r="A360" s="5" t="str">
        <f t="shared" si="242"/>
        <v>b</v>
      </c>
      <c r="B360" s="9" t="s">
        <v>1</v>
      </c>
      <c r="C360" s="10" t="s">
        <v>27</v>
      </c>
      <c r="D360" s="35">
        <v>0</v>
      </c>
      <c r="E360" s="35">
        <v>0</v>
      </c>
      <c r="F360" s="26">
        <f t="shared" si="243"/>
        <v>0</v>
      </c>
      <c r="G360" s="35">
        <v>0</v>
      </c>
      <c r="H360" s="35"/>
      <c r="I360" s="31"/>
    </row>
    <row r="361" spans="1:9" ht="18" x14ac:dyDescent="0.25">
      <c r="A361" s="5" t="str">
        <f t="shared" si="242"/>
        <v>b</v>
      </c>
      <c r="B361" s="9" t="s">
        <v>1</v>
      </c>
      <c r="C361" s="14" t="s">
        <v>28</v>
      </c>
      <c r="D361" s="35">
        <v>0</v>
      </c>
      <c r="E361" s="35">
        <v>0</v>
      </c>
      <c r="F361" s="26">
        <f t="shared" si="243"/>
        <v>0</v>
      </c>
      <c r="G361" s="35">
        <v>0</v>
      </c>
      <c r="H361" s="35"/>
      <c r="I361" s="31"/>
    </row>
    <row r="362" spans="1:9" ht="18" x14ac:dyDescent="0.25">
      <c r="A362" s="5" t="str">
        <f t="shared" si="242"/>
        <v>b</v>
      </c>
      <c r="B362" s="9" t="s">
        <v>1</v>
      </c>
      <c r="C362" s="14" t="s">
        <v>29</v>
      </c>
      <c r="D362" s="35">
        <v>0</v>
      </c>
      <c r="E362" s="35">
        <v>0</v>
      </c>
      <c r="F362" s="26">
        <f t="shared" si="243"/>
        <v>0</v>
      </c>
      <c r="G362" s="35">
        <v>0</v>
      </c>
      <c r="H362" s="35"/>
      <c r="I362" s="31"/>
    </row>
    <row r="363" spans="1:9" ht="18" x14ac:dyDescent="0.25">
      <c r="A363" s="5" t="str">
        <f t="shared" si="242"/>
        <v>a</v>
      </c>
      <c r="B363" s="9" t="s">
        <v>1</v>
      </c>
      <c r="C363" s="14" t="s">
        <v>30</v>
      </c>
      <c r="D363" s="35">
        <v>24000</v>
      </c>
      <c r="E363" s="35">
        <v>24000</v>
      </c>
      <c r="F363" s="26">
        <f t="shared" si="243"/>
        <v>18000</v>
      </c>
      <c r="G363" s="35">
        <v>6000</v>
      </c>
      <c r="H363" s="35">
        <v>12000</v>
      </c>
      <c r="I363" s="31">
        <v>13980.26</v>
      </c>
    </row>
    <row r="364" spans="1:9" ht="18" x14ac:dyDescent="0.25">
      <c r="A364" s="5" t="str">
        <f t="shared" si="242"/>
        <v>a</v>
      </c>
      <c r="B364" s="9" t="s">
        <v>1</v>
      </c>
      <c r="C364" s="14" t="s">
        <v>31</v>
      </c>
      <c r="D364" s="31">
        <f t="shared" ref="D364:H364" si="259">D365+D366</f>
        <v>12000</v>
      </c>
      <c r="E364" s="31">
        <f t="shared" si="259"/>
        <v>12000</v>
      </c>
      <c r="F364" s="26">
        <f t="shared" si="243"/>
        <v>8000</v>
      </c>
      <c r="G364" s="31">
        <f t="shared" si="259"/>
        <v>4000</v>
      </c>
      <c r="H364" s="31">
        <f t="shared" si="259"/>
        <v>4000</v>
      </c>
      <c r="I364" s="31">
        <f>I365+I366</f>
        <v>3977.4700000000003</v>
      </c>
    </row>
    <row r="365" spans="1:9" ht="30" x14ac:dyDescent="0.25">
      <c r="A365" s="5" t="str">
        <f t="shared" si="242"/>
        <v>a</v>
      </c>
      <c r="B365" s="15"/>
      <c r="C365" s="17" t="s">
        <v>91</v>
      </c>
      <c r="D365" s="36">
        <v>12000</v>
      </c>
      <c r="E365" s="36">
        <v>12000</v>
      </c>
      <c r="F365" s="26">
        <f t="shared" si="243"/>
        <v>8000</v>
      </c>
      <c r="G365" s="36">
        <v>4000</v>
      </c>
      <c r="H365" s="36">
        <v>4000</v>
      </c>
      <c r="I365" s="16">
        <v>3977.4700000000003</v>
      </c>
    </row>
    <row r="366" spans="1:9" ht="30" x14ac:dyDescent="0.25">
      <c r="A366" s="5" t="str">
        <f t="shared" si="242"/>
        <v>b</v>
      </c>
      <c r="B366" s="15"/>
      <c r="C366" s="17" t="s">
        <v>92</v>
      </c>
      <c r="D366" s="36">
        <v>0</v>
      </c>
      <c r="E366" s="36">
        <v>0</v>
      </c>
      <c r="F366" s="26">
        <f t="shared" si="243"/>
        <v>0</v>
      </c>
      <c r="G366" s="36">
        <v>0</v>
      </c>
      <c r="H366" s="36"/>
      <c r="I366" s="16"/>
    </row>
    <row r="367" spans="1:9" ht="18" x14ac:dyDescent="0.25">
      <c r="A367" s="5" t="str">
        <f t="shared" si="242"/>
        <v>a</v>
      </c>
      <c r="B367" s="9" t="s">
        <v>1</v>
      </c>
      <c r="C367" s="13" t="s">
        <v>32</v>
      </c>
      <c r="D367" s="33">
        <v>15000</v>
      </c>
      <c r="E367" s="33">
        <v>15000</v>
      </c>
      <c r="F367" s="26">
        <f t="shared" si="243"/>
        <v>15000</v>
      </c>
      <c r="G367" s="33">
        <v>10000</v>
      </c>
      <c r="H367" s="33">
        <v>5000</v>
      </c>
      <c r="I367" s="12">
        <v>0</v>
      </c>
    </row>
    <row r="368" spans="1:9" ht="18" x14ac:dyDescent="0.25">
      <c r="A368" s="5" t="str">
        <f t="shared" si="242"/>
        <v>b</v>
      </c>
      <c r="B368" s="9" t="s">
        <v>1</v>
      </c>
      <c r="C368" s="13" t="s">
        <v>33</v>
      </c>
      <c r="D368" s="33">
        <v>0</v>
      </c>
      <c r="E368" s="33">
        <v>0</v>
      </c>
      <c r="F368" s="26">
        <f t="shared" si="243"/>
        <v>0</v>
      </c>
      <c r="G368" s="33">
        <v>0</v>
      </c>
      <c r="H368" s="33"/>
      <c r="I368" s="12"/>
    </row>
    <row r="369" spans="1:9" ht="18" x14ac:dyDescent="0.25">
      <c r="A369" s="5" t="str">
        <f t="shared" si="242"/>
        <v>b</v>
      </c>
      <c r="B369" s="9" t="s">
        <v>1</v>
      </c>
      <c r="C369" s="13" t="s">
        <v>34</v>
      </c>
      <c r="D369" s="33">
        <v>0</v>
      </c>
      <c r="E369" s="33">
        <v>0</v>
      </c>
      <c r="F369" s="26">
        <f t="shared" si="243"/>
        <v>0</v>
      </c>
      <c r="G369" s="33">
        <v>0</v>
      </c>
      <c r="H369" s="33"/>
      <c r="I369" s="12"/>
    </row>
    <row r="370" spans="1:9" ht="18" x14ac:dyDescent="0.25">
      <c r="A370" s="5" t="str">
        <f t="shared" si="242"/>
        <v>a</v>
      </c>
      <c r="B370" s="18" t="s">
        <v>123</v>
      </c>
      <c r="C370" s="19" t="s">
        <v>124</v>
      </c>
      <c r="D370" s="37">
        <f t="shared" ref="D370:G370" si="260">D371+D381+D382+D383</f>
        <v>685000</v>
      </c>
      <c r="E370" s="37">
        <f t="shared" si="260"/>
        <v>685000</v>
      </c>
      <c r="F370" s="26">
        <f t="shared" si="243"/>
        <v>289000</v>
      </c>
      <c r="G370" s="37">
        <f t="shared" si="260"/>
        <v>147000</v>
      </c>
      <c r="H370" s="37">
        <f t="shared" ref="H370" si="261">H371+H381+H382+H383</f>
        <v>142000</v>
      </c>
      <c r="I370" s="37">
        <f>I371+I381+I382+I383</f>
        <v>147888.13</v>
      </c>
    </row>
    <row r="371" spans="1:9" ht="18" x14ac:dyDescent="0.25">
      <c r="A371" s="5" t="str">
        <f t="shared" si="242"/>
        <v>a</v>
      </c>
      <c r="B371" s="30" t="s">
        <v>1</v>
      </c>
      <c r="C371" s="13" t="s">
        <v>24</v>
      </c>
      <c r="D371" s="12">
        <f t="shared" ref="D371:G371" si="262">D372+D373+D374+D375+D376+D377+D378</f>
        <v>680000</v>
      </c>
      <c r="E371" s="12">
        <f t="shared" si="262"/>
        <v>680000</v>
      </c>
      <c r="F371" s="26">
        <f t="shared" si="243"/>
        <v>284000</v>
      </c>
      <c r="G371" s="12">
        <f t="shared" si="262"/>
        <v>142000</v>
      </c>
      <c r="H371" s="12">
        <f t="shared" ref="H371" si="263">H372+H373+H374+H375+H376+H377+H378</f>
        <v>142000</v>
      </c>
      <c r="I371" s="12">
        <f>I372+I373+I374+I375+I376+I377+I378</f>
        <v>147888.13</v>
      </c>
    </row>
    <row r="372" spans="1:9" ht="18" x14ac:dyDescent="0.25">
      <c r="A372" s="5" t="str">
        <f t="shared" si="242"/>
        <v>a</v>
      </c>
      <c r="B372" s="9" t="s">
        <v>1</v>
      </c>
      <c r="C372" s="10" t="s">
        <v>25</v>
      </c>
      <c r="D372" s="35">
        <v>150000</v>
      </c>
      <c r="E372" s="35">
        <v>150000</v>
      </c>
      <c r="F372" s="26">
        <f t="shared" si="243"/>
        <v>76000</v>
      </c>
      <c r="G372" s="35">
        <v>38000</v>
      </c>
      <c r="H372" s="35">
        <v>38000</v>
      </c>
      <c r="I372" s="31">
        <v>63600</v>
      </c>
    </row>
    <row r="373" spans="1:9" ht="18" x14ac:dyDescent="0.25">
      <c r="A373" s="5" t="str">
        <f t="shared" si="242"/>
        <v>a</v>
      </c>
      <c r="B373" s="9" t="s">
        <v>1</v>
      </c>
      <c r="C373" s="10" t="s">
        <v>26</v>
      </c>
      <c r="D373" s="35">
        <v>125000</v>
      </c>
      <c r="E373" s="35">
        <v>125000</v>
      </c>
      <c r="F373" s="26">
        <f t="shared" si="243"/>
        <v>64000</v>
      </c>
      <c r="G373" s="35">
        <v>32000</v>
      </c>
      <c r="H373" s="35">
        <v>32000</v>
      </c>
      <c r="I373" s="31">
        <v>44872.69</v>
      </c>
    </row>
    <row r="374" spans="1:9" ht="18" x14ac:dyDescent="0.25">
      <c r="A374" s="5" t="str">
        <f t="shared" si="242"/>
        <v>b</v>
      </c>
      <c r="B374" s="9" t="s">
        <v>1</v>
      </c>
      <c r="C374" s="10" t="s">
        <v>27</v>
      </c>
      <c r="D374" s="35">
        <v>0</v>
      </c>
      <c r="E374" s="35">
        <v>0</v>
      </c>
      <c r="F374" s="26">
        <f t="shared" si="243"/>
        <v>0</v>
      </c>
      <c r="G374" s="35">
        <v>0</v>
      </c>
      <c r="H374" s="35"/>
      <c r="I374" s="31"/>
    </row>
    <row r="375" spans="1:9" ht="18" x14ac:dyDescent="0.25">
      <c r="A375" s="5" t="str">
        <f t="shared" si="242"/>
        <v>b</v>
      </c>
      <c r="B375" s="9" t="s">
        <v>1</v>
      </c>
      <c r="C375" s="14" t="s">
        <v>28</v>
      </c>
      <c r="D375" s="35">
        <v>0</v>
      </c>
      <c r="E375" s="35">
        <v>0</v>
      </c>
      <c r="F375" s="26">
        <f t="shared" si="243"/>
        <v>0</v>
      </c>
      <c r="G375" s="35">
        <v>0</v>
      </c>
      <c r="H375" s="35"/>
      <c r="I375" s="31"/>
    </row>
    <row r="376" spans="1:9" ht="18" x14ac:dyDescent="0.25">
      <c r="A376" s="5" t="str">
        <f t="shared" si="242"/>
        <v>b</v>
      </c>
      <c r="B376" s="9" t="s">
        <v>1</v>
      </c>
      <c r="C376" s="14" t="s">
        <v>29</v>
      </c>
      <c r="D376" s="35">
        <v>0</v>
      </c>
      <c r="E376" s="35">
        <v>0</v>
      </c>
      <c r="F376" s="26">
        <f t="shared" si="243"/>
        <v>0</v>
      </c>
      <c r="G376" s="35">
        <v>0</v>
      </c>
      <c r="H376" s="35"/>
      <c r="I376" s="31"/>
    </row>
    <row r="377" spans="1:9" ht="18" x14ac:dyDescent="0.25">
      <c r="A377" s="5" t="str">
        <f t="shared" si="242"/>
        <v>a</v>
      </c>
      <c r="B377" s="9" t="s">
        <v>1</v>
      </c>
      <c r="C377" s="14" t="s">
        <v>30</v>
      </c>
      <c r="D377" s="35">
        <v>5000</v>
      </c>
      <c r="E377" s="35">
        <v>5000</v>
      </c>
      <c r="F377" s="26">
        <f t="shared" si="243"/>
        <v>4000</v>
      </c>
      <c r="G377" s="35">
        <v>2000</v>
      </c>
      <c r="H377" s="35">
        <v>2000</v>
      </c>
      <c r="I377" s="31">
        <v>0</v>
      </c>
    </row>
    <row r="378" spans="1:9" ht="18" x14ac:dyDescent="0.25">
      <c r="A378" s="5" t="str">
        <f t="shared" si="242"/>
        <v>a</v>
      </c>
      <c r="B378" s="9" t="s">
        <v>1</v>
      </c>
      <c r="C378" s="14" t="s">
        <v>31</v>
      </c>
      <c r="D378" s="31">
        <f t="shared" ref="D378:H378" si="264">D379+D380</f>
        <v>400000</v>
      </c>
      <c r="E378" s="31">
        <f t="shared" si="264"/>
        <v>400000</v>
      </c>
      <c r="F378" s="26">
        <f t="shared" si="243"/>
        <v>140000</v>
      </c>
      <c r="G378" s="31">
        <f t="shared" si="264"/>
        <v>70000</v>
      </c>
      <c r="H378" s="31">
        <f t="shared" si="264"/>
        <v>70000</v>
      </c>
      <c r="I378" s="31">
        <f>I379+I380</f>
        <v>39415.440000000002</v>
      </c>
    </row>
    <row r="379" spans="1:9" ht="30" x14ac:dyDescent="0.25">
      <c r="A379" s="5" t="str">
        <f t="shared" si="242"/>
        <v>a</v>
      </c>
      <c r="B379" s="15"/>
      <c r="C379" s="17" t="s">
        <v>91</v>
      </c>
      <c r="D379" s="36">
        <v>300000</v>
      </c>
      <c r="E379" s="36">
        <v>300000</v>
      </c>
      <c r="F379" s="26">
        <f t="shared" si="243"/>
        <v>120000</v>
      </c>
      <c r="G379" s="36">
        <v>60000</v>
      </c>
      <c r="H379" s="36">
        <v>60000</v>
      </c>
      <c r="I379" s="16">
        <v>39415.440000000002</v>
      </c>
    </row>
    <row r="380" spans="1:9" ht="30" x14ac:dyDescent="0.25">
      <c r="A380" s="5" t="str">
        <f t="shared" si="242"/>
        <v>a</v>
      </c>
      <c r="B380" s="15"/>
      <c r="C380" s="17" t="s">
        <v>92</v>
      </c>
      <c r="D380" s="36">
        <v>100000</v>
      </c>
      <c r="E380" s="36">
        <v>100000</v>
      </c>
      <c r="F380" s="26">
        <f t="shared" si="243"/>
        <v>20000</v>
      </c>
      <c r="G380" s="36">
        <v>10000</v>
      </c>
      <c r="H380" s="36">
        <v>10000</v>
      </c>
      <c r="I380" s="16">
        <v>0</v>
      </c>
    </row>
    <row r="381" spans="1:9" ht="18" x14ac:dyDescent="0.25">
      <c r="A381" s="5" t="str">
        <f t="shared" si="242"/>
        <v>a</v>
      </c>
      <c r="B381" s="9" t="s">
        <v>1</v>
      </c>
      <c r="C381" s="13" t="s">
        <v>32</v>
      </c>
      <c r="D381" s="33">
        <v>5000</v>
      </c>
      <c r="E381" s="33">
        <v>5000</v>
      </c>
      <c r="F381" s="26">
        <f t="shared" si="243"/>
        <v>5000</v>
      </c>
      <c r="G381" s="33">
        <v>5000</v>
      </c>
      <c r="H381" s="33">
        <v>0</v>
      </c>
      <c r="I381" s="12">
        <v>0</v>
      </c>
    </row>
    <row r="382" spans="1:9" ht="18" x14ac:dyDescent="0.25">
      <c r="A382" s="5" t="str">
        <f t="shared" si="242"/>
        <v>b</v>
      </c>
      <c r="B382" s="9" t="s">
        <v>1</v>
      </c>
      <c r="C382" s="13" t="s">
        <v>33</v>
      </c>
      <c r="D382" s="33">
        <v>0</v>
      </c>
      <c r="E382" s="33">
        <v>0</v>
      </c>
      <c r="F382" s="26">
        <f t="shared" si="243"/>
        <v>0</v>
      </c>
      <c r="G382" s="33">
        <v>0</v>
      </c>
      <c r="H382" s="33"/>
      <c r="I382" s="12"/>
    </row>
    <row r="383" spans="1:9" ht="18" x14ac:dyDescent="0.25">
      <c r="A383" s="5" t="str">
        <f t="shared" si="242"/>
        <v>b</v>
      </c>
      <c r="B383" s="9" t="s">
        <v>1</v>
      </c>
      <c r="C383" s="13" t="s">
        <v>34</v>
      </c>
      <c r="D383" s="33">
        <v>0</v>
      </c>
      <c r="E383" s="33">
        <v>0</v>
      </c>
      <c r="F383" s="26">
        <f t="shared" si="243"/>
        <v>0</v>
      </c>
      <c r="G383" s="33">
        <v>0</v>
      </c>
      <c r="H383" s="33"/>
      <c r="I383" s="12"/>
    </row>
    <row r="384" spans="1:9" ht="18" x14ac:dyDescent="0.25">
      <c r="A384" s="5" t="str">
        <f t="shared" si="242"/>
        <v>a</v>
      </c>
      <c r="B384" s="18" t="s">
        <v>125</v>
      </c>
      <c r="C384" s="19" t="s">
        <v>3</v>
      </c>
      <c r="D384" s="26">
        <f t="shared" ref="D384:G384" si="265">D398+D412+D426+D636+D706</f>
        <v>2783892000</v>
      </c>
      <c r="E384" s="26">
        <f t="shared" si="265"/>
        <v>2783892000</v>
      </c>
      <c r="F384" s="26">
        <f t="shared" si="243"/>
        <v>1379668200</v>
      </c>
      <c r="G384" s="26">
        <f t="shared" si="265"/>
        <v>686857400</v>
      </c>
      <c r="H384" s="26">
        <f t="shared" ref="H384" si="266">H398+H412+H426+H636+H706</f>
        <v>692810800</v>
      </c>
      <c r="I384" s="26">
        <f t="shared" ref="I384:I397" si="267">I398+I412+I426+I636+I706</f>
        <v>1379135525.97</v>
      </c>
    </row>
    <row r="385" spans="1:9" ht="18" x14ac:dyDescent="0.25">
      <c r="A385" s="5" t="str">
        <f t="shared" si="242"/>
        <v>a</v>
      </c>
      <c r="B385" s="28" t="s">
        <v>1</v>
      </c>
      <c r="C385" s="21" t="s">
        <v>24</v>
      </c>
      <c r="D385" s="29">
        <f t="shared" ref="D385:G385" si="268">D399+D413+D427+D637+D707</f>
        <v>2783787000</v>
      </c>
      <c r="E385" s="29">
        <f t="shared" si="268"/>
        <v>2783787000</v>
      </c>
      <c r="F385" s="26">
        <f t="shared" si="243"/>
        <v>1379563200</v>
      </c>
      <c r="G385" s="29">
        <f t="shared" si="268"/>
        <v>686838400</v>
      </c>
      <c r="H385" s="29">
        <f t="shared" ref="H385" si="269">H399+H413+H427+H637+H707</f>
        <v>692724800</v>
      </c>
      <c r="I385" s="29">
        <f t="shared" si="267"/>
        <v>1379117412.21</v>
      </c>
    </row>
    <row r="386" spans="1:9" ht="18" x14ac:dyDescent="0.25">
      <c r="A386" s="5" t="str">
        <f t="shared" si="242"/>
        <v>b</v>
      </c>
      <c r="B386" s="20" t="s">
        <v>1</v>
      </c>
      <c r="C386" s="22" t="s">
        <v>25</v>
      </c>
      <c r="D386" s="26">
        <f t="shared" ref="D386:G386" si="270">D400+D414+D428+D638+D708</f>
        <v>0</v>
      </c>
      <c r="E386" s="26">
        <f t="shared" si="270"/>
        <v>0</v>
      </c>
      <c r="F386" s="26">
        <f t="shared" si="243"/>
        <v>0</v>
      </c>
      <c r="G386" s="26">
        <f t="shared" si="270"/>
        <v>0</v>
      </c>
      <c r="H386" s="26">
        <f t="shared" ref="H386" si="271">H400+H414+H428+H638+H708</f>
        <v>0</v>
      </c>
      <c r="I386" s="26">
        <f t="shared" si="267"/>
        <v>0</v>
      </c>
    </row>
    <row r="387" spans="1:9" ht="18" x14ac:dyDescent="0.25">
      <c r="A387" s="5" t="str">
        <f t="shared" si="242"/>
        <v>a</v>
      </c>
      <c r="B387" s="20" t="s">
        <v>1</v>
      </c>
      <c r="C387" s="22" t="s">
        <v>26</v>
      </c>
      <c r="D387" s="26">
        <f t="shared" ref="D387:G387" si="272">D401+D415+D429+D639+D709</f>
        <v>10226000</v>
      </c>
      <c r="E387" s="26">
        <f t="shared" si="272"/>
        <v>10546390</v>
      </c>
      <c r="F387" s="26">
        <f t="shared" si="243"/>
        <v>4451790</v>
      </c>
      <c r="G387" s="26">
        <f t="shared" si="272"/>
        <v>2101600</v>
      </c>
      <c r="H387" s="26">
        <f t="shared" ref="H387" si="273">H401+H415+H429+H639+H709</f>
        <v>2350190</v>
      </c>
      <c r="I387" s="26">
        <f t="shared" si="267"/>
        <v>4154044.58</v>
      </c>
    </row>
    <row r="388" spans="1:9" ht="18" x14ac:dyDescent="0.25">
      <c r="A388" s="5" t="str">
        <f t="shared" si="242"/>
        <v>b</v>
      </c>
      <c r="B388" s="20" t="s">
        <v>1</v>
      </c>
      <c r="C388" s="22" t="s">
        <v>27</v>
      </c>
      <c r="D388" s="26">
        <f t="shared" ref="D388:G388" si="274">D402+D416+D430+D640+D710</f>
        <v>0</v>
      </c>
      <c r="E388" s="26">
        <f t="shared" si="274"/>
        <v>0</v>
      </c>
      <c r="F388" s="26">
        <f t="shared" si="243"/>
        <v>0</v>
      </c>
      <c r="G388" s="26">
        <f t="shared" si="274"/>
        <v>0</v>
      </c>
      <c r="H388" s="26">
        <f t="shared" ref="H388" si="275">H402+H416+H430+H640+H710</f>
        <v>0</v>
      </c>
      <c r="I388" s="26">
        <f t="shared" si="267"/>
        <v>0</v>
      </c>
    </row>
    <row r="389" spans="1:9" ht="18" x14ac:dyDescent="0.25">
      <c r="A389" s="5" t="str">
        <f t="shared" si="242"/>
        <v>b</v>
      </c>
      <c r="B389" s="20" t="s">
        <v>1</v>
      </c>
      <c r="C389" s="23" t="s">
        <v>28</v>
      </c>
      <c r="D389" s="26">
        <f t="shared" ref="D389:G389" si="276">D403+D417+D431+D641+D711</f>
        <v>0</v>
      </c>
      <c r="E389" s="26">
        <f t="shared" si="276"/>
        <v>0</v>
      </c>
      <c r="F389" s="26">
        <f t="shared" si="243"/>
        <v>0</v>
      </c>
      <c r="G389" s="26">
        <f t="shared" si="276"/>
        <v>0</v>
      </c>
      <c r="H389" s="26">
        <f t="shared" ref="H389" si="277">H403+H417+H431+H641+H711</f>
        <v>0</v>
      </c>
      <c r="I389" s="26">
        <f t="shared" si="267"/>
        <v>0</v>
      </c>
    </row>
    <row r="390" spans="1:9" ht="18" x14ac:dyDescent="0.25">
      <c r="A390" s="5" t="str">
        <f t="shared" ref="A390:A453" si="278">IF((D390+E390+G390+I390)&gt;0,"a","b")</f>
        <v>a</v>
      </c>
      <c r="B390" s="20" t="s">
        <v>1</v>
      </c>
      <c r="C390" s="23" t="s">
        <v>29</v>
      </c>
      <c r="D390" s="26">
        <f t="shared" ref="D390:G390" si="279">D404+D418+D432+D642+D712</f>
        <v>0</v>
      </c>
      <c r="E390" s="26">
        <f t="shared" si="279"/>
        <v>18900</v>
      </c>
      <c r="F390" s="26">
        <f t="shared" si="243"/>
        <v>18900</v>
      </c>
      <c r="G390" s="26">
        <f t="shared" si="279"/>
        <v>18900</v>
      </c>
      <c r="H390" s="26">
        <f t="shared" ref="H390" si="280">H404+H418+H432+H642+H712</f>
        <v>0</v>
      </c>
      <c r="I390" s="26">
        <f t="shared" si="267"/>
        <v>18802.7</v>
      </c>
    </row>
    <row r="391" spans="1:9" ht="18" x14ac:dyDescent="0.25">
      <c r="A391" s="5" t="str">
        <f t="shared" si="278"/>
        <v>a</v>
      </c>
      <c r="B391" s="20" t="s">
        <v>1</v>
      </c>
      <c r="C391" s="23" t="s">
        <v>30</v>
      </c>
      <c r="D391" s="26">
        <f t="shared" ref="D391:G391" si="281">D405+D419+D433+D643+D713</f>
        <v>2767797000</v>
      </c>
      <c r="E391" s="26">
        <f t="shared" si="281"/>
        <v>2767701176</v>
      </c>
      <c r="F391" s="26">
        <f t="shared" ref="F391:F454" si="282">G391+H391</f>
        <v>1371742826</v>
      </c>
      <c r="G391" s="26">
        <f t="shared" si="281"/>
        <v>682747466</v>
      </c>
      <c r="H391" s="26">
        <f t="shared" ref="H391" si="283">H405+H419+H433+H643+H713</f>
        <v>688995360</v>
      </c>
      <c r="I391" s="26">
        <f t="shared" si="267"/>
        <v>1371652026.3500004</v>
      </c>
    </row>
    <row r="392" spans="1:9" ht="18" x14ac:dyDescent="0.25">
      <c r="A392" s="5" t="str">
        <f t="shared" si="278"/>
        <v>a</v>
      </c>
      <c r="B392" s="20" t="s">
        <v>1</v>
      </c>
      <c r="C392" s="23" t="s">
        <v>31</v>
      </c>
      <c r="D392" s="26">
        <f t="shared" ref="D392:G392" si="284">D406+D420+D434+D644+D714</f>
        <v>5764000</v>
      </c>
      <c r="E392" s="26">
        <f t="shared" si="284"/>
        <v>5520534</v>
      </c>
      <c r="F392" s="26">
        <f t="shared" si="282"/>
        <v>3349684</v>
      </c>
      <c r="G392" s="26">
        <f t="shared" si="284"/>
        <v>1970434</v>
      </c>
      <c r="H392" s="26">
        <f t="shared" ref="H392" si="285">H406+H420+H434+H644+H714</f>
        <v>1379250</v>
      </c>
      <c r="I392" s="26">
        <f t="shared" si="267"/>
        <v>3292538.58</v>
      </c>
    </row>
    <row r="393" spans="1:9" ht="30" x14ac:dyDescent="0.25">
      <c r="A393" s="5" t="str">
        <f t="shared" si="278"/>
        <v>a</v>
      </c>
      <c r="B393" s="24"/>
      <c r="C393" s="25" t="s">
        <v>91</v>
      </c>
      <c r="D393" s="27">
        <f t="shared" ref="D393:G393" si="286">D407+D421+D435+D645+D715</f>
        <v>5764000</v>
      </c>
      <c r="E393" s="27">
        <f t="shared" si="286"/>
        <v>5520534</v>
      </c>
      <c r="F393" s="26">
        <f t="shared" si="282"/>
        <v>3349684</v>
      </c>
      <c r="G393" s="27">
        <f t="shared" si="286"/>
        <v>1970434</v>
      </c>
      <c r="H393" s="27">
        <f t="shared" ref="H393" si="287">H407+H421+H435+H645+H715</f>
        <v>1379250</v>
      </c>
      <c r="I393" s="27">
        <f t="shared" si="267"/>
        <v>3292538.58</v>
      </c>
    </row>
    <row r="394" spans="1:9" ht="30" x14ac:dyDescent="0.25">
      <c r="A394" s="5" t="str">
        <f t="shared" si="278"/>
        <v>b</v>
      </c>
      <c r="B394" s="24"/>
      <c r="C394" s="25" t="s">
        <v>92</v>
      </c>
      <c r="D394" s="27">
        <f t="shared" ref="D394:G394" si="288">D408+D422+D436+D646+D716</f>
        <v>0</v>
      </c>
      <c r="E394" s="27">
        <f t="shared" si="288"/>
        <v>0</v>
      </c>
      <c r="F394" s="26">
        <f t="shared" si="282"/>
        <v>0</v>
      </c>
      <c r="G394" s="27">
        <f t="shared" si="288"/>
        <v>0</v>
      </c>
      <c r="H394" s="27">
        <f t="shared" ref="H394" si="289">H408+H422+H436+H646+H716</f>
        <v>0</v>
      </c>
      <c r="I394" s="27">
        <f t="shared" si="267"/>
        <v>0</v>
      </c>
    </row>
    <row r="395" spans="1:9" ht="18" x14ac:dyDescent="0.25">
      <c r="A395" s="5" t="str">
        <f t="shared" si="278"/>
        <v>a</v>
      </c>
      <c r="B395" s="28" t="s">
        <v>1</v>
      </c>
      <c r="C395" s="21" t="s">
        <v>32</v>
      </c>
      <c r="D395" s="29">
        <f t="shared" ref="D395:G395" si="290">D409+D423+D437+D647+D717</f>
        <v>105000</v>
      </c>
      <c r="E395" s="29">
        <f t="shared" si="290"/>
        <v>105000</v>
      </c>
      <c r="F395" s="26">
        <f t="shared" si="282"/>
        <v>105000</v>
      </c>
      <c r="G395" s="29">
        <f t="shared" si="290"/>
        <v>19000</v>
      </c>
      <c r="H395" s="29">
        <f t="shared" ref="H395" si="291">H409+H423+H437+H647+H717</f>
        <v>86000</v>
      </c>
      <c r="I395" s="29">
        <f t="shared" si="267"/>
        <v>18113.760000000002</v>
      </c>
    </row>
    <row r="396" spans="1:9" ht="18" x14ac:dyDescent="0.25">
      <c r="A396" s="5" t="str">
        <f t="shared" si="278"/>
        <v>b</v>
      </c>
      <c r="B396" s="28" t="s">
        <v>1</v>
      </c>
      <c r="C396" s="21" t="s">
        <v>33</v>
      </c>
      <c r="D396" s="29">
        <f t="shared" ref="D396:G396" si="292">D410+D424+D438+D648+D718</f>
        <v>0</v>
      </c>
      <c r="E396" s="29">
        <f t="shared" si="292"/>
        <v>0</v>
      </c>
      <c r="F396" s="26">
        <f t="shared" si="282"/>
        <v>0</v>
      </c>
      <c r="G396" s="29">
        <f t="shared" si="292"/>
        <v>0</v>
      </c>
      <c r="H396" s="29">
        <f t="shared" ref="H396" si="293">H410+H424+H438+H648+H718</f>
        <v>0</v>
      </c>
      <c r="I396" s="29">
        <f t="shared" si="267"/>
        <v>0</v>
      </c>
    </row>
    <row r="397" spans="1:9" ht="18" x14ac:dyDescent="0.25">
      <c r="A397" s="5" t="str">
        <f t="shared" si="278"/>
        <v>b</v>
      </c>
      <c r="B397" s="28" t="s">
        <v>1</v>
      </c>
      <c r="C397" s="21" t="s">
        <v>34</v>
      </c>
      <c r="D397" s="29">
        <f t="shared" ref="D397:G397" si="294">D411+D425+D439+D649+D719</f>
        <v>0</v>
      </c>
      <c r="E397" s="29">
        <f t="shared" si="294"/>
        <v>0</v>
      </c>
      <c r="F397" s="26">
        <f t="shared" si="282"/>
        <v>0</v>
      </c>
      <c r="G397" s="29">
        <f t="shared" si="294"/>
        <v>0</v>
      </c>
      <c r="H397" s="29">
        <f t="shared" ref="H397" si="295">H411+H425+H439+H649+H719</f>
        <v>0</v>
      </c>
      <c r="I397" s="29">
        <f t="shared" si="267"/>
        <v>0</v>
      </c>
    </row>
    <row r="398" spans="1:9" ht="18" x14ac:dyDescent="0.25">
      <c r="A398" s="5" t="str">
        <f t="shared" si="278"/>
        <v>a</v>
      </c>
      <c r="B398" s="18" t="s">
        <v>126</v>
      </c>
      <c r="C398" s="19" t="s">
        <v>4</v>
      </c>
      <c r="D398" s="37">
        <f t="shared" ref="D398:G398" si="296">D399+D409+D410+D411</f>
        <v>1925000000</v>
      </c>
      <c r="E398" s="37">
        <f t="shared" si="296"/>
        <v>1925000000</v>
      </c>
      <c r="F398" s="26">
        <f t="shared" si="282"/>
        <v>962301200</v>
      </c>
      <c r="G398" s="37">
        <f t="shared" si="296"/>
        <v>479780000</v>
      </c>
      <c r="H398" s="37">
        <f t="shared" ref="H398" si="297">H399+H409+H410+H411</f>
        <v>482521200</v>
      </c>
      <c r="I398" s="37">
        <f>I399+I409+I410+I411</f>
        <v>962222449.62000012</v>
      </c>
    </row>
    <row r="399" spans="1:9" ht="18" x14ac:dyDescent="0.25">
      <c r="A399" s="5" t="str">
        <f t="shared" si="278"/>
        <v>a</v>
      </c>
      <c r="B399" s="30" t="s">
        <v>1</v>
      </c>
      <c r="C399" s="13" t="s">
        <v>24</v>
      </c>
      <c r="D399" s="12">
        <f t="shared" ref="D399:G399" si="298">D400+D401+D402+D403+D404+D405+D406</f>
        <v>1925000000</v>
      </c>
      <c r="E399" s="12">
        <f t="shared" si="298"/>
        <v>1925000000</v>
      </c>
      <c r="F399" s="26">
        <f t="shared" si="282"/>
        <v>962301200</v>
      </c>
      <c r="G399" s="12">
        <f t="shared" si="298"/>
        <v>479780000</v>
      </c>
      <c r="H399" s="12">
        <f t="shared" ref="H399" si="299">H400+H401+H402+H403+H404+H405+H406</f>
        <v>482521200</v>
      </c>
      <c r="I399" s="12">
        <f>I400+I401+I402+I403+I404+I405+I406</f>
        <v>962222449.62000012</v>
      </c>
    </row>
    <row r="400" spans="1:9" ht="18" x14ac:dyDescent="0.25">
      <c r="A400" s="5" t="str">
        <f t="shared" si="278"/>
        <v>b</v>
      </c>
      <c r="B400" s="9" t="s">
        <v>1</v>
      </c>
      <c r="C400" s="10" t="s">
        <v>25</v>
      </c>
      <c r="D400" s="35">
        <v>0</v>
      </c>
      <c r="E400" s="35">
        <v>0</v>
      </c>
      <c r="F400" s="26">
        <f t="shared" si="282"/>
        <v>0</v>
      </c>
      <c r="G400" s="35">
        <v>0</v>
      </c>
      <c r="H400" s="35"/>
      <c r="I400" s="31"/>
    </row>
    <row r="401" spans="1:9" ht="18" x14ac:dyDescent="0.25">
      <c r="A401" s="5" t="str">
        <f t="shared" si="278"/>
        <v>a</v>
      </c>
      <c r="B401" s="9" t="s">
        <v>1</v>
      </c>
      <c r="C401" s="10" t="s">
        <v>26</v>
      </c>
      <c r="D401" s="35">
        <v>0</v>
      </c>
      <c r="E401" s="35">
        <v>43990</v>
      </c>
      <c r="F401" s="26">
        <f t="shared" si="282"/>
        <v>40</v>
      </c>
      <c r="G401" s="35">
        <v>0</v>
      </c>
      <c r="H401" s="35">
        <v>40</v>
      </c>
      <c r="I401" s="31"/>
    </row>
    <row r="402" spans="1:9" ht="18" x14ac:dyDescent="0.25">
      <c r="A402" s="5" t="str">
        <f t="shared" si="278"/>
        <v>b</v>
      </c>
      <c r="B402" s="9" t="s">
        <v>1</v>
      </c>
      <c r="C402" s="10" t="s">
        <v>27</v>
      </c>
      <c r="D402" s="35">
        <v>0</v>
      </c>
      <c r="E402" s="35">
        <v>0</v>
      </c>
      <c r="F402" s="26">
        <f t="shared" si="282"/>
        <v>0</v>
      </c>
      <c r="G402" s="35">
        <v>0</v>
      </c>
      <c r="H402" s="35"/>
      <c r="I402" s="31"/>
    </row>
    <row r="403" spans="1:9" ht="18" x14ac:dyDescent="0.25">
      <c r="A403" s="5" t="str">
        <f t="shared" si="278"/>
        <v>b</v>
      </c>
      <c r="B403" s="9" t="s">
        <v>1</v>
      </c>
      <c r="C403" s="14" t="s">
        <v>28</v>
      </c>
      <c r="D403" s="35">
        <v>0</v>
      </c>
      <c r="E403" s="35">
        <v>0</v>
      </c>
      <c r="F403" s="26">
        <f t="shared" si="282"/>
        <v>0</v>
      </c>
      <c r="G403" s="35">
        <v>0</v>
      </c>
      <c r="H403" s="35"/>
      <c r="I403" s="31"/>
    </row>
    <row r="404" spans="1:9" ht="18" x14ac:dyDescent="0.25">
      <c r="A404" s="5" t="str">
        <f t="shared" si="278"/>
        <v>a</v>
      </c>
      <c r="B404" s="9" t="s">
        <v>1</v>
      </c>
      <c r="C404" s="14" t="s">
        <v>29</v>
      </c>
      <c r="D404" s="35">
        <v>0</v>
      </c>
      <c r="E404" s="35">
        <v>18900</v>
      </c>
      <c r="F404" s="26">
        <f t="shared" si="282"/>
        <v>18900</v>
      </c>
      <c r="G404" s="35">
        <v>18900</v>
      </c>
      <c r="H404" s="35"/>
      <c r="I404" s="31">
        <v>18802.7</v>
      </c>
    </row>
    <row r="405" spans="1:9" ht="18" x14ac:dyDescent="0.25">
      <c r="A405" s="5" t="str">
        <f t="shared" si="278"/>
        <v>a</v>
      </c>
      <c r="B405" s="9" t="s">
        <v>1</v>
      </c>
      <c r="C405" s="14" t="s">
        <v>30</v>
      </c>
      <c r="D405" s="35">
        <v>1925000000</v>
      </c>
      <c r="E405" s="35">
        <v>1924798552</v>
      </c>
      <c r="F405" s="26">
        <f t="shared" si="282"/>
        <v>962143702</v>
      </c>
      <c r="G405" s="35">
        <v>479692542</v>
      </c>
      <c r="H405" s="35">
        <v>482451160</v>
      </c>
      <c r="I405" s="31">
        <v>962071419.92000008</v>
      </c>
    </row>
    <row r="406" spans="1:9" ht="18" x14ac:dyDescent="0.25">
      <c r="A406" s="5" t="str">
        <f t="shared" si="278"/>
        <v>a</v>
      </c>
      <c r="B406" s="9" t="s">
        <v>1</v>
      </c>
      <c r="C406" s="14" t="s">
        <v>31</v>
      </c>
      <c r="D406" s="31">
        <f t="shared" ref="D406:H406" si="300">D407+D408</f>
        <v>0</v>
      </c>
      <c r="E406" s="31">
        <f t="shared" si="300"/>
        <v>138558</v>
      </c>
      <c r="F406" s="26">
        <f t="shared" si="282"/>
        <v>138558</v>
      </c>
      <c r="G406" s="31">
        <f t="shared" si="300"/>
        <v>68558</v>
      </c>
      <c r="H406" s="31">
        <f t="shared" si="300"/>
        <v>70000</v>
      </c>
      <c r="I406" s="31">
        <f>I407+I408</f>
        <v>132227</v>
      </c>
    </row>
    <row r="407" spans="1:9" ht="30" x14ac:dyDescent="0.25">
      <c r="A407" s="5" t="str">
        <f t="shared" si="278"/>
        <v>a</v>
      </c>
      <c r="B407" s="15"/>
      <c r="C407" s="17" t="s">
        <v>91</v>
      </c>
      <c r="D407" s="36">
        <v>0</v>
      </c>
      <c r="E407" s="36">
        <v>138558</v>
      </c>
      <c r="F407" s="26">
        <f t="shared" si="282"/>
        <v>138558</v>
      </c>
      <c r="G407" s="36">
        <v>68558</v>
      </c>
      <c r="H407" s="36">
        <v>70000</v>
      </c>
      <c r="I407" s="16">
        <v>132227</v>
      </c>
    </row>
    <row r="408" spans="1:9" ht="30" x14ac:dyDescent="0.25">
      <c r="A408" s="5" t="str">
        <f t="shared" si="278"/>
        <v>b</v>
      </c>
      <c r="B408" s="15"/>
      <c r="C408" s="17" t="s">
        <v>92</v>
      </c>
      <c r="D408" s="36">
        <v>0</v>
      </c>
      <c r="E408" s="36">
        <v>0</v>
      </c>
      <c r="F408" s="26">
        <f t="shared" si="282"/>
        <v>0</v>
      </c>
      <c r="G408" s="36">
        <v>0</v>
      </c>
      <c r="H408" s="36"/>
      <c r="I408" s="16"/>
    </row>
    <row r="409" spans="1:9" ht="18" x14ac:dyDescent="0.25">
      <c r="A409" s="5" t="str">
        <f t="shared" si="278"/>
        <v>b</v>
      </c>
      <c r="B409" s="9" t="s">
        <v>1</v>
      </c>
      <c r="C409" s="13" t="s">
        <v>32</v>
      </c>
      <c r="D409" s="33">
        <v>0</v>
      </c>
      <c r="E409" s="33">
        <v>0</v>
      </c>
      <c r="F409" s="26">
        <f t="shared" si="282"/>
        <v>0</v>
      </c>
      <c r="G409" s="33">
        <v>0</v>
      </c>
      <c r="H409" s="33"/>
      <c r="I409" s="12"/>
    </row>
    <row r="410" spans="1:9" ht="18" x14ac:dyDescent="0.25">
      <c r="A410" s="5" t="str">
        <f t="shared" si="278"/>
        <v>b</v>
      </c>
      <c r="B410" s="9" t="s">
        <v>1</v>
      </c>
      <c r="C410" s="13" t="s">
        <v>33</v>
      </c>
      <c r="D410" s="33">
        <v>0</v>
      </c>
      <c r="E410" s="33">
        <v>0</v>
      </c>
      <c r="F410" s="26">
        <f t="shared" si="282"/>
        <v>0</v>
      </c>
      <c r="G410" s="33">
        <v>0</v>
      </c>
      <c r="H410" s="33"/>
      <c r="I410" s="12"/>
    </row>
    <row r="411" spans="1:9" ht="18" x14ac:dyDescent="0.25">
      <c r="A411" s="5" t="str">
        <f t="shared" si="278"/>
        <v>b</v>
      </c>
      <c r="B411" s="9" t="s">
        <v>1</v>
      </c>
      <c r="C411" s="13" t="s">
        <v>34</v>
      </c>
      <c r="D411" s="33">
        <v>0</v>
      </c>
      <c r="E411" s="33">
        <v>0</v>
      </c>
      <c r="F411" s="26">
        <f t="shared" si="282"/>
        <v>0</v>
      </c>
      <c r="G411" s="33">
        <v>0</v>
      </c>
      <c r="H411" s="33"/>
      <c r="I411" s="12"/>
    </row>
    <row r="412" spans="1:9" ht="36" x14ac:dyDescent="0.25">
      <c r="A412" s="5" t="str">
        <f t="shared" si="278"/>
        <v>a</v>
      </c>
      <c r="B412" s="18" t="s">
        <v>127</v>
      </c>
      <c r="C412" s="19" t="s">
        <v>5</v>
      </c>
      <c r="D412" s="37">
        <f t="shared" ref="D412:G412" si="301">D413+D423+D424+D425</f>
        <v>770002000</v>
      </c>
      <c r="E412" s="37">
        <f t="shared" si="301"/>
        <v>770002000</v>
      </c>
      <c r="F412" s="26">
        <f t="shared" si="282"/>
        <v>371937000</v>
      </c>
      <c r="G412" s="37">
        <f t="shared" si="301"/>
        <v>184835500</v>
      </c>
      <c r="H412" s="37">
        <f t="shared" ref="H412" si="302">H413+H423+H424+H425</f>
        <v>187101500</v>
      </c>
      <c r="I412" s="37">
        <f>I413+I423+I424+I425</f>
        <v>371870342.70999998</v>
      </c>
    </row>
    <row r="413" spans="1:9" ht="18" x14ac:dyDescent="0.25">
      <c r="A413" s="5" t="str">
        <f t="shared" si="278"/>
        <v>a</v>
      </c>
      <c r="B413" s="30" t="s">
        <v>1</v>
      </c>
      <c r="C413" s="13" t="s">
        <v>24</v>
      </c>
      <c r="D413" s="12">
        <f t="shared" ref="D413:G413" si="303">D414+D415+D416+D417+D418+D419+D420</f>
        <v>770002000</v>
      </c>
      <c r="E413" s="12">
        <f t="shared" si="303"/>
        <v>770002000</v>
      </c>
      <c r="F413" s="26">
        <f t="shared" si="282"/>
        <v>371937000</v>
      </c>
      <c r="G413" s="12">
        <f t="shared" si="303"/>
        <v>184835500</v>
      </c>
      <c r="H413" s="12">
        <f t="shared" ref="H413" si="304">H414+H415+H416+H417+H418+H419+H420</f>
        <v>187101500</v>
      </c>
      <c r="I413" s="12">
        <f>I414+I415+I416+I417+I418+I419+I420</f>
        <v>371870342.70999998</v>
      </c>
    </row>
    <row r="414" spans="1:9" ht="18" x14ac:dyDescent="0.25">
      <c r="A414" s="5" t="str">
        <f t="shared" si="278"/>
        <v>b</v>
      </c>
      <c r="B414" s="9" t="s">
        <v>1</v>
      </c>
      <c r="C414" s="10" t="s">
        <v>25</v>
      </c>
      <c r="D414" s="35">
        <v>0</v>
      </c>
      <c r="E414" s="35">
        <v>0</v>
      </c>
      <c r="F414" s="26">
        <f t="shared" si="282"/>
        <v>0</v>
      </c>
      <c r="G414" s="35">
        <v>0</v>
      </c>
      <c r="H414" s="35"/>
      <c r="I414" s="31"/>
    </row>
    <row r="415" spans="1:9" ht="18" x14ac:dyDescent="0.25">
      <c r="A415" s="5" t="str">
        <f t="shared" si="278"/>
        <v>a</v>
      </c>
      <c r="B415" s="9" t="s">
        <v>1</v>
      </c>
      <c r="C415" s="10" t="s">
        <v>26</v>
      </c>
      <c r="D415" s="35">
        <v>3000000</v>
      </c>
      <c r="E415" s="35">
        <v>3000000</v>
      </c>
      <c r="F415" s="26">
        <f t="shared" si="282"/>
        <v>958000</v>
      </c>
      <c r="G415" s="35">
        <v>475000</v>
      </c>
      <c r="H415" s="35">
        <v>483000</v>
      </c>
      <c r="I415" s="31">
        <v>953341.03</v>
      </c>
    </row>
    <row r="416" spans="1:9" ht="18" x14ac:dyDescent="0.25">
      <c r="A416" s="5" t="str">
        <f t="shared" si="278"/>
        <v>b</v>
      </c>
      <c r="B416" s="9" t="s">
        <v>1</v>
      </c>
      <c r="C416" s="10" t="s">
        <v>27</v>
      </c>
      <c r="D416" s="35">
        <v>0</v>
      </c>
      <c r="E416" s="35">
        <v>0</v>
      </c>
      <c r="F416" s="26">
        <f t="shared" si="282"/>
        <v>0</v>
      </c>
      <c r="G416" s="35">
        <v>0</v>
      </c>
      <c r="H416" s="35"/>
      <c r="I416" s="31"/>
    </row>
    <row r="417" spans="1:9" ht="18" x14ac:dyDescent="0.25">
      <c r="A417" s="5" t="str">
        <f t="shared" si="278"/>
        <v>b</v>
      </c>
      <c r="B417" s="9" t="s">
        <v>1</v>
      </c>
      <c r="C417" s="14" t="s">
        <v>28</v>
      </c>
      <c r="D417" s="35">
        <v>0</v>
      </c>
      <c r="E417" s="35">
        <v>0</v>
      </c>
      <c r="F417" s="26">
        <f t="shared" si="282"/>
        <v>0</v>
      </c>
      <c r="G417" s="35">
        <v>0</v>
      </c>
      <c r="H417" s="35"/>
      <c r="I417" s="31"/>
    </row>
    <row r="418" spans="1:9" ht="18" x14ac:dyDescent="0.25">
      <c r="A418" s="5" t="str">
        <f t="shared" si="278"/>
        <v>b</v>
      </c>
      <c r="B418" s="9" t="s">
        <v>1</v>
      </c>
      <c r="C418" s="14" t="s">
        <v>29</v>
      </c>
      <c r="D418" s="35">
        <v>0</v>
      </c>
      <c r="E418" s="35">
        <v>0</v>
      </c>
      <c r="F418" s="26">
        <f t="shared" si="282"/>
        <v>0</v>
      </c>
      <c r="G418" s="35">
        <v>0</v>
      </c>
      <c r="H418" s="35"/>
      <c r="I418" s="31"/>
    </row>
    <row r="419" spans="1:9" ht="18" x14ac:dyDescent="0.25">
      <c r="A419" s="5" t="str">
        <f t="shared" si="278"/>
        <v>a</v>
      </c>
      <c r="B419" s="9" t="s">
        <v>1</v>
      </c>
      <c r="C419" s="14" t="s">
        <v>30</v>
      </c>
      <c r="D419" s="35">
        <v>767002000</v>
      </c>
      <c r="E419" s="35">
        <v>766947924</v>
      </c>
      <c r="F419" s="26">
        <f t="shared" si="282"/>
        <v>370924924</v>
      </c>
      <c r="G419" s="35">
        <v>184353424</v>
      </c>
      <c r="H419" s="35">
        <v>186571500</v>
      </c>
      <c r="I419" s="31">
        <v>370910726.88</v>
      </c>
    </row>
    <row r="420" spans="1:9" ht="18" x14ac:dyDescent="0.25">
      <c r="A420" s="5" t="str">
        <f t="shared" si="278"/>
        <v>a</v>
      </c>
      <c r="B420" s="9" t="s">
        <v>1</v>
      </c>
      <c r="C420" s="14" t="s">
        <v>31</v>
      </c>
      <c r="D420" s="31">
        <f t="shared" ref="D420:H420" si="305">D421+D422</f>
        <v>0</v>
      </c>
      <c r="E420" s="31">
        <f t="shared" si="305"/>
        <v>54076</v>
      </c>
      <c r="F420" s="26">
        <f t="shared" si="282"/>
        <v>54076</v>
      </c>
      <c r="G420" s="31">
        <f t="shared" si="305"/>
        <v>7076</v>
      </c>
      <c r="H420" s="31">
        <f t="shared" si="305"/>
        <v>47000</v>
      </c>
      <c r="I420" s="31">
        <f>I421+I422</f>
        <v>6274.8</v>
      </c>
    </row>
    <row r="421" spans="1:9" ht="30" x14ac:dyDescent="0.25">
      <c r="A421" s="5" t="str">
        <f t="shared" si="278"/>
        <v>a</v>
      </c>
      <c r="B421" s="15"/>
      <c r="C421" s="17" t="s">
        <v>91</v>
      </c>
      <c r="D421" s="36">
        <v>0</v>
      </c>
      <c r="E421" s="36">
        <v>54076</v>
      </c>
      <c r="F421" s="26">
        <f t="shared" si="282"/>
        <v>54076</v>
      </c>
      <c r="G421" s="36">
        <v>7076</v>
      </c>
      <c r="H421" s="36">
        <v>47000</v>
      </c>
      <c r="I421" s="16">
        <v>6274.8</v>
      </c>
    </row>
    <row r="422" spans="1:9" ht="30" x14ac:dyDescent="0.25">
      <c r="A422" s="5" t="str">
        <f t="shared" si="278"/>
        <v>b</v>
      </c>
      <c r="B422" s="15"/>
      <c r="C422" s="17" t="s">
        <v>92</v>
      </c>
      <c r="D422" s="36">
        <v>0</v>
      </c>
      <c r="E422" s="36">
        <v>0</v>
      </c>
      <c r="F422" s="26">
        <f t="shared" si="282"/>
        <v>0</v>
      </c>
      <c r="G422" s="36">
        <v>0</v>
      </c>
      <c r="H422" s="36"/>
      <c r="I422" s="16"/>
    </row>
    <row r="423" spans="1:9" ht="18" x14ac:dyDescent="0.25">
      <c r="A423" s="5" t="str">
        <f t="shared" si="278"/>
        <v>b</v>
      </c>
      <c r="B423" s="9" t="s">
        <v>1</v>
      </c>
      <c r="C423" s="13" t="s">
        <v>32</v>
      </c>
      <c r="D423" s="33">
        <v>0</v>
      </c>
      <c r="E423" s="33">
        <v>0</v>
      </c>
      <c r="F423" s="26">
        <f t="shared" si="282"/>
        <v>0</v>
      </c>
      <c r="G423" s="33">
        <v>0</v>
      </c>
      <c r="H423" s="33"/>
      <c r="I423" s="12"/>
    </row>
    <row r="424" spans="1:9" ht="18" x14ac:dyDescent="0.25">
      <c r="A424" s="5" t="str">
        <f t="shared" si="278"/>
        <v>b</v>
      </c>
      <c r="B424" s="9" t="s">
        <v>1</v>
      </c>
      <c r="C424" s="13" t="s">
        <v>33</v>
      </c>
      <c r="D424" s="33">
        <v>0</v>
      </c>
      <c r="E424" s="33">
        <v>0</v>
      </c>
      <c r="F424" s="26">
        <f t="shared" si="282"/>
        <v>0</v>
      </c>
      <c r="G424" s="33">
        <v>0</v>
      </c>
      <c r="H424" s="33"/>
      <c r="I424" s="12"/>
    </row>
    <row r="425" spans="1:9" ht="18" x14ac:dyDescent="0.25">
      <c r="A425" s="5" t="str">
        <f t="shared" si="278"/>
        <v>b</v>
      </c>
      <c r="B425" s="9"/>
      <c r="C425" s="13" t="s">
        <v>34</v>
      </c>
      <c r="D425" s="33">
        <v>0</v>
      </c>
      <c r="E425" s="33">
        <v>0</v>
      </c>
      <c r="F425" s="26">
        <f t="shared" si="282"/>
        <v>0</v>
      </c>
      <c r="G425" s="33">
        <v>0</v>
      </c>
      <c r="H425" s="33"/>
      <c r="I425" s="12"/>
    </row>
    <row r="426" spans="1:9" ht="36" x14ac:dyDescent="0.25">
      <c r="A426" s="5" t="str">
        <f t="shared" si="278"/>
        <v>a</v>
      </c>
      <c r="B426" s="18" t="s">
        <v>128</v>
      </c>
      <c r="C426" s="19" t="s">
        <v>42</v>
      </c>
      <c r="D426" s="26">
        <f t="shared" ref="D426:G426" si="306">D440+D454+D468+D482+D496+D510+D524+D538+D552+D566+D580+D594+D608+D622</f>
        <v>35890000</v>
      </c>
      <c r="E426" s="26">
        <f t="shared" si="306"/>
        <v>35890000</v>
      </c>
      <c r="F426" s="26">
        <f t="shared" si="282"/>
        <v>16164500</v>
      </c>
      <c r="G426" s="26">
        <f t="shared" si="306"/>
        <v>7819500</v>
      </c>
      <c r="H426" s="26">
        <f t="shared" ref="H426" si="307">H440+H454+H468+H482+H496+H510+H524+H538+H552+H566+H580+H594+H608+H622</f>
        <v>8345000</v>
      </c>
      <c r="I426" s="26">
        <f t="shared" ref="I426:I439" si="308">I440+I454+I468+I482+I496+I510+I524+I538+I552+I566+I580+I594+I608+I622</f>
        <v>16160602.59</v>
      </c>
    </row>
    <row r="427" spans="1:9" ht="18" x14ac:dyDescent="0.25">
      <c r="A427" s="5" t="str">
        <f t="shared" si="278"/>
        <v>a</v>
      </c>
      <c r="B427" s="28" t="s">
        <v>1</v>
      </c>
      <c r="C427" s="21" t="s">
        <v>24</v>
      </c>
      <c r="D427" s="29">
        <f t="shared" ref="D427:G427" si="309">D441+D455+D469+D483+D497+D511+D525+D539+D553+D567+D581+D595+D609+D623</f>
        <v>35890000</v>
      </c>
      <c r="E427" s="29">
        <f t="shared" si="309"/>
        <v>35890000</v>
      </c>
      <c r="F427" s="26">
        <f t="shared" si="282"/>
        <v>16164500</v>
      </c>
      <c r="G427" s="29">
        <f t="shared" si="309"/>
        <v>7819500</v>
      </c>
      <c r="H427" s="29">
        <f t="shared" ref="H427" si="310">H441+H455+H469+H483+H497+H511+H525+H539+H553+H567+H581+H595+H609+H623</f>
        <v>8345000</v>
      </c>
      <c r="I427" s="29">
        <f t="shared" si="308"/>
        <v>16160602.59</v>
      </c>
    </row>
    <row r="428" spans="1:9" ht="18" x14ac:dyDescent="0.25">
      <c r="A428" s="5" t="str">
        <f t="shared" si="278"/>
        <v>b</v>
      </c>
      <c r="B428" s="20" t="s">
        <v>1</v>
      </c>
      <c r="C428" s="22" t="s">
        <v>25</v>
      </c>
      <c r="D428" s="26">
        <f t="shared" ref="D428:G428" si="311">D442+D456+D470+D484+D498+D512+D526+D540+D554+D568+D582+D596+D610+D624</f>
        <v>0</v>
      </c>
      <c r="E428" s="26">
        <f t="shared" si="311"/>
        <v>0</v>
      </c>
      <c r="F428" s="26">
        <f t="shared" si="282"/>
        <v>0</v>
      </c>
      <c r="G428" s="26">
        <f t="shared" si="311"/>
        <v>0</v>
      </c>
      <c r="H428" s="26">
        <f t="shared" ref="H428" si="312">H442+H456+H470+H484+H498+H512+H526+H540+H554+H568+H582+H596+H610+H624</f>
        <v>0</v>
      </c>
      <c r="I428" s="26">
        <f t="shared" si="308"/>
        <v>0</v>
      </c>
    </row>
    <row r="429" spans="1:9" ht="18" x14ac:dyDescent="0.25">
      <c r="A429" s="5" t="str">
        <f t="shared" si="278"/>
        <v>a</v>
      </c>
      <c r="B429" s="20" t="s">
        <v>1</v>
      </c>
      <c r="C429" s="22" t="s">
        <v>26</v>
      </c>
      <c r="D429" s="26">
        <f t="shared" ref="D429:G429" si="313">D443+D457+D471+D485+D499+D513+D527+D541+D555+D569+D583+D597+D611+D625</f>
        <v>910000</v>
      </c>
      <c r="E429" s="26">
        <f t="shared" si="313"/>
        <v>1193400</v>
      </c>
      <c r="F429" s="26">
        <f t="shared" si="282"/>
        <v>405850</v>
      </c>
      <c r="G429" s="26">
        <f t="shared" si="313"/>
        <v>191900</v>
      </c>
      <c r="H429" s="26">
        <f t="shared" ref="H429" si="314">H443+H457+H471+H485+H499+H513+H527+H541+H555+H569+H583+H597+H611+H625</f>
        <v>213950</v>
      </c>
      <c r="I429" s="26">
        <f t="shared" si="308"/>
        <v>403571</v>
      </c>
    </row>
    <row r="430" spans="1:9" ht="18" x14ac:dyDescent="0.25">
      <c r="A430" s="5" t="str">
        <f t="shared" si="278"/>
        <v>b</v>
      </c>
      <c r="B430" s="20" t="s">
        <v>1</v>
      </c>
      <c r="C430" s="22" t="s">
        <v>27</v>
      </c>
      <c r="D430" s="26">
        <f t="shared" ref="D430:G430" si="315">D444+D458+D472+D486+D500+D514+D528+D542+D556+D570+D584+D598+D612+D626</f>
        <v>0</v>
      </c>
      <c r="E430" s="26">
        <f t="shared" si="315"/>
        <v>0</v>
      </c>
      <c r="F430" s="26">
        <f t="shared" si="282"/>
        <v>0</v>
      </c>
      <c r="G430" s="26">
        <f t="shared" si="315"/>
        <v>0</v>
      </c>
      <c r="H430" s="26">
        <f t="shared" ref="H430" si="316">H444+H458+H472+H486+H500+H514+H528+H542+H556+H570+H584+H598+H612+H626</f>
        <v>0</v>
      </c>
      <c r="I430" s="26">
        <f t="shared" si="308"/>
        <v>0</v>
      </c>
    </row>
    <row r="431" spans="1:9" ht="18" x14ac:dyDescent="0.25">
      <c r="A431" s="5" t="str">
        <f t="shared" si="278"/>
        <v>b</v>
      </c>
      <c r="B431" s="20" t="s">
        <v>1</v>
      </c>
      <c r="C431" s="23" t="s">
        <v>28</v>
      </c>
      <c r="D431" s="26">
        <f t="shared" ref="D431:G431" si="317">D445+D459+D473+D487+D501+D515+D529+D543+D557+D571+D585+D599+D613+D627</f>
        <v>0</v>
      </c>
      <c r="E431" s="26">
        <f t="shared" si="317"/>
        <v>0</v>
      </c>
      <c r="F431" s="26">
        <f t="shared" si="282"/>
        <v>0</v>
      </c>
      <c r="G431" s="26">
        <f t="shared" si="317"/>
        <v>0</v>
      </c>
      <c r="H431" s="26">
        <f t="shared" ref="H431" si="318">H445+H459+H473+H487+H501+H515+H529+H543+H557+H571+H585+H599+H613+H627</f>
        <v>0</v>
      </c>
      <c r="I431" s="26">
        <f t="shared" si="308"/>
        <v>0</v>
      </c>
    </row>
    <row r="432" spans="1:9" ht="18" x14ac:dyDescent="0.25">
      <c r="A432" s="5" t="str">
        <f t="shared" si="278"/>
        <v>b</v>
      </c>
      <c r="B432" s="20" t="s">
        <v>1</v>
      </c>
      <c r="C432" s="23" t="s">
        <v>29</v>
      </c>
      <c r="D432" s="26">
        <f t="shared" ref="D432:G432" si="319">D446+D460+D474+D488+D502+D516+D530+D544+D558+D572+D586+D600+D614+D628</f>
        <v>0</v>
      </c>
      <c r="E432" s="26">
        <f t="shared" si="319"/>
        <v>0</v>
      </c>
      <c r="F432" s="26">
        <f t="shared" si="282"/>
        <v>0</v>
      </c>
      <c r="G432" s="26">
        <f t="shared" si="319"/>
        <v>0</v>
      </c>
      <c r="H432" s="26">
        <f t="shared" ref="H432" si="320">H446+H460+H474+H488+H502+H516+H530+H544+H558+H572+H586+H600+H614+H628</f>
        <v>0</v>
      </c>
      <c r="I432" s="26">
        <f t="shared" si="308"/>
        <v>0</v>
      </c>
    </row>
    <row r="433" spans="1:9" ht="18" x14ac:dyDescent="0.25">
      <c r="A433" s="5" t="str">
        <f t="shared" si="278"/>
        <v>a</v>
      </c>
      <c r="B433" s="20" t="s">
        <v>1</v>
      </c>
      <c r="C433" s="23" t="s">
        <v>30</v>
      </c>
      <c r="D433" s="26">
        <f t="shared" ref="D433:G433" si="321">D447+D461+D475+D489+D503+D517+D531+D545+D559+D573+D587+D601+D615+D629</f>
        <v>29265000</v>
      </c>
      <c r="E433" s="26">
        <f t="shared" si="321"/>
        <v>29417700</v>
      </c>
      <c r="F433" s="26">
        <f t="shared" si="282"/>
        <v>12606600</v>
      </c>
      <c r="G433" s="26">
        <f t="shared" si="321"/>
        <v>5735800</v>
      </c>
      <c r="H433" s="26">
        <f t="shared" ref="H433" si="322">H447+H461+H475+H489+H503+H517+H531+H545+H559+H573+H587+H601+H615+H629</f>
        <v>6870800</v>
      </c>
      <c r="I433" s="26">
        <f t="shared" si="308"/>
        <v>12605511.720000001</v>
      </c>
    </row>
    <row r="434" spans="1:9" ht="18" x14ac:dyDescent="0.25">
      <c r="A434" s="5" t="str">
        <f t="shared" si="278"/>
        <v>a</v>
      </c>
      <c r="B434" s="20" t="s">
        <v>1</v>
      </c>
      <c r="C434" s="23" t="s">
        <v>31</v>
      </c>
      <c r="D434" s="26">
        <f t="shared" ref="D434:G434" si="323">D448+D462+D476+D490+D504+D518+D532+D546+D560+D574+D588+D602+D616+D630</f>
        <v>5715000</v>
      </c>
      <c r="E434" s="26">
        <f t="shared" si="323"/>
        <v>5278900</v>
      </c>
      <c r="F434" s="26">
        <f t="shared" si="282"/>
        <v>3152050</v>
      </c>
      <c r="G434" s="26">
        <f t="shared" si="323"/>
        <v>1891800</v>
      </c>
      <c r="H434" s="26">
        <f t="shared" ref="H434" si="324">H448+H462+H476+H490+H504+H518+H532+H546+H560+H574+H588+H602+H616+H630</f>
        <v>1260250</v>
      </c>
      <c r="I434" s="26">
        <f t="shared" si="308"/>
        <v>3151519.87</v>
      </c>
    </row>
    <row r="435" spans="1:9" ht="30" x14ac:dyDescent="0.25">
      <c r="A435" s="5" t="str">
        <f t="shared" si="278"/>
        <v>a</v>
      </c>
      <c r="B435" s="24"/>
      <c r="C435" s="25" t="s">
        <v>91</v>
      </c>
      <c r="D435" s="27">
        <f t="shared" ref="D435:G435" si="325">D449+D463+D477+D491+D505+D519+D533+D547+D561+D575+D589+D603+D617+D631</f>
        <v>5715000</v>
      </c>
      <c r="E435" s="27">
        <f t="shared" si="325"/>
        <v>5278900</v>
      </c>
      <c r="F435" s="26">
        <f t="shared" si="282"/>
        <v>3152050</v>
      </c>
      <c r="G435" s="27">
        <f t="shared" si="325"/>
        <v>1891800</v>
      </c>
      <c r="H435" s="27">
        <f t="shared" ref="H435" si="326">H449+H463+H477+H491+H505+H519+H533+H547+H561+H575+H589+H603+H617+H631</f>
        <v>1260250</v>
      </c>
      <c r="I435" s="27">
        <f t="shared" si="308"/>
        <v>3151519.87</v>
      </c>
    </row>
    <row r="436" spans="1:9" ht="30" x14ac:dyDescent="0.25">
      <c r="A436" s="5" t="str">
        <f t="shared" si="278"/>
        <v>b</v>
      </c>
      <c r="B436" s="24"/>
      <c r="C436" s="25" t="s">
        <v>92</v>
      </c>
      <c r="D436" s="27">
        <f t="shared" ref="D436:G436" si="327">D450+D464+D478+D492+D506+D520+D534+D548+D562+D576+D590+D604+D618+D632</f>
        <v>0</v>
      </c>
      <c r="E436" s="27">
        <f t="shared" si="327"/>
        <v>0</v>
      </c>
      <c r="F436" s="26">
        <f t="shared" si="282"/>
        <v>0</v>
      </c>
      <c r="G436" s="27">
        <f t="shared" si="327"/>
        <v>0</v>
      </c>
      <c r="H436" s="27">
        <f t="shared" ref="H436" si="328">H450+H464+H478+H492+H506+H520+H534+H548+H562+H576+H590+H604+H618+H632</f>
        <v>0</v>
      </c>
      <c r="I436" s="27">
        <f t="shared" si="308"/>
        <v>0</v>
      </c>
    </row>
    <row r="437" spans="1:9" ht="18" x14ac:dyDescent="0.25">
      <c r="A437" s="5" t="str">
        <f t="shared" si="278"/>
        <v>b</v>
      </c>
      <c r="B437" s="28" t="s">
        <v>1</v>
      </c>
      <c r="C437" s="21" t="s">
        <v>32</v>
      </c>
      <c r="D437" s="29">
        <f t="shared" ref="D437:G437" si="329">D451+D465+D479+D493+D507+D521+D535+D549+D563+D577+D591+D605+D619+D633</f>
        <v>0</v>
      </c>
      <c r="E437" s="29">
        <f t="shared" si="329"/>
        <v>0</v>
      </c>
      <c r="F437" s="26">
        <f t="shared" si="282"/>
        <v>0</v>
      </c>
      <c r="G437" s="29">
        <f t="shared" si="329"/>
        <v>0</v>
      </c>
      <c r="H437" s="29">
        <f t="shared" ref="H437" si="330">H451+H465+H479+H493+H507+H521+H535+H549+H563+H577+H591+H605+H619+H633</f>
        <v>0</v>
      </c>
      <c r="I437" s="29">
        <f t="shared" si="308"/>
        <v>0</v>
      </c>
    </row>
    <row r="438" spans="1:9" ht="18" x14ac:dyDescent="0.25">
      <c r="A438" s="5" t="str">
        <f t="shared" si="278"/>
        <v>b</v>
      </c>
      <c r="B438" s="28" t="s">
        <v>1</v>
      </c>
      <c r="C438" s="21" t="s">
        <v>33</v>
      </c>
      <c r="D438" s="29">
        <f t="shared" ref="D438:G438" si="331">D452+D466+D480+D494+D508+D522+D536+D550+D564+D578+D592+D606+D620+D634</f>
        <v>0</v>
      </c>
      <c r="E438" s="29">
        <f t="shared" si="331"/>
        <v>0</v>
      </c>
      <c r="F438" s="26">
        <f t="shared" si="282"/>
        <v>0</v>
      </c>
      <c r="G438" s="29">
        <f t="shared" si="331"/>
        <v>0</v>
      </c>
      <c r="H438" s="29">
        <f t="shared" ref="H438" si="332">H452+H466+H480+H494+H508+H522+H536+H550+H564+H578+H592+H606+H620+H634</f>
        <v>0</v>
      </c>
      <c r="I438" s="29">
        <f t="shared" si="308"/>
        <v>0</v>
      </c>
    </row>
    <row r="439" spans="1:9" ht="18" x14ac:dyDescent="0.25">
      <c r="A439" s="5" t="str">
        <f t="shared" si="278"/>
        <v>b</v>
      </c>
      <c r="B439" s="28" t="s">
        <v>1</v>
      </c>
      <c r="C439" s="21" t="s">
        <v>34</v>
      </c>
      <c r="D439" s="29">
        <f t="shared" ref="D439:G439" si="333">D453+D467+D481+D495+D509+D523+D537+D551+D565+D579+D593+D607+D621+D635</f>
        <v>0</v>
      </c>
      <c r="E439" s="29">
        <f t="shared" si="333"/>
        <v>0</v>
      </c>
      <c r="F439" s="26">
        <f t="shared" si="282"/>
        <v>0</v>
      </c>
      <c r="G439" s="29">
        <f t="shared" si="333"/>
        <v>0</v>
      </c>
      <c r="H439" s="29">
        <f t="shared" ref="H439" si="334">H453+H467+H481+H495+H509+H523+H537+H551+H565+H579+H593+H607+H621+H635</f>
        <v>0</v>
      </c>
      <c r="I439" s="29">
        <f t="shared" si="308"/>
        <v>0</v>
      </c>
    </row>
    <row r="440" spans="1:9" ht="70.5" customHeight="1" x14ac:dyDescent="0.25">
      <c r="A440" s="5" t="str">
        <f t="shared" si="278"/>
        <v>a</v>
      </c>
      <c r="B440" s="18" t="s">
        <v>129</v>
      </c>
      <c r="C440" s="19" t="s">
        <v>212</v>
      </c>
      <c r="D440" s="37">
        <f t="shared" ref="D440:G440" si="335">D441+D451+D452+D453</f>
        <v>2000000</v>
      </c>
      <c r="E440" s="37">
        <f t="shared" si="335"/>
        <v>1800000</v>
      </c>
      <c r="F440" s="26">
        <f t="shared" si="282"/>
        <v>629100</v>
      </c>
      <c r="G440" s="37">
        <f t="shared" si="335"/>
        <v>244400</v>
      </c>
      <c r="H440" s="37">
        <f t="shared" ref="H440" si="336">H441+H451+H452+H453</f>
        <v>384700</v>
      </c>
      <c r="I440" s="37">
        <f t="shared" ref="I440" si="337">I441+I451+I452+I453</f>
        <v>629073.49</v>
      </c>
    </row>
    <row r="441" spans="1:9" ht="18" x14ac:dyDescent="0.25">
      <c r="A441" s="5" t="str">
        <f t="shared" si="278"/>
        <v>a</v>
      </c>
      <c r="B441" s="30" t="s">
        <v>1</v>
      </c>
      <c r="C441" s="13" t="s">
        <v>24</v>
      </c>
      <c r="D441" s="12">
        <f t="shared" ref="D441:G441" si="338">D442+D443+D444+D445+D446+D447+D448</f>
        <v>2000000</v>
      </c>
      <c r="E441" s="12">
        <f t="shared" si="338"/>
        <v>1800000</v>
      </c>
      <c r="F441" s="26">
        <f t="shared" si="282"/>
        <v>629100</v>
      </c>
      <c r="G441" s="12">
        <f t="shared" si="338"/>
        <v>244400</v>
      </c>
      <c r="H441" s="12">
        <f t="shared" ref="H441" si="339">H442+H443+H444+H445+H446+H447+H448</f>
        <v>384700</v>
      </c>
      <c r="I441" s="12">
        <f t="shared" ref="I441" si="340">I442+I443+I444+I445+I446+I447+I448</f>
        <v>629073.49</v>
      </c>
    </row>
    <row r="442" spans="1:9" ht="18" x14ac:dyDescent="0.25">
      <c r="A442" s="5" t="str">
        <f t="shared" si="278"/>
        <v>b</v>
      </c>
      <c r="B442" s="9" t="s">
        <v>1</v>
      </c>
      <c r="C442" s="10" t="s">
        <v>25</v>
      </c>
      <c r="D442" s="35">
        <v>0</v>
      </c>
      <c r="E442" s="35">
        <v>0</v>
      </c>
      <c r="F442" s="26">
        <f t="shared" si="282"/>
        <v>0</v>
      </c>
      <c r="G442" s="35">
        <v>0</v>
      </c>
      <c r="H442" s="35"/>
      <c r="I442" s="31"/>
    </row>
    <row r="443" spans="1:9" ht="18" x14ac:dyDescent="0.25">
      <c r="A443" s="5" t="str">
        <f t="shared" si="278"/>
        <v>a</v>
      </c>
      <c r="B443" s="9" t="s">
        <v>1</v>
      </c>
      <c r="C443" s="10" t="s">
        <v>26</v>
      </c>
      <c r="D443" s="35">
        <v>10000</v>
      </c>
      <c r="E443" s="35">
        <v>10000</v>
      </c>
      <c r="F443" s="26">
        <f t="shared" si="282"/>
        <v>0</v>
      </c>
      <c r="G443" s="35">
        <v>0</v>
      </c>
      <c r="H443" s="35">
        <v>0</v>
      </c>
      <c r="I443" s="31"/>
    </row>
    <row r="444" spans="1:9" ht="18" x14ac:dyDescent="0.25">
      <c r="A444" s="5" t="str">
        <f t="shared" si="278"/>
        <v>b</v>
      </c>
      <c r="B444" s="9" t="s">
        <v>1</v>
      </c>
      <c r="C444" s="10" t="s">
        <v>27</v>
      </c>
      <c r="D444" s="35">
        <v>0</v>
      </c>
      <c r="E444" s="35">
        <v>0</v>
      </c>
      <c r="F444" s="26">
        <f t="shared" si="282"/>
        <v>0</v>
      </c>
      <c r="G444" s="35">
        <v>0</v>
      </c>
      <c r="H444" s="35"/>
      <c r="I444" s="31"/>
    </row>
    <row r="445" spans="1:9" ht="18" x14ac:dyDescent="0.25">
      <c r="A445" s="5" t="str">
        <f t="shared" si="278"/>
        <v>b</v>
      </c>
      <c r="B445" s="9" t="s">
        <v>1</v>
      </c>
      <c r="C445" s="14" t="s">
        <v>28</v>
      </c>
      <c r="D445" s="35">
        <v>0</v>
      </c>
      <c r="E445" s="35">
        <v>0</v>
      </c>
      <c r="F445" s="26">
        <f t="shared" si="282"/>
        <v>0</v>
      </c>
      <c r="G445" s="35">
        <v>0</v>
      </c>
      <c r="H445" s="35"/>
      <c r="I445" s="31"/>
    </row>
    <row r="446" spans="1:9" ht="18" x14ac:dyDescent="0.25">
      <c r="A446" s="5" t="str">
        <f t="shared" si="278"/>
        <v>b</v>
      </c>
      <c r="B446" s="9" t="s">
        <v>1</v>
      </c>
      <c r="C446" s="14" t="s">
        <v>29</v>
      </c>
      <c r="D446" s="35">
        <v>0</v>
      </c>
      <c r="E446" s="35">
        <v>0</v>
      </c>
      <c r="F446" s="26">
        <f t="shared" si="282"/>
        <v>0</v>
      </c>
      <c r="G446" s="35">
        <v>0</v>
      </c>
      <c r="H446" s="35"/>
      <c r="I446" s="31"/>
    </row>
    <row r="447" spans="1:9" ht="18" x14ac:dyDescent="0.25">
      <c r="A447" s="5" t="str">
        <f t="shared" si="278"/>
        <v>a</v>
      </c>
      <c r="B447" s="9" t="s">
        <v>1</v>
      </c>
      <c r="C447" s="14" t="s">
        <v>30</v>
      </c>
      <c r="D447" s="35">
        <v>1775000</v>
      </c>
      <c r="E447" s="35">
        <v>1790000</v>
      </c>
      <c r="F447" s="26">
        <f t="shared" si="282"/>
        <v>629100</v>
      </c>
      <c r="G447" s="35">
        <v>244400</v>
      </c>
      <c r="H447" s="35">
        <v>384700</v>
      </c>
      <c r="I447" s="31">
        <v>629073.49</v>
      </c>
    </row>
    <row r="448" spans="1:9" ht="18" x14ac:dyDescent="0.25">
      <c r="A448" s="5" t="str">
        <f t="shared" si="278"/>
        <v>a</v>
      </c>
      <c r="B448" s="9" t="s">
        <v>1</v>
      </c>
      <c r="C448" s="14" t="s">
        <v>31</v>
      </c>
      <c r="D448" s="31">
        <f t="shared" ref="D448:H448" si="341">D449+D450</f>
        <v>215000</v>
      </c>
      <c r="E448" s="31">
        <f t="shared" si="341"/>
        <v>0</v>
      </c>
      <c r="F448" s="26">
        <f t="shared" si="282"/>
        <v>0</v>
      </c>
      <c r="G448" s="31">
        <f t="shared" si="341"/>
        <v>0</v>
      </c>
      <c r="H448" s="31">
        <f t="shared" si="341"/>
        <v>0</v>
      </c>
      <c r="I448" s="31">
        <f t="shared" ref="I448" si="342">I449+I450</f>
        <v>0</v>
      </c>
    </row>
    <row r="449" spans="1:9" ht="30" x14ac:dyDescent="0.25">
      <c r="A449" s="5" t="str">
        <f t="shared" si="278"/>
        <v>a</v>
      </c>
      <c r="B449" s="15"/>
      <c r="C449" s="17" t="s">
        <v>91</v>
      </c>
      <c r="D449" s="36">
        <v>215000</v>
      </c>
      <c r="E449" s="36">
        <v>0</v>
      </c>
      <c r="F449" s="26">
        <f t="shared" si="282"/>
        <v>0</v>
      </c>
      <c r="G449" s="36">
        <v>0</v>
      </c>
      <c r="H449" s="36"/>
      <c r="I449" s="16"/>
    </row>
    <row r="450" spans="1:9" ht="30" x14ac:dyDescent="0.25">
      <c r="A450" s="5" t="str">
        <f t="shared" si="278"/>
        <v>b</v>
      </c>
      <c r="B450" s="15"/>
      <c r="C450" s="17" t="s">
        <v>92</v>
      </c>
      <c r="D450" s="36">
        <v>0</v>
      </c>
      <c r="E450" s="36">
        <v>0</v>
      </c>
      <c r="F450" s="26">
        <f t="shared" si="282"/>
        <v>0</v>
      </c>
      <c r="G450" s="36">
        <v>0</v>
      </c>
      <c r="H450" s="36"/>
      <c r="I450" s="16"/>
    </row>
    <row r="451" spans="1:9" ht="18" x14ac:dyDescent="0.25">
      <c r="A451" s="5" t="str">
        <f t="shared" si="278"/>
        <v>b</v>
      </c>
      <c r="B451" s="9" t="s">
        <v>1</v>
      </c>
      <c r="C451" s="13" t="s">
        <v>32</v>
      </c>
      <c r="D451" s="33">
        <v>0</v>
      </c>
      <c r="E451" s="33">
        <v>0</v>
      </c>
      <c r="F451" s="26">
        <f t="shared" si="282"/>
        <v>0</v>
      </c>
      <c r="G451" s="33">
        <v>0</v>
      </c>
      <c r="H451" s="33"/>
      <c r="I451" s="12"/>
    </row>
    <row r="452" spans="1:9" ht="18" x14ac:dyDescent="0.25">
      <c r="A452" s="5" t="str">
        <f t="shared" si="278"/>
        <v>b</v>
      </c>
      <c r="B452" s="9" t="s">
        <v>1</v>
      </c>
      <c r="C452" s="13" t="s">
        <v>33</v>
      </c>
      <c r="D452" s="33">
        <v>0</v>
      </c>
      <c r="E452" s="33">
        <v>0</v>
      </c>
      <c r="F452" s="26">
        <f t="shared" si="282"/>
        <v>0</v>
      </c>
      <c r="G452" s="33">
        <v>0</v>
      </c>
      <c r="H452" s="33"/>
      <c r="I452" s="12"/>
    </row>
    <row r="453" spans="1:9" ht="18" x14ac:dyDescent="0.25">
      <c r="A453" s="5" t="str">
        <f t="shared" si="278"/>
        <v>b</v>
      </c>
      <c r="B453" s="9" t="s">
        <v>1</v>
      </c>
      <c r="C453" s="13" t="s">
        <v>34</v>
      </c>
      <c r="D453" s="33">
        <v>0</v>
      </c>
      <c r="E453" s="33">
        <v>0</v>
      </c>
      <c r="F453" s="26">
        <f t="shared" si="282"/>
        <v>0</v>
      </c>
      <c r="G453" s="33">
        <v>0</v>
      </c>
      <c r="H453" s="33"/>
      <c r="I453" s="12"/>
    </row>
    <row r="454" spans="1:9" ht="36" customHeight="1" x14ac:dyDescent="0.25">
      <c r="A454" s="5" t="str">
        <f t="shared" ref="A454:A517" si="343">IF((D454+E454+G454+I454)&gt;0,"a","b")</f>
        <v>a</v>
      </c>
      <c r="B454" s="18" t="s">
        <v>130</v>
      </c>
      <c r="C454" s="19" t="s">
        <v>72</v>
      </c>
      <c r="D454" s="37">
        <f t="shared" ref="D454:G454" si="344">D455+D465+D466+D467</f>
        <v>2500000</v>
      </c>
      <c r="E454" s="37">
        <f t="shared" si="344"/>
        <v>2371200</v>
      </c>
      <c r="F454" s="26">
        <f t="shared" si="282"/>
        <v>1155600</v>
      </c>
      <c r="G454" s="37">
        <f t="shared" si="344"/>
        <v>540500</v>
      </c>
      <c r="H454" s="37">
        <f t="shared" ref="H454" si="345">H455+H465+H466+H467</f>
        <v>615100</v>
      </c>
      <c r="I454" s="37">
        <f t="shared" ref="I454" si="346">I455+I465+I466+I467</f>
        <v>1155507.5</v>
      </c>
    </row>
    <row r="455" spans="1:9" ht="18" x14ac:dyDescent="0.25">
      <c r="A455" s="5" t="str">
        <f t="shared" si="343"/>
        <v>a</v>
      </c>
      <c r="B455" s="30" t="s">
        <v>1</v>
      </c>
      <c r="C455" s="13" t="s">
        <v>24</v>
      </c>
      <c r="D455" s="12">
        <f t="shared" ref="D455:G455" si="347">D456+D457+D458+D459+D460+D461+D462</f>
        <v>2500000</v>
      </c>
      <c r="E455" s="12">
        <f t="shared" si="347"/>
        <v>2371200</v>
      </c>
      <c r="F455" s="26">
        <f t="shared" ref="F455:F518" si="348">G455+H455</f>
        <v>1155600</v>
      </c>
      <c r="G455" s="12">
        <f t="shared" si="347"/>
        <v>540500</v>
      </c>
      <c r="H455" s="12">
        <f t="shared" ref="H455" si="349">H456+H457+H458+H459+H460+H461+H462</f>
        <v>615100</v>
      </c>
      <c r="I455" s="12">
        <f t="shared" ref="I455" si="350">I456+I457+I458+I459+I460+I461+I462</f>
        <v>1155507.5</v>
      </c>
    </row>
    <row r="456" spans="1:9" ht="18" x14ac:dyDescent="0.25">
      <c r="A456" s="5" t="str">
        <f t="shared" si="343"/>
        <v>b</v>
      </c>
      <c r="B456" s="9" t="s">
        <v>1</v>
      </c>
      <c r="C456" s="10" t="s">
        <v>25</v>
      </c>
      <c r="D456" s="35">
        <v>0</v>
      </c>
      <c r="E456" s="35">
        <v>0</v>
      </c>
      <c r="F456" s="26">
        <f t="shared" si="348"/>
        <v>0</v>
      </c>
      <c r="G456" s="35">
        <v>0</v>
      </c>
      <c r="H456" s="35"/>
      <c r="I456" s="31"/>
    </row>
    <row r="457" spans="1:9" ht="18" x14ac:dyDescent="0.25">
      <c r="A457" s="5" t="str">
        <f t="shared" si="343"/>
        <v>b</v>
      </c>
      <c r="B457" s="9" t="s">
        <v>1</v>
      </c>
      <c r="C457" s="10" t="s">
        <v>26</v>
      </c>
      <c r="D457" s="35">
        <v>0</v>
      </c>
      <c r="E457" s="35">
        <v>0</v>
      </c>
      <c r="F457" s="26">
        <f t="shared" si="348"/>
        <v>0</v>
      </c>
      <c r="G457" s="35">
        <v>0</v>
      </c>
      <c r="H457" s="35"/>
      <c r="I457" s="31"/>
    </row>
    <row r="458" spans="1:9" ht="18" x14ac:dyDescent="0.25">
      <c r="A458" s="5" t="str">
        <f t="shared" si="343"/>
        <v>b</v>
      </c>
      <c r="B458" s="9" t="s">
        <v>1</v>
      </c>
      <c r="C458" s="10" t="s">
        <v>27</v>
      </c>
      <c r="D458" s="35">
        <v>0</v>
      </c>
      <c r="E458" s="35">
        <v>0</v>
      </c>
      <c r="F458" s="26">
        <f t="shared" si="348"/>
        <v>0</v>
      </c>
      <c r="G458" s="35">
        <v>0</v>
      </c>
      <c r="H458" s="35"/>
      <c r="I458" s="31"/>
    </row>
    <row r="459" spans="1:9" ht="18" x14ac:dyDescent="0.25">
      <c r="A459" s="5" t="str">
        <f t="shared" si="343"/>
        <v>b</v>
      </c>
      <c r="B459" s="9" t="s">
        <v>1</v>
      </c>
      <c r="C459" s="14" t="s">
        <v>28</v>
      </c>
      <c r="D459" s="35">
        <v>0</v>
      </c>
      <c r="E459" s="35">
        <v>0</v>
      </c>
      <c r="F459" s="26">
        <f t="shared" si="348"/>
        <v>0</v>
      </c>
      <c r="G459" s="35">
        <v>0</v>
      </c>
      <c r="H459" s="35"/>
      <c r="I459" s="31"/>
    </row>
    <row r="460" spans="1:9" ht="18" x14ac:dyDescent="0.25">
      <c r="A460" s="5" t="str">
        <f t="shared" si="343"/>
        <v>b</v>
      </c>
      <c r="B460" s="9" t="s">
        <v>1</v>
      </c>
      <c r="C460" s="14" t="s">
        <v>29</v>
      </c>
      <c r="D460" s="35">
        <v>0</v>
      </c>
      <c r="E460" s="35">
        <v>0</v>
      </c>
      <c r="F460" s="26">
        <f t="shared" si="348"/>
        <v>0</v>
      </c>
      <c r="G460" s="35">
        <v>0</v>
      </c>
      <c r="H460" s="35"/>
      <c r="I460" s="31"/>
    </row>
    <row r="461" spans="1:9" ht="18" x14ac:dyDescent="0.25">
      <c r="A461" s="5" t="str">
        <f t="shared" si="343"/>
        <v>a</v>
      </c>
      <c r="B461" s="9" t="s">
        <v>1</v>
      </c>
      <c r="C461" s="14" t="s">
        <v>30</v>
      </c>
      <c r="D461" s="35">
        <v>2500000</v>
      </c>
      <c r="E461" s="35">
        <v>2371200</v>
      </c>
      <c r="F461" s="26">
        <f t="shared" si="348"/>
        <v>1155600</v>
      </c>
      <c r="G461" s="35">
        <v>540500</v>
      </c>
      <c r="H461" s="35">
        <v>615100</v>
      </c>
      <c r="I461" s="31">
        <v>1155507.5</v>
      </c>
    </row>
    <row r="462" spans="1:9" ht="18" x14ac:dyDescent="0.25">
      <c r="A462" s="5" t="str">
        <f t="shared" si="343"/>
        <v>b</v>
      </c>
      <c r="B462" s="9" t="s">
        <v>1</v>
      </c>
      <c r="C462" s="14" t="s">
        <v>31</v>
      </c>
      <c r="D462" s="31">
        <f t="shared" ref="D462:H462" si="351">D463+D464</f>
        <v>0</v>
      </c>
      <c r="E462" s="31">
        <f t="shared" si="351"/>
        <v>0</v>
      </c>
      <c r="F462" s="26">
        <f t="shared" si="348"/>
        <v>0</v>
      </c>
      <c r="G462" s="31">
        <f t="shared" si="351"/>
        <v>0</v>
      </c>
      <c r="H462" s="31">
        <f t="shared" si="351"/>
        <v>0</v>
      </c>
      <c r="I462" s="31">
        <f t="shared" ref="I462" si="352">I463+I464</f>
        <v>0</v>
      </c>
    </row>
    <row r="463" spans="1:9" ht="30" x14ac:dyDescent="0.25">
      <c r="A463" s="5" t="str">
        <f t="shared" si="343"/>
        <v>b</v>
      </c>
      <c r="B463" s="15"/>
      <c r="C463" s="17" t="s">
        <v>91</v>
      </c>
      <c r="D463" s="36">
        <v>0</v>
      </c>
      <c r="E463" s="36">
        <v>0</v>
      </c>
      <c r="F463" s="26">
        <f t="shared" si="348"/>
        <v>0</v>
      </c>
      <c r="G463" s="36">
        <v>0</v>
      </c>
      <c r="H463" s="36"/>
      <c r="I463" s="16"/>
    </row>
    <row r="464" spans="1:9" ht="30" x14ac:dyDescent="0.25">
      <c r="A464" s="5" t="str">
        <f t="shared" si="343"/>
        <v>b</v>
      </c>
      <c r="B464" s="15"/>
      <c r="C464" s="17" t="s">
        <v>92</v>
      </c>
      <c r="D464" s="36">
        <v>0</v>
      </c>
      <c r="E464" s="36">
        <v>0</v>
      </c>
      <c r="F464" s="26">
        <f t="shared" si="348"/>
        <v>0</v>
      </c>
      <c r="G464" s="36">
        <v>0</v>
      </c>
      <c r="H464" s="36"/>
      <c r="I464" s="16"/>
    </row>
    <row r="465" spans="1:9" ht="18" x14ac:dyDescent="0.25">
      <c r="A465" s="5" t="str">
        <f t="shared" si="343"/>
        <v>b</v>
      </c>
      <c r="B465" s="9" t="s">
        <v>1</v>
      </c>
      <c r="C465" s="13" t="s">
        <v>32</v>
      </c>
      <c r="D465" s="33">
        <v>0</v>
      </c>
      <c r="E465" s="33">
        <v>0</v>
      </c>
      <c r="F465" s="26">
        <f t="shared" si="348"/>
        <v>0</v>
      </c>
      <c r="G465" s="33">
        <v>0</v>
      </c>
      <c r="H465" s="33"/>
      <c r="I465" s="12"/>
    </row>
    <row r="466" spans="1:9" ht="18" x14ac:dyDescent="0.25">
      <c r="A466" s="5" t="str">
        <f t="shared" si="343"/>
        <v>b</v>
      </c>
      <c r="B466" s="9" t="s">
        <v>1</v>
      </c>
      <c r="C466" s="13" t="s">
        <v>33</v>
      </c>
      <c r="D466" s="33">
        <v>0</v>
      </c>
      <c r="E466" s="33">
        <v>0</v>
      </c>
      <c r="F466" s="26">
        <f t="shared" si="348"/>
        <v>0</v>
      </c>
      <c r="G466" s="33">
        <v>0</v>
      </c>
      <c r="H466" s="33"/>
      <c r="I466" s="12"/>
    </row>
    <row r="467" spans="1:9" ht="18" x14ac:dyDescent="0.25">
      <c r="A467" s="5" t="str">
        <f t="shared" si="343"/>
        <v>b</v>
      </c>
      <c r="B467" s="9" t="s">
        <v>1</v>
      </c>
      <c r="C467" s="13" t="s">
        <v>34</v>
      </c>
      <c r="D467" s="33">
        <v>0</v>
      </c>
      <c r="E467" s="33">
        <v>0</v>
      </c>
      <c r="F467" s="26">
        <f t="shared" si="348"/>
        <v>0</v>
      </c>
      <c r="G467" s="33">
        <v>0</v>
      </c>
      <c r="H467" s="33"/>
      <c r="I467" s="12"/>
    </row>
    <row r="468" spans="1:9" ht="18" x14ac:dyDescent="0.25">
      <c r="A468" s="5" t="str">
        <f t="shared" si="343"/>
        <v>a</v>
      </c>
      <c r="B468" s="18" t="s">
        <v>131</v>
      </c>
      <c r="C468" s="19" t="s">
        <v>73</v>
      </c>
      <c r="D468" s="37">
        <f t="shared" ref="D468:G468" si="353">D469+D479+D480+D481</f>
        <v>3500000</v>
      </c>
      <c r="E468" s="37">
        <f t="shared" si="353"/>
        <v>3400000</v>
      </c>
      <c r="F468" s="26">
        <f t="shared" si="348"/>
        <v>1270300</v>
      </c>
      <c r="G468" s="37">
        <f t="shared" si="353"/>
        <v>375200</v>
      </c>
      <c r="H468" s="37">
        <f t="shared" ref="H468" si="354">H469+H479+H480+H481</f>
        <v>895100</v>
      </c>
      <c r="I468" s="37">
        <f t="shared" ref="I468" si="355">I469+I479+I480+I481</f>
        <v>1270295</v>
      </c>
    </row>
    <row r="469" spans="1:9" ht="18" x14ac:dyDescent="0.25">
      <c r="A469" s="5" t="str">
        <f t="shared" si="343"/>
        <v>a</v>
      </c>
      <c r="B469" s="30" t="s">
        <v>1</v>
      </c>
      <c r="C469" s="13" t="s">
        <v>24</v>
      </c>
      <c r="D469" s="12">
        <f t="shared" ref="D469:G469" si="356">D470+D471+D472+D473+D474+D475+D476</f>
        <v>3500000</v>
      </c>
      <c r="E469" s="12">
        <f t="shared" si="356"/>
        <v>3400000</v>
      </c>
      <c r="F469" s="26">
        <f t="shared" si="348"/>
        <v>1270300</v>
      </c>
      <c r="G469" s="12">
        <f t="shared" si="356"/>
        <v>375200</v>
      </c>
      <c r="H469" s="12">
        <f t="shared" ref="H469" si="357">H470+H471+H472+H473+H474+H475+H476</f>
        <v>895100</v>
      </c>
      <c r="I469" s="12">
        <f t="shared" ref="I469" si="358">I470+I471+I472+I473+I474+I475+I476</f>
        <v>1270295</v>
      </c>
    </row>
    <row r="470" spans="1:9" ht="18" x14ac:dyDescent="0.25">
      <c r="A470" s="5" t="str">
        <f t="shared" si="343"/>
        <v>b</v>
      </c>
      <c r="B470" s="9" t="s">
        <v>1</v>
      </c>
      <c r="C470" s="10" t="s">
        <v>25</v>
      </c>
      <c r="D470" s="35">
        <v>0</v>
      </c>
      <c r="E470" s="35">
        <v>0</v>
      </c>
      <c r="F470" s="26">
        <f t="shared" si="348"/>
        <v>0</v>
      </c>
      <c r="G470" s="35">
        <v>0</v>
      </c>
      <c r="H470" s="35"/>
      <c r="I470" s="31"/>
    </row>
    <row r="471" spans="1:9" ht="18" x14ac:dyDescent="0.25">
      <c r="A471" s="5" t="str">
        <f t="shared" si="343"/>
        <v>b</v>
      </c>
      <c r="B471" s="9" t="s">
        <v>1</v>
      </c>
      <c r="C471" s="10" t="s">
        <v>26</v>
      </c>
      <c r="D471" s="35">
        <v>0</v>
      </c>
      <c r="E471" s="35">
        <v>0</v>
      </c>
      <c r="F471" s="26">
        <f t="shared" si="348"/>
        <v>0</v>
      </c>
      <c r="G471" s="35">
        <v>0</v>
      </c>
      <c r="H471" s="35"/>
      <c r="I471" s="31"/>
    </row>
    <row r="472" spans="1:9" ht="18" x14ac:dyDescent="0.25">
      <c r="A472" s="5" t="str">
        <f t="shared" si="343"/>
        <v>b</v>
      </c>
      <c r="B472" s="9" t="s">
        <v>1</v>
      </c>
      <c r="C472" s="10" t="s">
        <v>27</v>
      </c>
      <c r="D472" s="35">
        <v>0</v>
      </c>
      <c r="E472" s="35">
        <v>0</v>
      </c>
      <c r="F472" s="26">
        <f t="shared" si="348"/>
        <v>0</v>
      </c>
      <c r="G472" s="35">
        <v>0</v>
      </c>
      <c r="H472" s="35"/>
      <c r="I472" s="31"/>
    </row>
    <row r="473" spans="1:9" ht="18" x14ac:dyDescent="0.25">
      <c r="A473" s="5" t="str">
        <f t="shared" si="343"/>
        <v>b</v>
      </c>
      <c r="B473" s="9" t="s">
        <v>1</v>
      </c>
      <c r="C473" s="14" t="s">
        <v>28</v>
      </c>
      <c r="D473" s="35">
        <v>0</v>
      </c>
      <c r="E473" s="35">
        <v>0</v>
      </c>
      <c r="F473" s="26">
        <f t="shared" si="348"/>
        <v>0</v>
      </c>
      <c r="G473" s="35">
        <v>0</v>
      </c>
      <c r="H473" s="35"/>
      <c r="I473" s="31"/>
    </row>
    <row r="474" spans="1:9" ht="18" x14ac:dyDescent="0.25">
      <c r="A474" s="5" t="str">
        <f t="shared" si="343"/>
        <v>b</v>
      </c>
      <c r="B474" s="9" t="s">
        <v>1</v>
      </c>
      <c r="C474" s="14" t="s">
        <v>29</v>
      </c>
      <c r="D474" s="35">
        <v>0</v>
      </c>
      <c r="E474" s="35">
        <v>0</v>
      </c>
      <c r="F474" s="26">
        <f t="shared" si="348"/>
        <v>0</v>
      </c>
      <c r="G474" s="35">
        <v>0</v>
      </c>
      <c r="H474" s="35"/>
      <c r="I474" s="31"/>
    </row>
    <row r="475" spans="1:9" ht="18" x14ac:dyDescent="0.25">
      <c r="A475" s="5" t="str">
        <f t="shared" si="343"/>
        <v>a</v>
      </c>
      <c r="B475" s="9" t="s">
        <v>1</v>
      </c>
      <c r="C475" s="14" t="s">
        <v>30</v>
      </c>
      <c r="D475" s="35">
        <v>3500000</v>
      </c>
      <c r="E475" s="35">
        <v>3400000</v>
      </c>
      <c r="F475" s="26">
        <f t="shared" si="348"/>
        <v>1270300</v>
      </c>
      <c r="G475" s="35">
        <v>375200</v>
      </c>
      <c r="H475" s="35">
        <v>895100</v>
      </c>
      <c r="I475" s="31">
        <v>1270295</v>
      </c>
    </row>
    <row r="476" spans="1:9" ht="18" x14ac:dyDescent="0.25">
      <c r="A476" s="5" t="str">
        <f t="shared" si="343"/>
        <v>b</v>
      </c>
      <c r="B476" s="9" t="s">
        <v>1</v>
      </c>
      <c r="C476" s="14" t="s">
        <v>31</v>
      </c>
      <c r="D476" s="31">
        <f t="shared" ref="D476:H476" si="359">D477+D478</f>
        <v>0</v>
      </c>
      <c r="E476" s="31">
        <f t="shared" si="359"/>
        <v>0</v>
      </c>
      <c r="F476" s="26">
        <f t="shared" si="348"/>
        <v>0</v>
      </c>
      <c r="G476" s="31">
        <f t="shared" si="359"/>
        <v>0</v>
      </c>
      <c r="H476" s="31">
        <f t="shared" si="359"/>
        <v>0</v>
      </c>
      <c r="I476" s="31">
        <f t="shared" ref="I476" si="360">I477+I478</f>
        <v>0</v>
      </c>
    </row>
    <row r="477" spans="1:9" ht="30" x14ac:dyDescent="0.25">
      <c r="A477" s="5" t="str">
        <f t="shared" si="343"/>
        <v>b</v>
      </c>
      <c r="B477" s="15"/>
      <c r="C477" s="17" t="s">
        <v>91</v>
      </c>
      <c r="D477" s="36">
        <v>0</v>
      </c>
      <c r="E477" s="36">
        <v>0</v>
      </c>
      <c r="F477" s="26">
        <f t="shared" si="348"/>
        <v>0</v>
      </c>
      <c r="G477" s="36">
        <v>0</v>
      </c>
      <c r="H477" s="36"/>
      <c r="I477" s="16"/>
    </row>
    <row r="478" spans="1:9" ht="30" x14ac:dyDescent="0.25">
      <c r="A478" s="5" t="str">
        <f t="shared" si="343"/>
        <v>b</v>
      </c>
      <c r="B478" s="15"/>
      <c r="C478" s="17" t="s">
        <v>92</v>
      </c>
      <c r="D478" s="36">
        <v>0</v>
      </c>
      <c r="E478" s="36">
        <v>0</v>
      </c>
      <c r="F478" s="26">
        <f t="shared" si="348"/>
        <v>0</v>
      </c>
      <c r="G478" s="36">
        <v>0</v>
      </c>
      <c r="H478" s="36"/>
      <c r="I478" s="16"/>
    </row>
    <row r="479" spans="1:9" ht="18" x14ac:dyDescent="0.25">
      <c r="A479" s="5" t="str">
        <f t="shared" si="343"/>
        <v>b</v>
      </c>
      <c r="B479" s="9" t="s">
        <v>1</v>
      </c>
      <c r="C479" s="13" t="s">
        <v>32</v>
      </c>
      <c r="D479" s="33">
        <v>0</v>
      </c>
      <c r="E479" s="33">
        <v>0</v>
      </c>
      <c r="F479" s="26">
        <f t="shared" si="348"/>
        <v>0</v>
      </c>
      <c r="G479" s="33">
        <v>0</v>
      </c>
      <c r="H479" s="33"/>
      <c r="I479" s="12"/>
    </row>
    <row r="480" spans="1:9" ht="18" x14ac:dyDescent="0.25">
      <c r="A480" s="5" t="str">
        <f t="shared" si="343"/>
        <v>b</v>
      </c>
      <c r="B480" s="9" t="s">
        <v>1</v>
      </c>
      <c r="C480" s="13" t="s">
        <v>33</v>
      </c>
      <c r="D480" s="33">
        <v>0</v>
      </c>
      <c r="E480" s="33">
        <v>0</v>
      </c>
      <c r="F480" s="26">
        <f t="shared" si="348"/>
        <v>0</v>
      </c>
      <c r="G480" s="33">
        <v>0</v>
      </c>
      <c r="H480" s="33"/>
      <c r="I480" s="12"/>
    </row>
    <row r="481" spans="1:9" ht="18" x14ac:dyDescent="0.25">
      <c r="A481" s="5" t="str">
        <f t="shared" si="343"/>
        <v>b</v>
      </c>
      <c r="B481" s="9" t="s">
        <v>1</v>
      </c>
      <c r="C481" s="13" t="s">
        <v>34</v>
      </c>
      <c r="D481" s="33">
        <v>0</v>
      </c>
      <c r="E481" s="33">
        <v>0</v>
      </c>
      <c r="F481" s="26">
        <f t="shared" si="348"/>
        <v>0</v>
      </c>
      <c r="G481" s="33">
        <v>0</v>
      </c>
      <c r="H481" s="33"/>
      <c r="I481" s="12"/>
    </row>
    <row r="482" spans="1:9" ht="36" x14ac:dyDescent="0.25">
      <c r="A482" s="5" t="str">
        <f t="shared" si="343"/>
        <v>a</v>
      </c>
      <c r="B482" s="18" t="s">
        <v>132</v>
      </c>
      <c r="C482" s="19" t="s">
        <v>74</v>
      </c>
      <c r="D482" s="37">
        <f t="shared" ref="D482:G482" si="361">D483+D493+D494+D495</f>
        <v>40000</v>
      </c>
      <c r="E482" s="37">
        <f t="shared" si="361"/>
        <v>40000</v>
      </c>
      <c r="F482" s="26">
        <f t="shared" si="348"/>
        <v>8450</v>
      </c>
      <c r="G482" s="37">
        <f t="shared" si="361"/>
        <v>0</v>
      </c>
      <c r="H482" s="37">
        <f t="shared" ref="H482" si="362">H483+H493+H494+H495</f>
        <v>8450</v>
      </c>
      <c r="I482" s="37">
        <f t="shared" ref="I482" si="363">I483+I493+I494+I495</f>
        <v>8425</v>
      </c>
    </row>
    <row r="483" spans="1:9" ht="18" x14ac:dyDescent="0.25">
      <c r="A483" s="5" t="str">
        <f t="shared" si="343"/>
        <v>a</v>
      </c>
      <c r="B483" s="30" t="s">
        <v>1</v>
      </c>
      <c r="C483" s="13" t="s">
        <v>24</v>
      </c>
      <c r="D483" s="12">
        <f t="shared" ref="D483:G483" si="364">D484+D485+D486+D487+D488+D489+D490</f>
        <v>40000</v>
      </c>
      <c r="E483" s="12">
        <f t="shared" si="364"/>
        <v>40000</v>
      </c>
      <c r="F483" s="26">
        <f t="shared" si="348"/>
        <v>8450</v>
      </c>
      <c r="G483" s="12">
        <f t="shared" si="364"/>
        <v>0</v>
      </c>
      <c r="H483" s="12">
        <f t="shared" ref="H483" si="365">H484+H485+H486+H487+H488+H489+H490</f>
        <v>8450</v>
      </c>
      <c r="I483" s="12">
        <f t="shared" ref="I483" si="366">I484+I485+I486+I487+I488+I489+I490</f>
        <v>8425</v>
      </c>
    </row>
    <row r="484" spans="1:9" ht="18" x14ac:dyDescent="0.25">
      <c r="A484" s="5" t="str">
        <f t="shared" si="343"/>
        <v>b</v>
      </c>
      <c r="B484" s="9" t="s">
        <v>1</v>
      </c>
      <c r="C484" s="10" t="s">
        <v>25</v>
      </c>
      <c r="D484" s="35">
        <v>0</v>
      </c>
      <c r="E484" s="35">
        <v>0</v>
      </c>
      <c r="F484" s="26">
        <f t="shared" si="348"/>
        <v>0</v>
      </c>
      <c r="G484" s="35">
        <v>0</v>
      </c>
      <c r="H484" s="35"/>
      <c r="I484" s="31"/>
    </row>
    <row r="485" spans="1:9" ht="18" x14ac:dyDescent="0.25">
      <c r="A485" s="5" t="str">
        <f t="shared" si="343"/>
        <v>b</v>
      </c>
      <c r="B485" s="9" t="s">
        <v>1</v>
      </c>
      <c r="C485" s="10" t="s">
        <v>26</v>
      </c>
      <c r="D485" s="35">
        <v>0</v>
      </c>
      <c r="E485" s="35">
        <v>0</v>
      </c>
      <c r="F485" s="26">
        <f t="shared" si="348"/>
        <v>0</v>
      </c>
      <c r="G485" s="35">
        <v>0</v>
      </c>
      <c r="H485" s="35"/>
      <c r="I485" s="31"/>
    </row>
    <row r="486" spans="1:9" ht="18" x14ac:dyDescent="0.25">
      <c r="A486" s="5" t="str">
        <f t="shared" si="343"/>
        <v>b</v>
      </c>
      <c r="B486" s="9" t="s">
        <v>1</v>
      </c>
      <c r="C486" s="10" t="s">
        <v>27</v>
      </c>
      <c r="D486" s="35">
        <v>0</v>
      </c>
      <c r="E486" s="35">
        <v>0</v>
      </c>
      <c r="F486" s="26">
        <f t="shared" si="348"/>
        <v>0</v>
      </c>
      <c r="G486" s="35">
        <v>0</v>
      </c>
      <c r="H486" s="35"/>
      <c r="I486" s="31"/>
    </row>
    <row r="487" spans="1:9" ht="18" x14ac:dyDescent="0.25">
      <c r="A487" s="5" t="str">
        <f t="shared" si="343"/>
        <v>b</v>
      </c>
      <c r="B487" s="9" t="s">
        <v>1</v>
      </c>
      <c r="C487" s="14" t="s">
        <v>28</v>
      </c>
      <c r="D487" s="35">
        <v>0</v>
      </c>
      <c r="E487" s="35">
        <v>0</v>
      </c>
      <c r="F487" s="26">
        <f t="shared" si="348"/>
        <v>0</v>
      </c>
      <c r="G487" s="35">
        <v>0</v>
      </c>
      <c r="H487" s="35"/>
      <c r="I487" s="31"/>
    </row>
    <row r="488" spans="1:9" ht="18" x14ac:dyDescent="0.25">
      <c r="A488" s="5" t="str">
        <f t="shared" si="343"/>
        <v>b</v>
      </c>
      <c r="B488" s="9" t="s">
        <v>1</v>
      </c>
      <c r="C488" s="14" t="s">
        <v>29</v>
      </c>
      <c r="D488" s="35">
        <v>0</v>
      </c>
      <c r="E488" s="35">
        <v>0</v>
      </c>
      <c r="F488" s="26">
        <f t="shared" si="348"/>
        <v>0</v>
      </c>
      <c r="G488" s="35">
        <v>0</v>
      </c>
      <c r="H488" s="35"/>
      <c r="I488" s="31"/>
    </row>
    <row r="489" spans="1:9" ht="18" x14ac:dyDescent="0.25">
      <c r="A489" s="5" t="str">
        <f t="shared" si="343"/>
        <v>a</v>
      </c>
      <c r="B489" s="9" t="s">
        <v>1</v>
      </c>
      <c r="C489" s="14" t="s">
        <v>30</v>
      </c>
      <c r="D489" s="35">
        <v>40000</v>
      </c>
      <c r="E489" s="35">
        <v>40000</v>
      </c>
      <c r="F489" s="26">
        <f t="shared" si="348"/>
        <v>8450</v>
      </c>
      <c r="G489" s="35">
        <v>0</v>
      </c>
      <c r="H489" s="35">
        <v>8450</v>
      </c>
      <c r="I489" s="31">
        <v>8425</v>
      </c>
    </row>
    <row r="490" spans="1:9" ht="18" x14ac:dyDescent="0.25">
      <c r="A490" s="5" t="str">
        <f t="shared" si="343"/>
        <v>b</v>
      </c>
      <c r="B490" s="9" t="s">
        <v>1</v>
      </c>
      <c r="C490" s="14" t="s">
        <v>31</v>
      </c>
      <c r="D490" s="31">
        <f t="shared" ref="D490:H490" si="367">D491+D492</f>
        <v>0</v>
      </c>
      <c r="E490" s="31">
        <f t="shared" si="367"/>
        <v>0</v>
      </c>
      <c r="F490" s="26">
        <f t="shared" si="348"/>
        <v>0</v>
      </c>
      <c r="G490" s="31">
        <f t="shared" si="367"/>
        <v>0</v>
      </c>
      <c r="H490" s="31">
        <f t="shared" si="367"/>
        <v>0</v>
      </c>
      <c r="I490" s="31">
        <f t="shared" ref="I490" si="368">I491+I492</f>
        <v>0</v>
      </c>
    </row>
    <row r="491" spans="1:9" ht="30" x14ac:dyDescent="0.25">
      <c r="A491" s="5" t="str">
        <f t="shared" si="343"/>
        <v>b</v>
      </c>
      <c r="B491" s="15"/>
      <c r="C491" s="17" t="s">
        <v>91</v>
      </c>
      <c r="D491" s="36">
        <v>0</v>
      </c>
      <c r="E491" s="36">
        <v>0</v>
      </c>
      <c r="F491" s="26">
        <f t="shared" si="348"/>
        <v>0</v>
      </c>
      <c r="G491" s="36">
        <v>0</v>
      </c>
      <c r="H491" s="36"/>
      <c r="I491" s="16"/>
    </row>
    <row r="492" spans="1:9" ht="30" x14ac:dyDescent="0.25">
      <c r="A492" s="5" t="str">
        <f t="shared" si="343"/>
        <v>b</v>
      </c>
      <c r="B492" s="15"/>
      <c r="C492" s="17" t="s">
        <v>92</v>
      </c>
      <c r="D492" s="36">
        <v>0</v>
      </c>
      <c r="E492" s="36">
        <v>0</v>
      </c>
      <c r="F492" s="26">
        <f t="shared" si="348"/>
        <v>0</v>
      </c>
      <c r="G492" s="36">
        <v>0</v>
      </c>
      <c r="H492" s="36"/>
      <c r="I492" s="16"/>
    </row>
    <row r="493" spans="1:9" ht="18" x14ac:dyDescent="0.25">
      <c r="A493" s="5" t="str">
        <f t="shared" si="343"/>
        <v>b</v>
      </c>
      <c r="B493" s="9" t="s">
        <v>1</v>
      </c>
      <c r="C493" s="13" t="s">
        <v>32</v>
      </c>
      <c r="D493" s="33">
        <v>0</v>
      </c>
      <c r="E493" s="33">
        <v>0</v>
      </c>
      <c r="F493" s="26">
        <f t="shared" si="348"/>
        <v>0</v>
      </c>
      <c r="G493" s="33">
        <v>0</v>
      </c>
      <c r="H493" s="33"/>
      <c r="I493" s="12"/>
    </row>
    <row r="494" spans="1:9" ht="18" x14ac:dyDescent="0.25">
      <c r="A494" s="5" t="str">
        <f t="shared" si="343"/>
        <v>b</v>
      </c>
      <c r="B494" s="9" t="s">
        <v>1</v>
      </c>
      <c r="C494" s="13" t="s">
        <v>33</v>
      </c>
      <c r="D494" s="33">
        <v>0</v>
      </c>
      <c r="E494" s="33">
        <v>0</v>
      </c>
      <c r="F494" s="26">
        <f t="shared" si="348"/>
        <v>0</v>
      </c>
      <c r="G494" s="33">
        <v>0</v>
      </c>
      <c r="H494" s="33"/>
      <c r="I494" s="12"/>
    </row>
    <row r="495" spans="1:9" ht="18" x14ac:dyDescent="0.25">
      <c r="A495" s="5" t="str">
        <f t="shared" si="343"/>
        <v>b</v>
      </c>
      <c r="B495" s="9" t="s">
        <v>1</v>
      </c>
      <c r="C495" s="13" t="s">
        <v>34</v>
      </c>
      <c r="D495" s="33">
        <v>0</v>
      </c>
      <c r="E495" s="33">
        <v>0</v>
      </c>
      <c r="F495" s="26">
        <f t="shared" si="348"/>
        <v>0</v>
      </c>
      <c r="G495" s="33">
        <v>0</v>
      </c>
      <c r="H495" s="33"/>
      <c r="I495" s="12"/>
    </row>
    <row r="496" spans="1:9" ht="36" x14ac:dyDescent="0.25">
      <c r="A496" s="5" t="str">
        <f t="shared" si="343"/>
        <v>a</v>
      </c>
      <c r="B496" s="18" t="s">
        <v>133</v>
      </c>
      <c r="C496" s="19" t="s">
        <v>75</v>
      </c>
      <c r="D496" s="37">
        <f t="shared" ref="D496:G496" si="369">D497+D507+D508+D509</f>
        <v>6500000</v>
      </c>
      <c r="E496" s="37">
        <f t="shared" si="369"/>
        <v>6258300</v>
      </c>
      <c r="F496" s="26">
        <f t="shared" si="348"/>
        <v>2374850</v>
      </c>
      <c r="G496" s="37">
        <f t="shared" si="369"/>
        <v>1168600</v>
      </c>
      <c r="H496" s="37">
        <f t="shared" ref="H496" si="370">H497+H507+H508+H509</f>
        <v>1206250</v>
      </c>
      <c r="I496" s="37">
        <f t="shared" ref="I496" si="371">I497+I507+I508+I509</f>
        <v>2374788.25</v>
      </c>
    </row>
    <row r="497" spans="1:9" ht="18" x14ac:dyDescent="0.25">
      <c r="A497" s="5" t="str">
        <f t="shared" si="343"/>
        <v>a</v>
      </c>
      <c r="B497" s="30" t="s">
        <v>1</v>
      </c>
      <c r="C497" s="13" t="s">
        <v>24</v>
      </c>
      <c r="D497" s="12">
        <f t="shared" ref="D497:G497" si="372">D498+D499+D500+D501+D502+D503+D504</f>
        <v>6500000</v>
      </c>
      <c r="E497" s="12">
        <f t="shared" si="372"/>
        <v>6258300</v>
      </c>
      <c r="F497" s="26">
        <f t="shared" si="348"/>
        <v>2374850</v>
      </c>
      <c r="G497" s="12">
        <f t="shared" si="372"/>
        <v>1168600</v>
      </c>
      <c r="H497" s="12">
        <f t="shared" ref="H497" si="373">H498+H499+H500+H501+H502+H503+H504</f>
        <v>1206250</v>
      </c>
      <c r="I497" s="12">
        <f t="shared" ref="I497" si="374">I498+I499+I500+I501+I502+I503+I504</f>
        <v>2374788.25</v>
      </c>
    </row>
    <row r="498" spans="1:9" ht="18" x14ac:dyDescent="0.25">
      <c r="A498" s="5" t="str">
        <f t="shared" si="343"/>
        <v>b</v>
      </c>
      <c r="B498" s="9" t="s">
        <v>1</v>
      </c>
      <c r="C498" s="10" t="s">
        <v>25</v>
      </c>
      <c r="D498" s="35">
        <v>0</v>
      </c>
      <c r="E498" s="35">
        <v>0</v>
      </c>
      <c r="F498" s="26">
        <f t="shared" si="348"/>
        <v>0</v>
      </c>
      <c r="G498" s="35">
        <v>0</v>
      </c>
      <c r="H498" s="35"/>
      <c r="I498" s="31"/>
    </row>
    <row r="499" spans="1:9" ht="18" x14ac:dyDescent="0.25">
      <c r="A499" s="5" t="str">
        <f t="shared" si="343"/>
        <v>b</v>
      </c>
      <c r="B499" s="9" t="s">
        <v>1</v>
      </c>
      <c r="C499" s="10" t="s">
        <v>26</v>
      </c>
      <c r="D499" s="35">
        <v>0</v>
      </c>
      <c r="E499" s="35">
        <v>0</v>
      </c>
      <c r="F499" s="26">
        <f t="shared" si="348"/>
        <v>0</v>
      </c>
      <c r="G499" s="35">
        <v>0</v>
      </c>
      <c r="H499" s="35"/>
      <c r="I499" s="31"/>
    </row>
    <row r="500" spans="1:9" ht="18" x14ac:dyDescent="0.25">
      <c r="A500" s="5" t="str">
        <f t="shared" si="343"/>
        <v>b</v>
      </c>
      <c r="B500" s="9" t="s">
        <v>1</v>
      </c>
      <c r="C500" s="10" t="s">
        <v>27</v>
      </c>
      <c r="D500" s="35">
        <v>0</v>
      </c>
      <c r="E500" s="35">
        <v>0</v>
      </c>
      <c r="F500" s="26">
        <f t="shared" si="348"/>
        <v>0</v>
      </c>
      <c r="G500" s="35">
        <v>0</v>
      </c>
      <c r="H500" s="35"/>
      <c r="I500" s="31"/>
    </row>
    <row r="501" spans="1:9" ht="18" x14ac:dyDescent="0.25">
      <c r="A501" s="5" t="str">
        <f t="shared" si="343"/>
        <v>b</v>
      </c>
      <c r="B501" s="9" t="s">
        <v>1</v>
      </c>
      <c r="C501" s="14" t="s">
        <v>28</v>
      </c>
      <c r="D501" s="35">
        <v>0</v>
      </c>
      <c r="E501" s="35">
        <v>0</v>
      </c>
      <c r="F501" s="26">
        <f t="shared" si="348"/>
        <v>0</v>
      </c>
      <c r="G501" s="35">
        <v>0</v>
      </c>
      <c r="H501" s="35"/>
      <c r="I501" s="31"/>
    </row>
    <row r="502" spans="1:9" ht="18" x14ac:dyDescent="0.25">
      <c r="A502" s="5" t="str">
        <f t="shared" si="343"/>
        <v>b</v>
      </c>
      <c r="B502" s="9" t="s">
        <v>1</v>
      </c>
      <c r="C502" s="14" t="s">
        <v>29</v>
      </c>
      <c r="D502" s="35">
        <v>0</v>
      </c>
      <c r="E502" s="35">
        <v>0</v>
      </c>
      <c r="F502" s="26">
        <f t="shared" si="348"/>
        <v>0</v>
      </c>
      <c r="G502" s="35">
        <v>0</v>
      </c>
      <c r="H502" s="35"/>
      <c r="I502" s="31"/>
    </row>
    <row r="503" spans="1:9" ht="18" x14ac:dyDescent="0.25">
      <c r="A503" s="5" t="str">
        <f t="shared" si="343"/>
        <v>a</v>
      </c>
      <c r="B503" s="9" t="s">
        <v>1</v>
      </c>
      <c r="C503" s="14" t="s">
        <v>30</v>
      </c>
      <c r="D503" s="35">
        <v>6500000</v>
      </c>
      <c r="E503" s="35">
        <v>6258300</v>
      </c>
      <c r="F503" s="26">
        <f t="shared" si="348"/>
        <v>2374850</v>
      </c>
      <c r="G503" s="35">
        <v>1168600</v>
      </c>
      <c r="H503" s="35">
        <v>1206250</v>
      </c>
      <c r="I503" s="31">
        <v>2374788.25</v>
      </c>
    </row>
    <row r="504" spans="1:9" ht="18" x14ac:dyDescent="0.25">
      <c r="A504" s="5" t="str">
        <f t="shared" si="343"/>
        <v>b</v>
      </c>
      <c r="B504" s="9" t="s">
        <v>1</v>
      </c>
      <c r="C504" s="14" t="s">
        <v>31</v>
      </c>
      <c r="D504" s="31">
        <f t="shared" ref="D504:H504" si="375">D505+D506</f>
        <v>0</v>
      </c>
      <c r="E504" s="31">
        <f t="shared" si="375"/>
        <v>0</v>
      </c>
      <c r="F504" s="26">
        <f t="shared" si="348"/>
        <v>0</v>
      </c>
      <c r="G504" s="31">
        <f t="shared" si="375"/>
        <v>0</v>
      </c>
      <c r="H504" s="31">
        <f t="shared" si="375"/>
        <v>0</v>
      </c>
      <c r="I504" s="31">
        <f t="shared" ref="I504" si="376">I505+I506</f>
        <v>0</v>
      </c>
    </row>
    <row r="505" spans="1:9" ht="30" x14ac:dyDescent="0.25">
      <c r="A505" s="5" t="str">
        <f t="shared" si="343"/>
        <v>b</v>
      </c>
      <c r="B505" s="15"/>
      <c r="C505" s="17" t="s">
        <v>91</v>
      </c>
      <c r="D505" s="36">
        <v>0</v>
      </c>
      <c r="E505" s="36">
        <v>0</v>
      </c>
      <c r="F505" s="26">
        <f t="shared" si="348"/>
        <v>0</v>
      </c>
      <c r="G505" s="36">
        <v>0</v>
      </c>
      <c r="H505" s="36"/>
      <c r="I505" s="16"/>
    </row>
    <row r="506" spans="1:9" ht="30" x14ac:dyDescent="0.25">
      <c r="A506" s="5" t="str">
        <f t="shared" si="343"/>
        <v>b</v>
      </c>
      <c r="B506" s="15"/>
      <c r="C506" s="17" t="s">
        <v>92</v>
      </c>
      <c r="D506" s="36">
        <v>0</v>
      </c>
      <c r="E506" s="36">
        <v>0</v>
      </c>
      <c r="F506" s="26">
        <f t="shared" si="348"/>
        <v>0</v>
      </c>
      <c r="G506" s="36">
        <v>0</v>
      </c>
      <c r="H506" s="36"/>
      <c r="I506" s="16"/>
    </row>
    <row r="507" spans="1:9" ht="18" x14ac:dyDescent="0.25">
      <c r="A507" s="5" t="str">
        <f t="shared" si="343"/>
        <v>b</v>
      </c>
      <c r="B507" s="9" t="s">
        <v>1</v>
      </c>
      <c r="C507" s="13" t="s">
        <v>32</v>
      </c>
      <c r="D507" s="33">
        <v>0</v>
      </c>
      <c r="E507" s="33">
        <v>0</v>
      </c>
      <c r="F507" s="26">
        <f t="shared" si="348"/>
        <v>0</v>
      </c>
      <c r="G507" s="33">
        <v>0</v>
      </c>
      <c r="H507" s="33"/>
      <c r="I507" s="12"/>
    </row>
    <row r="508" spans="1:9" ht="18" x14ac:dyDescent="0.25">
      <c r="A508" s="5" t="str">
        <f t="shared" si="343"/>
        <v>b</v>
      </c>
      <c r="B508" s="9" t="s">
        <v>1</v>
      </c>
      <c r="C508" s="13" t="s">
        <v>33</v>
      </c>
      <c r="D508" s="33">
        <v>0</v>
      </c>
      <c r="E508" s="33">
        <v>0</v>
      </c>
      <c r="F508" s="26">
        <f t="shared" si="348"/>
        <v>0</v>
      </c>
      <c r="G508" s="33">
        <v>0</v>
      </c>
      <c r="H508" s="33"/>
      <c r="I508" s="12"/>
    </row>
    <row r="509" spans="1:9" ht="18" x14ac:dyDescent="0.25">
      <c r="A509" s="5" t="str">
        <f t="shared" si="343"/>
        <v>b</v>
      </c>
      <c r="B509" s="9" t="s">
        <v>1</v>
      </c>
      <c r="C509" s="13" t="s">
        <v>34</v>
      </c>
      <c r="D509" s="33">
        <v>0</v>
      </c>
      <c r="E509" s="33">
        <v>0</v>
      </c>
      <c r="F509" s="26">
        <f t="shared" si="348"/>
        <v>0</v>
      </c>
      <c r="G509" s="33">
        <v>0</v>
      </c>
      <c r="H509" s="33"/>
      <c r="I509" s="12"/>
    </row>
    <row r="510" spans="1:9" ht="18" x14ac:dyDescent="0.25">
      <c r="A510" s="5" t="str">
        <f t="shared" si="343"/>
        <v>a</v>
      </c>
      <c r="B510" s="18" t="s">
        <v>134</v>
      </c>
      <c r="C510" s="19" t="s">
        <v>76</v>
      </c>
      <c r="D510" s="37">
        <f t="shared" ref="D510:G510" si="377">D511+D521+D522+D523</f>
        <v>5500000</v>
      </c>
      <c r="E510" s="37">
        <f t="shared" si="377"/>
        <v>5278900</v>
      </c>
      <c r="F510" s="26">
        <f t="shared" si="348"/>
        <v>3152050</v>
      </c>
      <c r="G510" s="37">
        <f t="shared" si="377"/>
        <v>1891800</v>
      </c>
      <c r="H510" s="37">
        <f t="shared" ref="H510" si="378">H511+H521+H522+H523</f>
        <v>1260250</v>
      </c>
      <c r="I510" s="37">
        <f t="shared" ref="I510" si="379">I511+I521+I522+I523</f>
        <v>3151519.87</v>
      </c>
    </row>
    <row r="511" spans="1:9" ht="18" x14ac:dyDescent="0.25">
      <c r="A511" s="5" t="str">
        <f t="shared" si="343"/>
        <v>a</v>
      </c>
      <c r="B511" s="30" t="s">
        <v>1</v>
      </c>
      <c r="C511" s="13" t="s">
        <v>24</v>
      </c>
      <c r="D511" s="12">
        <f t="shared" ref="D511:G511" si="380">D512+D513+D514+D515+D516+D517+D518</f>
        <v>5500000</v>
      </c>
      <c r="E511" s="12">
        <f t="shared" si="380"/>
        <v>5278900</v>
      </c>
      <c r="F511" s="26">
        <f t="shared" si="348"/>
        <v>3152050</v>
      </c>
      <c r="G511" s="12">
        <f t="shared" si="380"/>
        <v>1891800</v>
      </c>
      <c r="H511" s="12">
        <f t="shared" ref="H511" si="381">H512+H513+H514+H515+H516+H517+H518</f>
        <v>1260250</v>
      </c>
      <c r="I511" s="12">
        <f t="shared" ref="I511" si="382">I512+I513+I514+I515+I516+I517+I518</f>
        <v>3151519.87</v>
      </c>
    </row>
    <row r="512" spans="1:9" ht="18" x14ac:dyDescent="0.25">
      <c r="A512" s="5" t="str">
        <f t="shared" si="343"/>
        <v>b</v>
      </c>
      <c r="B512" s="9" t="s">
        <v>1</v>
      </c>
      <c r="C512" s="10" t="s">
        <v>25</v>
      </c>
      <c r="D512" s="35">
        <v>0</v>
      </c>
      <c r="E512" s="35">
        <v>0</v>
      </c>
      <c r="F512" s="26">
        <f t="shared" si="348"/>
        <v>0</v>
      </c>
      <c r="G512" s="35">
        <v>0</v>
      </c>
      <c r="H512" s="35"/>
      <c r="I512" s="31"/>
    </row>
    <row r="513" spans="1:9" ht="18" x14ac:dyDescent="0.25">
      <c r="A513" s="5" t="str">
        <f t="shared" si="343"/>
        <v>b</v>
      </c>
      <c r="B513" s="9" t="s">
        <v>1</v>
      </c>
      <c r="C513" s="10" t="s">
        <v>26</v>
      </c>
      <c r="D513" s="35">
        <v>0</v>
      </c>
      <c r="E513" s="35">
        <v>0</v>
      </c>
      <c r="F513" s="26">
        <f t="shared" si="348"/>
        <v>0</v>
      </c>
      <c r="G513" s="35">
        <v>0</v>
      </c>
      <c r="H513" s="35"/>
      <c r="I513" s="31"/>
    </row>
    <row r="514" spans="1:9" ht="18" x14ac:dyDescent="0.25">
      <c r="A514" s="5" t="str">
        <f t="shared" si="343"/>
        <v>b</v>
      </c>
      <c r="B514" s="9" t="s">
        <v>1</v>
      </c>
      <c r="C514" s="10" t="s">
        <v>27</v>
      </c>
      <c r="D514" s="35">
        <v>0</v>
      </c>
      <c r="E514" s="35">
        <v>0</v>
      </c>
      <c r="F514" s="26">
        <f t="shared" si="348"/>
        <v>0</v>
      </c>
      <c r="G514" s="35">
        <v>0</v>
      </c>
      <c r="H514" s="35"/>
      <c r="I514" s="31"/>
    </row>
    <row r="515" spans="1:9" ht="18" x14ac:dyDescent="0.25">
      <c r="A515" s="5" t="str">
        <f t="shared" si="343"/>
        <v>b</v>
      </c>
      <c r="B515" s="9" t="s">
        <v>1</v>
      </c>
      <c r="C515" s="14" t="s">
        <v>28</v>
      </c>
      <c r="D515" s="35">
        <v>0</v>
      </c>
      <c r="E515" s="35">
        <v>0</v>
      </c>
      <c r="F515" s="26">
        <f t="shared" si="348"/>
        <v>0</v>
      </c>
      <c r="G515" s="35">
        <v>0</v>
      </c>
      <c r="H515" s="35"/>
      <c r="I515" s="31"/>
    </row>
    <row r="516" spans="1:9" ht="18" x14ac:dyDescent="0.25">
      <c r="A516" s="5" t="str">
        <f t="shared" si="343"/>
        <v>b</v>
      </c>
      <c r="B516" s="9" t="s">
        <v>1</v>
      </c>
      <c r="C516" s="14" t="s">
        <v>29</v>
      </c>
      <c r="D516" s="35">
        <v>0</v>
      </c>
      <c r="E516" s="35">
        <v>0</v>
      </c>
      <c r="F516" s="26">
        <f t="shared" si="348"/>
        <v>0</v>
      </c>
      <c r="G516" s="35">
        <v>0</v>
      </c>
      <c r="H516" s="35"/>
      <c r="I516" s="31"/>
    </row>
    <row r="517" spans="1:9" ht="18" x14ac:dyDescent="0.25">
      <c r="A517" s="5" t="str">
        <f t="shared" si="343"/>
        <v>b</v>
      </c>
      <c r="B517" s="9" t="s">
        <v>1</v>
      </c>
      <c r="C517" s="14" t="s">
        <v>30</v>
      </c>
      <c r="D517" s="35">
        <v>0</v>
      </c>
      <c r="E517" s="35">
        <v>0</v>
      </c>
      <c r="F517" s="26">
        <f t="shared" si="348"/>
        <v>0</v>
      </c>
      <c r="G517" s="35">
        <v>0</v>
      </c>
      <c r="H517" s="35"/>
      <c r="I517" s="31"/>
    </row>
    <row r="518" spans="1:9" ht="18" x14ac:dyDescent="0.25">
      <c r="A518" s="5" t="str">
        <f t="shared" ref="A518:A581" si="383">IF((D518+E518+G518+I518)&gt;0,"a","b")</f>
        <v>a</v>
      </c>
      <c r="B518" s="9" t="s">
        <v>1</v>
      </c>
      <c r="C518" s="14" t="s">
        <v>31</v>
      </c>
      <c r="D518" s="31">
        <f t="shared" ref="D518:H518" si="384">D519+D520</f>
        <v>5500000</v>
      </c>
      <c r="E518" s="31">
        <f t="shared" si="384"/>
        <v>5278900</v>
      </c>
      <c r="F518" s="26">
        <f t="shared" si="348"/>
        <v>3152050</v>
      </c>
      <c r="G518" s="31">
        <f t="shared" si="384"/>
        <v>1891800</v>
      </c>
      <c r="H518" s="31">
        <f t="shared" si="384"/>
        <v>1260250</v>
      </c>
      <c r="I518" s="31">
        <f t="shared" ref="I518" si="385">I519+I520</f>
        <v>3151519.87</v>
      </c>
    </row>
    <row r="519" spans="1:9" ht="30" x14ac:dyDescent="0.25">
      <c r="A519" s="5" t="str">
        <f t="shared" si="383"/>
        <v>a</v>
      </c>
      <c r="B519" s="15"/>
      <c r="C519" s="17" t="s">
        <v>91</v>
      </c>
      <c r="D519" s="36">
        <v>5500000</v>
      </c>
      <c r="E519" s="36">
        <v>5278900</v>
      </c>
      <c r="F519" s="26">
        <f t="shared" ref="F519:F582" si="386">G519+H519</f>
        <v>3152050</v>
      </c>
      <c r="G519" s="36">
        <v>1891800</v>
      </c>
      <c r="H519" s="36">
        <v>1260250</v>
      </c>
      <c r="I519" s="16">
        <v>3151519.87</v>
      </c>
    </row>
    <row r="520" spans="1:9" ht="30" x14ac:dyDescent="0.25">
      <c r="A520" s="5" t="str">
        <f t="shared" si="383"/>
        <v>b</v>
      </c>
      <c r="B520" s="15"/>
      <c r="C520" s="17" t="s">
        <v>92</v>
      </c>
      <c r="D520" s="36">
        <v>0</v>
      </c>
      <c r="E520" s="36">
        <v>0</v>
      </c>
      <c r="F520" s="26">
        <f t="shared" si="386"/>
        <v>0</v>
      </c>
      <c r="G520" s="36">
        <v>0</v>
      </c>
      <c r="H520" s="36"/>
      <c r="I520" s="16"/>
    </row>
    <row r="521" spans="1:9" ht="18" x14ac:dyDescent="0.25">
      <c r="A521" s="5" t="str">
        <f t="shared" si="383"/>
        <v>b</v>
      </c>
      <c r="B521" s="9" t="s">
        <v>1</v>
      </c>
      <c r="C521" s="13" t="s">
        <v>32</v>
      </c>
      <c r="D521" s="33">
        <v>0</v>
      </c>
      <c r="E521" s="33">
        <v>0</v>
      </c>
      <c r="F521" s="26">
        <f t="shared" si="386"/>
        <v>0</v>
      </c>
      <c r="G521" s="33">
        <v>0</v>
      </c>
      <c r="H521" s="33"/>
      <c r="I521" s="12"/>
    </row>
    <row r="522" spans="1:9" ht="18" x14ac:dyDescent="0.25">
      <c r="A522" s="5" t="str">
        <f t="shared" si="383"/>
        <v>b</v>
      </c>
      <c r="B522" s="9" t="s">
        <v>1</v>
      </c>
      <c r="C522" s="13" t="s">
        <v>33</v>
      </c>
      <c r="D522" s="33">
        <v>0</v>
      </c>
      <c r="E522" s="33">
        <v>0</v>
      </c>
      <c r="F522" s="26">
        <f t="shared" si="386"/>
        <v>0</v>
      </c>
      <c r="G522" s="33">
        <v>0</v>
      </c>
      <c r="H522" s="33"/>
      <c r="I522" s="12"/>
    </row>
    <row r="523" spans="1:9" ht="18" x14ac:dyDescent="0.25">
      <c r="A523" s="5" t="str">
        <f t="shared" si="383"/>
        <v>b</v>
      </c>
      <c r="B523" s="9" t="s">
        <v>1</v>
      </c>
      <c r="C523" s="13" t="s">
        <v>34</v>
      </c>
      <c r="D523" s="33">
        <v>0</v>
      </c>
      <c r="E523" s="33">
        <v>0</v>
      </c>
      <c r="F523" s="26">
        <f t="shared" si="386"/>
        <v>0</v>
      </c>
      <c r="G523" s="33">
        <v>0</v>
      </c>
      <c r="H523" s="33"/>
      <c r="I523" s="12"/>
    </row>
    <row r="524" spans="1:9" ht="18" x14ac:dyDescent="0.25">
      <c r="A524" s="5" t="str">
        <f t="shared" si="383"/>
        <v>a</v>
      </c>
      <c r="B524" s="18" t="s">
        <v>135</v>
      </c>
      <c r="C524" s="19" t="s">
        <v>77</v>
      </c>
      <c r="D524" s="37">
        <f t="shared" ref="D524:G524" si="387">D525+D535+D536+D537</f>
        <v>50000</v>
      </c>
      <c r="E524" s="37">
        <f t="shared" si="387"/>
        <v>48000</v>
      </c>
      <c r="F524" s="26">
        <f t="shared" si="386"/>
        <v>24000</v>
      </c>
      <c r="G524" s="37">
        <f t="shared" si="387"/>
        <v>12000</v>
      </c>
      <c r="H524" s="37">
        <f t="shared" ref="H524" si="388">H525+H535+H536+H537</f>
        <v>12000</v>
      </c>
      <c r="I524" s="37">
        <f t="shared" ref="I524" si="389">I525+I535+I536+I537</f>
        <v>24000</v>
      </c>
    </row>
    <row r="525" spans="1:9" ht="18" x14ac:dyDescent="0.25">
      <c r="A525" s="5" t="str">
        <f t="shared" si="383"/>
        <v>a</v>
      </c>
      <c r="B525" s="30" t="s">
        <v>1</v>
      </c>
      <c r="C525" s="13" t="s">
        <v>24</v>
      </c>
      <c r="D525" s="12">
        <f t="shared" ref="D525:G525" si="390">D526+D527+D528+D529+D530+D531+D532</f>
        <v>50000</v>
      </c>
      <c r="E525" s="12">
        <f t="shared" si="390"/>
        <v>48000</v>
      </c>
      <c r="F525" s="26">
        <f t="shared" si="386"/>
        <v>24000</v>
      </c>
      <c r="G525" s="12">
        <f t="shared" si="390"/>
        <v>12000</v>
      </c>
      <c r="H525" s="12">
        <f t="shared" ref="H525" si="391">H526+H527+H528+H529+H530+H531+H532</f>
        <v>12000</v>
      </c>
      <c r="I525" s="12">
        <f t="shared" ref="I525" si="392">I526+I527+I528+I529+I530+I531+I532</f>
        <v>24000</v>
      </c>
    </row>
    <row r="526" spans="1:9" ht="18" x14ac:dyDescent="0.25">
      <c r="A526" s="5" t="str">
        <f t="shared" si="383"/>
        <v>b</v>
      </c>
      <c r="B526" s="9" t="s">
        <v>1</v>
      </c>
      <c r="C526" s="10" t="s">
        <v>25</v>
      </c>
      <c r="D526" s="35">
        <v>0</v>
      </c>
      <c r="E526" s="35">
        <v>0</v>
      </c>
      <c r="F526" s="26">
        <f t="shared" si="386"/>
        <v>0</v>
      </c>
      <c r="G526" s="35">
        <v>0</v>
      </c>
      <c r="H526" s="35"/>
      <c r="I526" s="31"/>
    </row>
    <row r="527" spans="1:9" ht="18" x14ac:dyDescent="0.25">
      <c r="A527" s="5" t="str">
        <f t="shared" si="383"/>
        <v>b</v>
      </c>
      <c r="B527" s="9" t="s">
        <v>1</v>
      </c>
      <c r="C527" s="10" t="s">
        <v>26</v>
      </c>
      <c r="D527" s="35">
        <v>0</v>
      </c>
      <c r="E527" s="35">
        <v>0</v>
      </c>
      <c r="F527" s="26">
        <f t="shared" si="386"/>
        <v>0</v>
      </c>
      <c r="G527" s="35">
        <v>0</v>
      </c>
      <c r="H527" s="35"/>
      <c r="I527" s="31"/>
    </row>
    <row r="528" spans="1:9" ht="18" x14ac:dyDescent="0.25">
      <c r="A528" s="5" t="str">
        <f t="shared" si="383"/>
        <v>b</v>
      </c>
      <c r="B528" s="9" t="s">
        <v>1</v>
      </c>
      <c r="C528" s="10" t="s">
        <v>27</v>
      </c>
      <c r="D528" s="35">
        <v>0</v>
      </c>
      <c r="E528" s="35">
        <v>0</v>
      </c>
      <c r="F528" s="26">
        <f t="shared" si="386"/>
        <v>0</v>
      </c>
      <c r="G528" s="35">
        <v>0</v>
      </c>
      <c r="H528" s="35"/>
      <c r="I528" s="31"/>
    </row>
    <row r="529" spans="1:9" ht="18" x14ac:dyDescent="0.25">
      <c r="A529" s="5" t="str">
        <f t="shared" si="383"/>
        <v>b</v>
      </c>
      <c r="B529" s="9" t="s">
        <v>1</v>
      </c>
      <c r="C529" s="14" t="s">
        <v>28</v>
      </c>
      <c r="D529" s="35">
        <v>0</v>
      </c>
      <c r="E529" s="35">
        <v>0</v>
      </c>
      <c r="F529" s="26">
        <f t="shared" si="386"/>
        <v>0</v>
      </c>
      <c r="G529" s="35">
        <v>0</v>
      </c>
      <c r="H529" s="35"/>
      <c r="I529" s="31"/>
    </row>
    <row r="530" spans="1:9" ht="18" x14ac:dyDescent="0.25">
      <c r="A530" s="5" t="str">
        <f t="shared" si="383"/>
        <v>b</v>
      </c>
      <c r="B530" s="9" t="s">
        <v>1</v>
      </c>
      <c r="C530" s="14" t="s">
        <v>29</v>
      </c>
      <c r="D530" s="35">
        <v>0</v>
      </c>
      <c r="E530" s="35">
        <v>0</v>
      </c>
      <c r="F530" s="26">
        <f t="shared" si="386"/>
        <v>0</v>
      </c>
      <c r="G530" s="35">
        <v>0</v>
      </c>
      <c r="H530" s="35"/>
      <c r="I530" s="31"/>
    </row>
    <row r="531" spans="1:9" ht="18" x14ac:dyDescent="0.25">
      <c r="A531" s="5" t="str">
        <f t="shared" si="383"/>
        <v>a</v>
      </c>
      <c r="B531" s="9" t="s">
        <v>1</v>
      </c>
      <c r="C531" s="14" t="s">
        <v>30</v>
      </c>
      <c r="D531" s="35">
        <v>50000</v>
      </c>
      <c r="E531" s="35">
        <v>48000</v>
      </c>
      <c r="F531" s="26">
        <f t="shared" si="386"/>
        <v>24000</v>
      </c>
      <c r="G531" s="35">
        <v>12000</v>
      </c>
      <c r="H531" s="35">
        <v>12000</v>
      </c>
      <c r="I531" s="31">
        <v>24000</v>
      </c>
    </row>
    <row r="532" spans="1:9" ht="18" x14ac:dyDescent="0.25">
      <c r="A532" s="5" t="str">
        <f t="shared" si="383"/>
        <v>b</v>
      </c>
      <c r="B532" s="9" t="s">
        <v>1</v>
      </c>
      <c r="C532" s="14" t="s">
        <v>31</v>
      </c>
      <c r="D532" s="31">
        <f t="shared" ref="D532:H532" si="393">D533+D534</f>
        <v>0</v>
      </c>
      <c r="E532" s="31">
        <f t="shared" si="393"/>
        <v>0</v>
      </c>
      <c r="F532" s="26">
        <f t="shared" si="386"/>
        <v>0</v>
      </c>
      <c r="G532" s="31">
        <f t="shared" si="393"/>
        <v>0</v>
      </c>
      <c r="H532" s="31">
        <f t="shared" si="393"/>
        <v>0</v>
      </c>
      <c r="I532" s="31">
        <f t="shared" ref="I532" si="394">I533+I534</f>
        <v>0</v>
      </c>
    </row>
    <row r="533" spans="1:9" ht="30" x14ac:dyDescent="0.25">
      <c r="A533" s="5" t="str">
        <f t="shared" si="383"/>
        <v>b</v>
      </c>
      <c r="B533" s="15"/>
      <c r="C533" s="17" t="s">
        <v>91</v>
      </c>
      <c r="D533" s="36">
        <v>0</v>
      </c>
      <c r="E533" s="36">
        <v>0</v>
      </c>
      <c r="F533" s="26">
        <f t="shared" si="386"/>
        <v>0</v>
      </c>
      <c r="G533" s="36">
        <v>0</v>
      </c>
      <c r="H533" s="36"/>
      <c r="I533" s="16"/>
    </row>
    <row r="534" spans="1:9" ht="30" x14ac:dyDescent="0.25">
      <c r="A534" s="5" t="str">
        <f t="shared" si="383"/>
        <v>b</v>
      </c>
      <c r="B534" s="15"/>
      <c r="C534" s="17" t="s">
        <v>92</v>
      </c>
      <c r="D534" s="36">
        <v>0</v>
      </c>
      <c r="E534" s="36">
        <v>0</v>
      </c>
      <c r="F534" s="26">
        <f t="shared" si="386"/>
        <v>0</v>
      </c>
      <c r="G534" s="36">
        <v>0</v>
      </c>
      <c r="H534" s="36"/>
      <c r="I534" s="16"/>
    </row>
    <row r="535" spans="1:9" ht="18" x14ac:dyDescent="0.25">
      <c r="A535" s="5" t="str">
        <f t="shared" si="383"/>
        <v>b</v>
      </c>
      <c r="B535" s="9" t="s">
        <v>1</v>
      </c>
      <c r="C535" s="13" t="s">
        <v>32</v>
      </c>
      <c r="D535" s="33">
        <v>0</v>
      </c>
      <c r="E535" s="33">
        <v>0</v>
      </c>
      <c r="F535" s="26">
        <f t="shared" si="386"/>
        <v>0</v>
      </c>
      <c r="G535" s="33">
        <v>0</v>
      </c>
      <c r="H535" s="33"/>
      <c r="I535" s="12"/>
    </row>
    <row r="536" spans="1:9" ht="18" x14ac:dyDescent="0.25">
      <c r="A536" s="5" t="str">
        <f t="shared" si="383"/>
        <v>b</v>
      </c>
      <c r="B536" s="9" t="s">
        <v>1</v>
      </c>
      <c r="C536" s="13" t="s">
        <v>33</v>
      </c>
      <c r="D536" s="33">
        <v>0</v>
      </c>
      <c r="E536" s="33">
        <v>0</v>
      </c>
      <c r="F536" s="26">
        <f t="shared" si="386"/>
        <v>0</v>
      </c>
      <c r="G536" s="33">
        <v>0</v>
      </c>
      <c r="H536" s="33"/>
      <c r="I536" s="12"/>
    </row>
    <row r="537" spans="1:9" ht="18" x14ac:dyDescent="0.25">
      <c r="A537" s="5" t="str">
        <f t="shared" si="383"/>
        <v>b</v>
      </c>
      <c r="B537" s="9" t="s">
        <v>1</v>
      </c>
      <c r="C537" s="13" t="s">
        <v>34</v>
      </c>
      <c r="D537" s="33">
        <v>0</v>
      </c>
      <c r="E537" s="33">
        <v>0</v>
      </c>
      <c r="F537" s="26">
        <f t="shared" si="386"/>
        <v>0</v>
      </c>
      <c r="G537" s="33">
        <v>0</v>
      </c>
      <c r="H537" s="33"/>
      <c r="I537" s="12"/>
    </row>
    <row r="538" spans="1:9" ht="36" x14ac:dyDescent="0.25">
      <c r="A538" s="5" t="str">
        <f t="shared" si="383"/>
        <v>a</v>
      </c>
      <c r="B538" s="18" t="s">
        <v>136</v>
      </c>
      <c r="C538" s="19" t="s">
        <v>78</v>
      </c>
      <c r="D538" s="37">
        <f t="shared" ref="D538:G538" si="395">D539+D549+D550+D551</f>
        <v>380000</v>
      </c>
      <c r="E538" s="37">
        <f t="shared" si="395"/>
        <v>450000</v>
      </c>
      <c r="F538" s="26">
        <f t="shared" si="386"/>
        <v>209450</v>
      </c>
      <c r="G538" s="37">
        <f t="shared" si="395"/>
        <v>100100</v>
      </c>
      <c r="H538" s="37">
        <f t="shared" ref="H538" si="396">H539+H549+H550+H551</f>
        <v>109350</v>
      </c>
      <c r="I538" s="37">
        <f t="shared" ref="I538" si="397">I539+I549+I550+I551</f>
        <v>209448.5</v>
      </c>
    </row>
    <row r="539" spans="1:9" ht="18" x14ac:dyDescent="0.25">
      <c r="A539" s="5" t="str">
        <f t="shared" si="383"/>
        <v>a</v>
      </c>
      <c r="B539" s="30" t="s">
        <v>1</v>
      </c>
      <c r="C539" s="13" t="s">
        <v>24</v>
      </c>
      <c r="D539" s="12">
        <f t="shared" ref="D539:G539" si="398">D540+D541+D542+D543+D544+D545+D546</f>
        <v>380000</v>
      </c>
      <c r="E539" s="12">
        <f t="shared" si="398"/>
        <v>450000</v>
      </c>
      <c r="F539" s="26">
        <f t="shared" si="386"/>
        <v>209450</v>
      </c>
      <c r="G539" s="12">
        <f t="shared" si="398"/>
        <v>100100</v>
      </c>
      <c r="H539" s="12">
        <f t="shared" ref="H539" si="399">H540+H541+H542+H543+H544+H545+H546</f>
        <v>109350</v>
      </c>
      <c r="I539" s="12">
        <f t="shared" ref="I539" si="400">I540+I541+I542+I543+I544+I545+I546</f>
        <v>209448.5</v>
      </c>
    </row>
    <row r="540" spans="1:9" ht="18" x14ac:dyDescent="0.25">
      <c r="A540" s="5" t="str">
        <f t="shared" si="383"/>
        <v>b</v>
      </c>
      <c r="B540" s="9" t="s">
        <v>1</v>
      </c>
      <c r="C540" s="10" t="s">
        <v>25</v>
      </c>
      <c r="D540" s="35">
        <v>0</v>
      </c>
      <c r="E540" s="35">
        <v>0</v>
      </c>
      <c r="F540" s="26">
        <f t="shared" si="386"/>
        <v>0</v>
      </c>
      <c r="G540" s="35">
        <v>0</v>
      </c>
      <c r="H540" s="35"/>
      <c r="I540" s="31"/>
    </row>
    <row r="541" spans="1:9" ht="18" x14ac:dyDescent="0.25">
      <c r="A541" s="5" t="str">
        <f t="shared" si="383"/>
        <v>b</v>
      </c>
      <c r="B541" s="9" t="s">
        <v>1</v>
      </c>
      <c r="C541" s="10" t="s">
        <v>26</v>
      </c>
      <c r="D541" s="35">
        <v>0</v>
      </c>
      <c r="E541" s="35">
        <v>0</v>
      </c>
      <c r="F541" s="26">
        <f t="shared" si="386"/>
        <v>0</v>
      </c>
      <c r="G541" s="35">
        <v>0</v>
      </c>
      <c r="H541" s="35"/>
      <c r="I541" s="31"/>
    </row>
    <row r="542" spans="1:9" ht="18" x14ac:dyDescent="0.25">
      <c r="A542" s="5" t="str">
        <f t="shared" si="383"/>
        <v>b</v>
      </c>
      <c r="B542" s="9" t="s">
        <v>1</v>
      </c>
      <c r="C542" s="10" t="s">
        <v>27</v>
      </c>
      <c r="D542" s="35">
        <v>0</v>
      </c>
      <c r="E542" s="35">
        <v>0</v>
      </c>
      <c r="F542" s="26">
        <f t="shared" si="386"/>
        <v>0</v>
      </c>
      <c r="G542" s="35">
        <v>0</v>
      </c>
      <c r="H542" s="35"/>
      <c r="I542" s="31"/>
    </row>
    <row r="543" spans="1:9" ht="18" x14ac:dyDescent="0.25">
      <c r="A543" s="5" t="str">
        <f t="shared" si="383"/>
        <v>b</v>
      </c>
      <c r="B543" s="9" t="s">
        <v>1</v>
      </c>
      <c r="C543" s="14" t="s">
        <v>28</v>
      </c>
      <c r="D543" s="35">
        <v>0</v>
      </c>
      <c r="E543" s="35">
        <v>0</v>
      </c>
      <c r="F543" s="26">
        <f t="shared" si="386"/>
        <v>0</v>
      </c>
      <c r="G543" s="35">
        <v>0</v>
      </c>
      <c r="H543" s="35"/>
      <c r="I543" s="31"/>
    </row>
    <row r="544" spans="1:9" ht="18" x14ac:dyDescent="0.25">
      <c r="A544" s="5" t="str">
        <f t="shared" si="383"/>
        <v>b</v>
      </c>
      <c r="B544" s="9" t="s">
        <v>1</v>
      </c>
      <c r="C544" s="14" t="s">
        <v>29</v>
      </c>
      <c r="D544" s="35">
        <v>0</v>
      </c>
      <c r="E544" s="35">
        <v>0</v>
      </c>
      <c r="F544" s="26">
        <f t="shared" si="386"/>
        <v>0</v>
      </c>
      <c r="G544" s="35">
        <v>0</v>
      </c>
      <c r="H544" s="35"/>
      <c r="I544" s="31"/>
    </row>
    <row r="545" spans="1:9" ht="18" x14ac:dyDescent="0.25">
      <c r="A545" s="5" t="str">
        <f t="shared" si="383"/>
        <v>a</v>
      </c>
      <c r="B545" s="9" t="s">
        <v>1</v>
      </c>
      <c r="C545" s="14" t="s">
        <v>30</v>
      </c>
      <c r="D545" s="35">
        <v>380000</v>
      </c>
      <c r="E545" s="35">
        <v>450000</v>
      </c>
      <c r="F545" s="26">
        <f t="shared" si="386"/>
        <v>209450</v>
      </c>
      <c r="G545" s="35">
        <v>100100</v>
      </c>
      <c r="H545" s="35">
        <v>109350</v>
      </c>
      <c r="I545" s="31">
        <v>209448.5</v>
      </c>
    </row>
    <row r="546" spans="1:9" ht="18" x14ac:dyDescent="0.25">
      <c r="A546" s="5" t="str">
        <f t="shared" si="383"/>
        <v>b</v>
      </c>
      <c r="B546" s="9" t="s">
        <v>1</v>
      </c>
      <c r="C546" s="14" t="s">
        <v>31</v>
      </c>
      <c r="D546" s="31">
        <f t="shared" ref="D546:H546" si="401">D547+D548</f>
        <v>0</v>
      </c>
      <c r="E546" s="31">
        <f t="shared" si="401"/>
        <v>0</v>
      </c>
      <c r="F546" s="26">
        <f t="shared" si="386"/>
        <v>0</v>
      </c>
      <c r="G546" s="31">
        <f t="shared" si="401"/>
        <v>0</v>
      </c>
      <c r="H546" s="31">
        <f t="shared" si="401"/>
        <v>0</v>
      </c>
      <c r="I546" s="31">
        <f t="shared" ref="I546" si="402">I547+I548</f>
        <v>0</v>
      </c>
    </row>
    <row r="547" spans="1:9" ht="30" x14ac:dyDescent="0.25">
      <c r="A547" s="5" t="str">
        <f t="shared" si="383"/>
        <v>b</v>
      </c>
      <c r="B547" s="15"/>
      <c r="C547" s="17" t="s">
        <v>91</v>
      </c>
      <c r="D547" s="36">
        <v>0</v>
      </c>
      <c r="E547" s="36">
        <v>0</v>
      </c>
      <c r="F547" s="26">
        <f t="shared" si="386"/>
        <v>0</v>
      </c>
      <c r="G547" s="36">
        <v>0</v>
      </c>
      <c r="H547" s="36"/>
      <c r="I547" s="16"/>
    </row>
    <row r="548" spans="1:9" ht="30" x14ac:dyDescent="0.25">
      <c r="A548" s="5" t="str">
        <f t="shared" si="383"/>
        <v>b</v>
      </c>
      <c r="B548" s="15"/>
      <c r="C548" s="17" t="s">
        <v>92</v>
      </c>
      <c r="D548" s="36">
        <v>0</v>
      </c>
      <c r="E548" s="36">
        <v>0</v>
      </c>
      <c r="F548" s="26">
        <f t="shared" si="386"/>
        <v>0</v>
      </c>
      <c r="G548" s="36">
        <v>0</v>
      </c>
      <c r="H548" s="36"/>
      <c r="I548" s="16"/>
    </row>
    <row r="549" spans="1:9" ht="18" x14ac:dyDescent="0.25">
      <c r="A549" s="5" t="str">
        <f t="shared" si="383"/>
        <v>b</v>
      </c>
      <c r="B549" s="9" t="s">
        <v>1</v>
      </c>
      <c r="C549" s="13" t="s">
        <v>32</v>
      </c>
      <c r="D549" s="33">
        <v>0</v>
      </c>
      <c r="E549" s="33">
        <v>0</v>
      </c>
      <c r="F549" s="26">
        <f t="shared" si="386"/>
        <v>0</v>
      </c>
      <c r="G549" s="33">
        <v>0</v>
      </c>
      <c r="H549" s="33"/>
      <c r="I549" s="12"/>
    </row>
    <row r="550" spans="1:9" ht="18" x14ac:dyDescent="0.25">
      <c r="A550" s="5" t="str">
        <f t="shared" si="383"/>
        <v>b</v>
      </c>
      <c r="B550" s="9" t="s">
        <v>1</v>
      </c>
      <c r="C550" s="13" t="s">
        <v>33</v>
      </c>
      <c r="D550" s="33">
        <v>0</v>
      </c>
      <c r="E550" s="33">
        <v>0</v>
      </c>
      <c r="F550" s="26">
        <f t="shared" si="386"/>
        <v>0</v>
      </c>
      <c r="G550" s="33">
        <v>0</v>
      </c>
      <c r="H550" s="33"/>
      <c r="I550" s="12"/>
    </row>
    <row r="551" spans="1:9" ht="18" x14ac:dyDescent="0.25">
      <c r="A551" s="5" t="str">
        <f t="shared" si="383"/>
        <v>b</v>
      </c>
      <c r="B551" s="9" t="s">
        <v>1</v>
      </c>
      <c r="C551" s="13" t="s">
        <v>34</v>
      </c>
      <c r="D551" s="33">
        <v>0</v>
      </c>
      <c r="E551" s="33">
        <v>0</v>
      </c>
      <c r="F551" s="26">
        <f t="shared" si="386"/>
        <v>0</v>
      </c>
      <c r="G551" s="33">
        <v>0</v>
      </c>
      <c r="H551" s="33"/>
      <c r="I551" s="12"/>
    </row>
    <row r="552" spans="1:9" ht="18" x14ac:dyDescent="0.25">
      <c r="A552" s="5" t="str">
        <f t="shared" si="383"/>
        <v>a</v>
      </c>
      <c r="B552" s="18" t="s">
        <v>137</v>
      </c>
      <c r="C552" s="19" t="s">
        <v>79</v>
      </c>
      <c r="D552" s="37">
        <f t="shared" ref="D552:G552" si="403">D553+D563+D564+D565</f>
        <v>9200000</v>
      </c>
      <c r="E552" s="37">
        <f t="shared" si="403"/>
        <v>9585000</v>
      </c>
      <c r="F552" s="26">
        <f t="shared" si="386"/>
        <v>4495400</v>
      </c>
      <c r="G552" s="37">
        <f t="shared" si="403"/>
        <v>2119200</v>
      </c>
      <c r="H552" s="37">
        <f t="shared" ref="H552" si="404">H553+H563+H564+H565</f>
        <v>2376200</v>
      </c>
      <c r="I552" s="37">
        <f t="shared" ref="I552" si="405">I553+I563+I564+I565</f>
        <v>4494602</v>
      </c>
    </row>
    <row r="553" spans="1:9" ht="18" x14ac:dyDescent="0.25">
      <c r="A553" s="5" t="str">
        <f t="shared" si="383"/>
        <v>a</v>
      </c>
      <c r="B553" s="30" t="s">
        <v>1</v>
      </c>
      <c r="C553" s="13" t="s">
        <v>24</v>
      </c>
      <c r="D553" s="12">
        <f t="shared" ref="D553:G553" si="406">D554+D555+D556+D557+D558+D559+D560</f>
        <v>9200000</v>
      </c>
      <c r="E553" s="12">
        <f t="shared" si="406"/>
        <v>9585000</v>
      </c>
      <c r="F553" s="26">
        <f t="shared" si="386"/>
        <v>4495400</v>
      </c>
      <c r="G553" s="12">
        <f t="shared" si="406"/>
        <v>2119200</v>
      </c>
      <c r="H553" s="12">
        <f t="shared" ref="H553" si="407">H554+H555+H556+H557+H558+H559+H560</f>
        <v>2376200</v>
      </c>
      <c r="I553" s="12">
        <f t="shared" ref="I553" si="408">I554+I555+I556+I557+I558+I559+I560</f>
        <v>4494602</v>
      </c>
    </row>
    <row r="554" spans="1:9" ht="18" x14ac:dyDescent="0.25">
      <c r="A554" s="5" t="str">
        <f t="shared" si="383"/>
        <v>b</v>
      </c>
      <c r="B554" s="9" t="s">
        <v>1</v>
      </c>
      <c r="C554" s="10" t="s">
        <v>25</v>
      </c>
      <c r="D554" s="35">
        <v>0</v>
      </c>
      <c r="E554" s="35">
        <v>0</v>
      </c>
      <c r="F554" s="26">
        <f t="shared" si="386"/>
        <v>0</v>
      </c>
      <c r="G554" s="35">
        <v>0</v>
      </c>
      <c r="H554" s="35"/>
      <c r="I554" s="31"/>
    </row>
    <row r="555" spans="1:9" ht="18" x14ac:dyDescent="0.25">
      <c r="A555" s="5" t="str">
        <f t="shared" si="383"/>
        <v>b</v>
      </c>
      <c r="B555" s="9" t="s">
        <v>1</v>
      </c>
      <c r="C555" s="10" t="s">
        <v>26</v>
      </c>
      <c r="D555" s="35">
        <v>0</v>
      </c>
      <c r="E555" s="35">
        <v>0</v>
      </c>
      <c r="F555" s="26">
        <f t="shared" si="386"/>
        <v>0</v>
      </c>
      <c r="G555" s="35">
        <v>0</v>
      </c>
      <c r="H555" s="35"/>
      <c r="I555" s="31"/>
    </row>
    <row r="556" spans="1:9" ht="18" x14ac:dyDescent="0.25">
      <c r="A556" s="5" t="str">
        <f t="shared" si="383"/>
        <v>b</v>
      </c>
      <c r="B556" s="9" t="s">
        <v>1</v>
      </c>
      <c r="C556" s="10" t="s">
        <v>27</v>
      </c>
      <c r="D556" s="35">
        <v>0</v>
      </c>
      <c r="E556" s="35">
        <v>0</v>
      </c>
      <c r="F556" s="26">
        <f t="shared" si="386"/>
        <v>0</v>
      </c>
      <c r="G556" s="35">
        <v>0</v>
      </c>
      <c r="H556" s="35"/>
      <c r="I556" s="31"/>
    </row>
    <row r="557" spans="1:9" ht="18" x14ac:dyDescent="0.25">
      <c r="A557" s="5" t="str">
        <f t="shared" si="383"/>
        <v>b</v>
      </c>
      <c r="B557" s="9" t="s">
        <v>1</v>
      </c>
      <c r="C557" s="14" t="s">
        <v>28</v>
      </c>
      <c r="D557" s="35">
        <v>0</v>
      </c>
      <c r="E557" s="35">
        <v>0</v>
      </c>
      <c r="F557" s="26">
        <f t="shared" si="386"/>
        <v>0</v>
      </c>
      <c r="G557" s="35">
        <v>0</v>
      </c>
      <c r="H557" s="35"/>
      <c r="I557" s="31"/>
    </row>
    <row r="558" spans="1:9" ht="18" x14ac:dyDescent="0.25">
      <c r="A558" s="5" t="str">
        <f t="shared" si="383"/>
        <v>b</v>
      </c>
      <c r="B558" s="9" t="s">
        <v>1</v>
      </c>
      <c r="C558" s="14" t="s">
        <v>29</v>
      </c>
      <c r="D558" s="35">
        <v>0</v>
      </c>
      <c r="E558" s="35">
        <v>0</v>
      </c>
      <c r="F558" s="26">
        <f t="shared" si="386"/>
        <v>0</v>
      </c>
      <c r="G558" s="35">
        <v>0</v>
      </c>
      <c r="H558" s="35"/>
      <c r="I558" s="31"/>
    </row>
    <row r="559" spans="1:9" ht="18" x14ac:dyDescent="0.25">
      <c r="A559" s="5" t="str">
        <f t="shared" si="383"/>
        <v>a</v>
      </c>
      <c r="B559" s="9" t="s">
        <v>1</v>
      </c>
      <c r="C559" s="14" t="s">
        <v>30</v>
      </c>
      <c r="D559" s="35">
        <v>9200000</v>
      </c>
      <c r="E559" s="35">
        <v>9585000</v>
      </c>
      <c r="F559" s="26">
        <f t="shared" si="386"/>
        <v>4495400</v>
      </c>
      <c r="G559" s="35">
        <v>2119200</v>
      </c>
      <c r="H559" s="35">
        <v>2376200</v>
      </c>
      <c r="I559" s="31">
        <v>4494602</v>
      </c>
    </row>
    <row r="560" spans="1:9" ht="18" x14ac:dyDescent="0.25">
      <c r="A560" s="5" t="str">
        <f t="shared" si="383"/>
        <v>b</v>
      </c>
      <c r="B560" s="9" t="s">
        <v>1</v>
      </c>
      <c r="C560" s="14" t="s">
        <v>31</v>
      </c>
      <c r="D560" s="31">
        <f t="shared" ref="D560:H560" si="409">D561+D562</f>
        <v>0</v>
      </c>
      <c r="E560" s="31">
        <f t="shared" si="409"/>
        <v>0</v>
      </c>
      <c r="F560" s="26">
        <f t="shared" si="386"/>
        <v>0</v>
      </c>
      <c r="G560" s="31">
        <f t="shared" si="409"/>
        <v>0</v>
      </c>
      <c r="H560" s="31">
        <f t="shared" si="409"/>
        <v>0</v>
      </c>
      <c r="I560" s="31">
        <f t="shared" ref="I560" si="410">I561+I562</f>
        <v>0</v>
      </c>
    </row>
    <row r="561" spans="1:9" ht="30" x14ac:dyDescent="0.25">
      <c r="A561" s="5" t="str">
        <f t="shared" si="383"/>
        <v>b</v>
      </c>
      <c r="B561" s="15"/>
      <c r="C561" s="17" t="s">
        <v>91</v>
      </c>
      <c r="D561" s="36">
        <v>0</v>
      </c>
      <c r="E561" s="36">
        <v>0</v>
      </c>
      <c r="F561" s="26">
        <f t="shared" si="386"/>
        <v>0</v>
      </c>
      <c r="G561" s="36">
        <v>0</v>
      </c>
      <c r="H561" s="36"/>
      <c r="I561" s="16"/>
    </row>
    <row r="562" spans="1:9" ht="30" x14ac:dyDescent="0.25">
      <c r="A562" s="5" t="str">
        <f t="shared" si="383"/>
        <v>b</v>
      </c>
      <c r="B562" s="15"/>
      <c r="C562" s="17" t="s">
        <v>92</v>
      </c>
      <c r="D562" s="36">
        <v>0</v>
      </c>
      <c r="E562" s="36">
        <v>0</v>
      </c>
      <c r="F562" s="26">
        <f t="shared" si="386"/>
        <v>0</v>
      </c>
      <c r="G562" s="36">
        <v>0</v>
      </c>
      <c r="H562" s="36"/>
      <c r="I562" s="16"/>
    </row>
    <row r="563" spans="1:9" ht="18" x14ac:dyDescent="0.25">
      <c r="A563" s="5" t="str">
        <f t="shared" si="383"/>
        <v>b</v>
      </c>
      <c r="B563" s="9" t="s">
        <v>1</v>
      </c>
      <c r="C563" s="13" t="s">
        <v>32</v>
      </c>
      <c r="D563" s="33">
        <v>0</v>
      </c>
      <c r="E563" s="33">
        <v>0</v>
      </c>
      <c r="F563" s="26">
        <f t="shared" si="386"/>
        <v>0</v>
      </c>
      <c r="G563" s="33">
        <v>0</v>
      </c>
      <c r="H563" s="33"/>
      <c r="I563" s="12"/>
    </row>
    <row r="564" spans="1:9" ht="18" x14ac:dyDescent="0.25">
      <c r="A564" s="5" t="str">
        <f t="shared" si="383"/>
        <v>b</v>
      </c>
      <c r="B564" s="9" t="s">
        <v>1</v>
      </c>
      <c r="C564" s="13" t="s">
        <v>33</v>
      </c>
      <c r="D564" s="33">
        <v>0</v>
      </c>
      <c r="E564" s="33">
        <v>0</v>
      </c>
      <c r="F564" s="26">
        <f t="shared" si="386"/>
        <v>0</v>
      </c>
      <c r="G564" s="33">
        <v>0</v>
      </c>
      <c r="H564" s="33"/>
      <c r="I564" s="12"/>
    </row>
    <row r="565" spans="1:9" ht="18" x14ac:dyDescent="0.25">
      <c r="A565" s="5" t="str">
        <f t="shared" si="383"/>
        <v>b</v>
      </c>
      <c r="B565" s="9" t="s">
        <v>1</v>
      </c>
      <c r="C565" s="13" t="s">
        <v>34</v>
      </c>
      <c r="D565" s="33">
        <v>0</v>
      </c>
      <c r="E565" s="33">
        <v>0</v>
      </c>
      <c r="F565" s="26">
        <f t="shared" si="386"/>
        <v>0</v>
      </c>
      <c r="G565" s="33">
        <v>0</v>
      </c>
      <c r="H565" s="33"/>
      <c r="I565" s="12"/>
    </row>
    <row r="566" spans="1:9" ht="36" x14ac:dyDescent="0.25">
      <c r="A566" s="5" t="str">
        <f t="shared" si="383"/>
        <v>a</v>
      </c>
      <c r="B566" s="18" t="s">
        <v>138</v>
      </c>
      <c r="C566" s="19" t="s">
        <v>80</v>
      </c>
      <c r="D566" s="37">
        <f t="shared" ref="D566:G566" si="411">D567+D577+D578+D579</f>
        <v>2700000</v>
      </c>
      <c r="E566" s="37">
        <f t="shared" si="411"/>
        <v>2691200</v>
      </c>
      <c r="F566" s="26">
        <f t="shared" si="386"/>
        <v>1279800</v>
      </c>
      <c r="G566" s="37">
        <f t="shared" si="411"/>
        <v>617400</v>
      </c>
      <c r="H566" s="37">
        <f t="shared" ref="H566" si="412">H567+H577+H578+H579</f>
        <v>662400</v>
      </c>
      <c r="I566" s="37">
        <f t="shared" ref="I566" si="413">I567+I577+I578+I579</f>
        <v>1279788</v>
      </c>
    </row>
    <row r="567" spans="1:9" ht="18" x14ac:dyDescent="0.25">
      <c r="A567" s="5" t="str">
        <f t="shared" si="383"/>
        <v>a</v>
      </c>
      <c r="B567" s="30" t="s">
        <v>1</v>
      </c>
      <c r="C567" s="13" t="s">
        <v>24</v>
      </c>
      <c r="D567" s="12">
        <f t="shared" ref="D567:G567" si="414">D568+D569+D570+D571+D572+D573+D574</f>
        <v>2700000</v>
      </c>
      <c r="E567" s="12">
        <f t="shared" si="414"/>
        <v>2691200</v>
      </c>
      <c r="F567" s="26">
        <f t="shared" si="386"/>
        <v>1279800</v>
      </c>
      <c r="G567" s="12">
        <f t="shared" si="414"/>
        <v>617400</v>
      </c>
      <c r="H567" s="12">
        <f t="shared" ref="H567" si="415">H568+H569+H570+H571+H572+H573+H574</f>
        <v>662400</v>
      </c>
      <c r="I567" s="12">
        <f t="shared" ref="I567" si="416">I568+I569+I570+I571+I572+I573+I574</f>
        <v>1279788</v>
      </c>
    </row>
    <row r="568" spans="1:9" ht="18" x14ac:dyDescent="0.25">
      <c r="A568" s="5" t="str">
        <f t="shared" si="383"/>
        <v>b</v>
      </c>
      <c r="B568" s="9" t="s">
        <v>1</v>
      </c>
      <c r="C568" s="10" t="s">
        <v>25</v>
      </c>
      <c r="D568" s="35">
        <v>0</v>
      </c>
      <c r="E568" s="35">
        <v>0</v>
      </c>
      <c r="F568" s="26">
        <f t="shared" si="386"/>
        <v>0</v>
      </c>
      <c r="G568" s="35">
        <v>0</v>
      </c>
      <c r="H568" s="35"/>
      <c r="I568" s="31"/>
    </row>
    <row r="569" spans="1:9" ht="18" x14ac:dyDescent="0.25">
      <c r="A569" s="5" t="str">
        <f t="shared" si="383"/>
        <v>b</v>
      </c>
      <c r="B569" s="9" t="s">
        <v>1</v>
      </c>
      <c r="C569" s="10" t="s">
        <v>26</v>
      </c>
      <c r="D569" s="35">
        <v>0</v>
      </c>
      <c r="E569" s="35">
        <v>0</v>
      </c>
      <c r="F569" s="26">
        <f t="shared" si="386"/>
        <v>0</v>
      </c>
      <c r="G569" s="35">
        <v>0</v>
      </c>
      <c r="H569" s="35"/>
      <c r="I569" s="31"/>
    </row>
    <row r="570" spans="1:9" ht="18" x14ac:dyDescent="0.25">
      <c r="A570" s="5" t="str">
        <f t="shared" si="383"/>
        <v>b</v>
      </c>
      <c r="B570" s="9" t="s">
        <v>1</v>
      </c>
      <c r="C570" s="10" t="s">
        <v>27</v>
      </c>
      <c r="D570" s="35">
        <v>0</v>
      </c>
      <c r="E570" s="35">
        <v>0</v>
      </c>
      <c r="F570" s="26">
        <f t="shared" si="386"/>
        <v>0</v>
      </c>
      <c r="G570" s="35">
        <v>0</v>
      </c>
      <c r="H570" s="35"/>
      <c r="I570" s="31"/>
    </row>
    <row r="571" spans="1:9" ht="18" x14ac:dyDescent="0.25">
      <c r="A571" s="5" t="str">
        <f t="shared" si="383"/>
        <v>b</v>
      </c>
      <c r="B571" s="9" t="s">
        <v>1</v>
      </c>
      <c r="C571" s="14" t="s">
        <v>28</v>
      </c>
      <c r="D571" s="35">
        <v>0</v>
      </c>
      <c r="E571" s="35">
        <v>0</v>
      </c>
      <c r="F571" s="26">
        <f t="shared" si="386"/>
        <v>0</v>
      </c>
      <c r="G571" s="35">
        <v>0</v>
      </c>
      <c r="H571" s="35"/>
      <c r="I571" s="31"/>
    </row>
    <row r="572" spans="1:9" ht="18" x14ac:dyDescent="0.25">
      <c r="A572" s="5" t="str">
        <f t="shared" si="383"/>
        <v>b</v>
      </c>
      <c r="B572" s="9" t="s">
        <v>1</v>
      </c>
      <c r="C572" s="14" t="s">
        <v>29</v>
      </c>
      <c r="D572" s="35">
        <v>0</v>
      </c>
      <c r="E572" s="35">
        <v>0</v>
      </c>
      <c r="F572" s="26">
        <f t="shared" si="386"/>
        <v>0</v>
      </c>
      <c r="G572" s="35">
        <v>0</v>
      </c>
      <c r="H572" s="35"/>
      <c r="I572" s="31"/>
    </row>
    <row r="573" spans="1:9" ht="18" x14ac:dyDescent="0.25">
      <c r="A573" s="5" t="str">
        <f t="shared" si="383"/>
        <v>a</v>
      </c>
      <c r="B573" s="9" t="s">
        <v>1</v>
      </c>
      <c r="C573" s="14" t="s">
        <v>30</v>
      </c>
      <c r="D573" s="35">
        <v>2700000</v>
      </c>
      <c r="E573" s="35">
        <v>2691200</v>
      </c>
      <c r="F573" s="26">
        <f t="shared" si="386"/>
        <v>1279800</v>
      </c>
      <c r="G573" s="35">
        <v>617400</v>
      </c>
      <c r="H573" s="35">
        <v>662400</v>
      </c>
      <c r="I573" s="31">
        <v>1279788</v>
      </c>
    </row>
    <row r="574" spans="1:9" ht="18" x14ac:dyDescent="0.25">
      <c r="A574" s="5" t="str">
        <f t="shared" si="383"/>
        <v>b</v>
      </c>
      <c r="B574" s="9" t="s">
        <v>1</v>
      </c>
      <c r="C574" s="14" t="s">
        <v>31</v>
      </c>
      <c r="D574" s="31">
        <f t="shared" ref="D574:G574" si="417">D575+D576</f>
        <v>0</v>
      </c>
      <c r="E574" s="31">
        <f t="shared" si="417"/>
        <v>0</v>
      </c>
      <c r="F574" s="26">
        <f t="shared" si="386"/>
        <v>0</v>
      </c>
      <c r="G574" s="31">
        <f t="shared" si="417"/>
        <v>0</v>
      </c>
      <c r="H574" s="31"/>
      <c r="I574" s="31">
        <f t="shared" ref="I574" si="418">I575+I576</f>
        <v>0</v>
      </c>
    </row>
    <row r="575" spans="1:9" ht="30" x14ac:dyDescent="0.25">
      <c r="A575" s="5" t="str">
        <f t="shared" si="383"/>
        <v>b</v>
      </c>
      <c r="B575" s="15"/>
      <c r="C575" s="17" t="s">
        <v>91</v>
      </c>
      <c r="D575" s="36">
        <v>0</v>
      </c>
      <c r="E575" s="36">
        <v>0</v>
      </c>
      <c r="F575" s="26">
        <f t="shared" si="386"/>
        <v>0</v>
      </c>
      <c r="G575" s="36">
        <v>0</v>
      </c>
      <c r="H575" s="36"/>
      <c r="I575" s="16"/>
    </row>
    <row r="576" spans="1:9" ht="30" x14ac:dyDescent="0.25">
      <c r="A576" s="5" t="str">
        <f t="shared" si="383"/>
        <v>b</v>
      </c>
      <c r="B576" s="15"/>
      <c r="C576" s="17" t="s">
        <v>92</v>
      </c>
      <c r="D576" s="36">
        <v>0</v>
      </c>
      <c r="E576" s="36">
        <v>0</v>
      </c>
      <c r="F576" s="26">
        <f t="shared" si="386"/>
        <v>0</v>
      </c>
      <c r="G576" s="36">
        <v>0</v>
      </c>
      <c r="H576" s="36"/>
      <c r="I576" s="16"/>
    </row>
    <row r="577" spans="1:9" ht="18" x14ac:dyDescent="0.25">
      <c r="A577" s="5" t="str">
        <f t="shared" si="383"/>
        <v>b</v>
      </c>
      <c r="B577" s="9" t="s">
        <v>1</v>
      </c>
      <c r="C577" s="13" t="s">
        <v>32</v>
      </c>
      <c r="D577" s="33">
        <v>0</v>
      </c>
      <c r="E577" s="33">
        <v>0</v>
      </c>
      <c r="F577" s="26">
        <f t="shared" si="386"/>
        <v>0</v>
      </c>
      <c r="G577" s="33">
        <v>0</v>
      </c>
      <c r="H577" s="33"/>
      <c r="I577" s="12"/>
    </row>
    <row r="578" spans="1:9" ht="18" x14ac:dyDescent="0.25">
      <c r="A578" s="5" t="str">
        <f t="shared" si="383"/>
        <v>b</v>
      </c>
      <c r="B578" s="9" t="s">
        <v>1</v>
      </c>
      <c r="C578" s="13" t="s">
        <v>33</v>
      </c>
      <c r="D578" s="33">
        <v>0</v>
      </c>
      <c r="E578" s="33">
        <v>0</v>
      </c>
      <c r="F578" s="26">
        <f t="shared" si="386"/>
        <v>0</v>
      </c>
      <c r="G578" s="33">
        <v>0</v>
      </c>
      <c r="H578" s="33"/>
      <c r="I578" s="12"/>
    </row>
    <row r="579" spans="1:9" ht="18" x14ac:dyDescent="0.25">
      <c r="A579" s="5" t="str">
        <f t="shared" si="383"/>
        <v>b</v>
      </c>
      <c r="B579" s="9" t="s">
        <v>1</v>
      </c>
      <c r="C579" s="13" t="s">
        <v>34</v>
      </c>
      <c r="D579" s="33">
        <v>0</v>
      </c>
      <c r="E579" s="33">
        <v>0</v>
      </c>
      <c r="F579" s="26">
        <f t="shared" si="386"/>
        <v>0</v>
      </c>
      <c r="G579" s="33">
        <v>0</v>
      </c>
      <c r="H579" s="33"/>
      <c r="I579" s="12"/>
    </row>
    <row r="580" spans="1:9" ht="36" x14ac:dyDescent="0.25">
      <c r="A580" s="5" t="str">
        <f t="shared" si="383"/>
        <v>a</v>
      </c>
      <c r="B580" s="18" t="s">
        <v>139</v>
      </c>
      <c r="C580" s="19" t="s">
        <v>81</v>
      </c>
      <c r="D580" s="37">
        <f t="shared" ref="D580:G580" si="419">D581+D591+D592+D593</f>
        <v>900000</v>
      </c>
      <c r="E580" s="37">
        <f t="shared" si="419"/>
        <v>1183400</v>
      </c>
      <c r="F580" s="26">
        <f t="shared" si="386"/>
        <v>405850</v>
      </c>
      <c r="G580" s="37">
        <f t="shared" si="419"/>
        <v>191900</v>
      </c>
      <c r="H580" s="37">
        <f t="shared" ref="H580" si="420">H581+H591+H592+H593</f>
        <v>213950</v>
      </c>
      <c r="I580" s="37">
        <f t="shared" ref="I580" si="421">I581+I591+I592+I593</f>
        <v>403571</v>
      </c>
    </row>
    <row r="581" spans="1:9" ht="18" x14ac:dyDescent="0.25">
      <c r="A581" s="5" t="str">
        <f t="shared" si="383"/>
        <v>a</v>
      </c>
      <c r="B581" s="30" t="s">
        <v>1</v>
      </c>
      <c r="C581" s="13" t="s">
        <v>24</v>
      </c>
      <c r="D581" s="12">
        <f t="shared" ref="D581:G581" si="422">D582+D583+D584+D585+D586+D587+D588</f>
        <v>900000</v>
      </c>
      <c r="E581" s="12">
        <f t="shared" si="422"/>
        <v>1183400</v>
      </c>
      <c r="F581" s="26">
        <f t="shared" si="386"/>
        <v>405850</v>
      </c>
      <c r="G581" s="12">
        <f t="shared" si="422"/>
        <v>191900</v>
      </c>
      <c r="H581" s="12">
        <f t="shared" ref="H581" si="423">H582+H583+H584+H585+H586+H587+H588</f>
        <v>213950</v>
      </c>
      <c r="I581" s="12">
        <f t="shared" ref="I581" si="424">I582+I583+I584+I585+I586+I587+I588</f>
        <v>403571</v>
      </c>
    </row>
    <row r="582" spans="1:9" ht="18" x14ac:dyDescent="0.25">
      <c r="A582" s="5" t="str">
        <f t="shared" ref="A582:A645" si="425">IF((D582+E582+G582+I582)&gt;0,"a","b")</f>
        <v>b</v>
      </c>
      <c r="B582" s="9" t="s">
        <v>1</v>
      </c>
      <c r="C582" s="10" t="s">
        <v>25</v>
      </c>
      <c r="D582" s="35">
        <v>0</v>
      </c>
      <c r="E582" s="35">
        <v>0</v>
      </c>
      <c r="F582" s="26">
        <f t="shared" si="386"/>
        <v>0</v>
      </c>
      <c r="G582" s="35">
        <v>0</v>
      </c>
      <c r="H582" s="35"/>
      <c r="I582" s="31"/>
    </row>
    <row r="583" spans="1:9" ht="18" x14ac:dyDescent="0.25">
      <c r="A583" s="5" t="str">
        <f t="shared" si="425"/>
        <v>a</v>
      </c>
      <c r="B583" s="9" t="s">
        <v>1</v>
      </c>
      <c r="C583" s="10" t="s">
        <v>26</v>
      </c>
      <c r="D583" s="35">
        <v>900000</v>
      </c>
      <c r="E583" s="35">
        <v>1183400</v>
      </c>
      <c r="F583" s="26">
        <f t="shared" ref="F583:F646" si="426">G583+H583</f>
        <v>405850</v>
      </c>
      <c r="G583" s="35">
        <v>191900</v>
      </c>
      <c r="H583" s="35">
        <v>213950</v>
      </c>
      <c r="I583" s="31">
        <v>403571</v>
      </c>
    </row>
    <row r="584" spans="1:9" ht="18" x14ac:dyDescent="0.25">
      <c r="A584" s="5" t="str">
        <f t="shared" si="425"/>
        <v>b</v>
      </c>
      <c r="B584" s="9" t="s">
        <v>1</v>
      </c>
      <c r="C584" s="10" t="s">
        <v>27</v>
      </c>
      <c r="D584" s="35">
        <v>0</v>
      </c>
      <c r="E584" s="35">
        <v>0</v>
      </c>
      <c r="F584" s="26">
        <f t="shared" si="426"/>
        <v>0</v>
      </c>
      <c r="G584" s="35">
        <v>0</v>
      </c>
      <c r="H584" s="35"/>
      <c r="I584" s="31"/>
    </row>
    <row r="585" spans="1:9" ht="18" x14ac:dyDescent="0.25">
      <c r="A585" s="5" t="str">
        <f t="shared" si="425"/>
        <v>b</v>
      </c>
      <c r="B585" s="9" t="s">
        <v>1</v>
      </c>
      <c r="C585" s="14" t="s">
        <v>28</v>
      </c>
      <c r="D585" s="35">
        <v>0</v>
      </c>
      <c r="E585" s="35">
        <v>0</v>
      </c>
      <c r="F585" s="26">
        <f t="shared" si="426"/>
        <v>0</v>
      </c>
      <c r="G585" s="35">
        <v>0</v>
      </c>
      <c r="H585" s="35"/>
      <c r="I585" s="31"/>
    </row>
    <row r="586" spans="1:9" ht="18" x14ac:dyDescent="0.25">
      <c r="A586" s="5" t="str">
        <f t="shared" si="425"/>
        <v>b</v>
      </c>
      <c r="B586" s="9" t="s">
        <v>1</v>
      </c>
      <c r="C586" s="14" t="s">
        <v>29</v>
      </c>
      <c r="D586" s="35">
        <v>0</v>
      </c>
      <c r="E586" s="35">
        <v>0</v>
      </c>
      <c r="F586" s="26">
        <f t="shared" si="426"/>
        <v>0</v>
      </c>
      <c r="G586" s="35">
        <v>0</v>
      </c>
      <c r="H586" s="35"/>
      <c r="I586" s="31"/>
    </row>
    <row r="587" spans="1:9" ht="18" x14ac:dyDescent="0.25">
      <c r="A587" s="5" t="str">
        <f t="shared" si="425"/>
        <v>b</v>
      </c>
      <c r="B587" s="9" t="s">
        <v>1</v>
      </c>
      <c r="C587" s="14" t="s">
        <v>30</v>
      </c>
      <c r="D587" s="35">
        <v>0</v>
      </c>
      <c r="E587" s="35">
        <v>0</v>
      </c>
      <c r="F587" s="26">
        <f t="shared" si="426"/>
        <v>0</v>
      </c>
      <c r="G587" s="35">
        <v>0</v>
      </c>
      <c r="H587" s="35"/>
      <c r="I587" s="31"/>
    </row>
    <row r="588" spans="1:9" ht="18" x14ac:dyDescent="0.25">
      <c r="A588" s="5" t="str">
        <f t="shared" si="425"/>
        <v>b</v>
      </c>
      <c r="B588" s="9" t="s">
        <v>1</v>
      </c>
      <c r="C588" s="14" t="s">
        <v>31</v>
      </c>
      <c r="D588" s="31">
        <f t="shared" ref="D588:H588" si="427">D589+D590</f>
        <v>0</v>
      </c>
      <c r="E588" s="31">
        <f t="shared" si="427"/>
        <v>0</v>
      </c>
      <c r="F588" s="26">
        <f t="shared" si="426"/>
        <v>0</v>
      </c>
      <c r="G588" s="31">
        <f t="shared" si="427"/>
        <v>0</v>
      </c>
      <c r="H588" s="31">
        <f t="shared" si="427"/>
        <v>0</v>
      </c>
      <c r="I588" s="31">
        <f t="shared" ref="I588" si="428">I589+I590</f>
        <v>0</v>
      </c>
    </row>
    <row r="589" spans="1:9" ht="30" x14ac:dyDescent="0.25">
      <c r="A589" s="5" t="str">
        <f t="shared" si="425"/>
        <v>b</v>
      </c>
      <c r="B589" s="15"/>
      <c r="C589" s="17" t="s">
        <v>91</v>
      </c>
      <c r="D589" s="36">
        <v>0</v>
      </c>
      <c r="E589" s="36">
        <v>0</v>
      </c>
      <c r="F589" s="26">
        <f t="shared" si="426"/>
        <v>0</v>
      </c>
      <c r="G589" s="36">
        <v>0</v>
      </c>
      <c r="H589" s="36"/>
      <c r="I589" s="16"/>
    </row>
    <row r="590" spans="1:9" ht="30" x14ac:dyDescent="0.25">
      <c r="A590" s="5" t="str">
        <f t="shared" si="425"/>
        <v>b</v>
      </c>
      <c r="B590" s="15"/>
      <c r="C590" s="17" t="s">
        <v>92</v>
      </c>
      <c r="D590" s="36">
        <v>0</v>
      </c>
      <c r="E590" s="36">
        <v>0</v>
      </c>
      <c r="F590" s="26">
        <f t="shared" si="426"/>
        <v>0</v>
      </c>
      <c r="G590" s="36">
        <v>0</v>
      </c>
      <c r="H590" s="36"/>
      <c r="I590" s="16"/>
    </row>
    <row r="591" spans="1:9" ht="18" x14ac:dyDescent="0.25">
      <c r="A591" s="5" t="str">
        <f t="shared" si="425"/>
        <v>b</v>
      </c>
      <c r="B591" s="9" t="s">
        <v>1</v>
      </c>
      <c r="C591" s="13" t="s">
        <v>32</v>
      </c>
      <c r="D591" s="33">
        <v>0</v>
      </c>
      <c r="E591" s="33">
        <v>0</v>
      </c>
      <c r="F591" s="26">
        <f t="shared" si="426"/>
        <v>0</v>
      </c>
      <c r="G591" s="33">
        <v>0</v>
      </c>
      <c r="H591" s="33"/>
      <c r="I591" s="12"/>
    </row>
    <row r="592" spans="1:9" ht="18" x14ac:dyDescent="0.25">
      <c r="A592" s="5" t="str">
        <f t="shared" si="425"/>
        <v>b</v>
      </c>
      <c r="B592" s="9" t="s">
        <v>1</v>
      </c>
      <c r="C592" s="13" t="s">
        <v>33</v>
      </c>
      <c r="D592" s="33">
        <v>0</v>
      </c>
      <c r="E592" s="33">
        <v>0</v>
      </c>
      <c r="F592" s="26">
        <f t="shared" si="426"/>
        <v>0</v>
      </c>
      <c r="G592" s="33">
        <v>0</v>
      </c>
      <c r="H592" s="33"/>
      <c r="I592" s="12"/>
    </row>
    <row r="593" spans="1:9" ht="18" x14ac:dyDescent="0.25">
      <c r="A593" s="5" t="str">
        <f t="shared" si="425"/>
        <v>b</v>
      </c>
      <c r="B593" s="9" t="s">
        <v>1</v>
      </c>
      <c r="C593" s="13" t="s">
        <v>34</v>
      </c>
      <c r="D593" s="33">
        <v>0</v>
      </c>
      <c r="E593" s="33">
        <v>0</v>
      </c>
      <c r="F593" s="26">
        <f t="shared" si="426"/>
        <v>0</v>
      </c>
      <c r="G593" s="33">
        <v>0</v>
      </c>
      <c r="H593" s="33"/>
      <c r="I593" s="12"/>
    </row>
    <row r="594" spans="1:9" ht="36" x14ac:dyDescent="0.25">
      <c r="A594" s="5" t="str">
        <f t="shared" si="425"/>
        <v>a</v>
      </c>
      <c r="B594" s="18" t="s">
        <v>140</v>
      </c>
      <c r="C594" s="19" t="s">
        <v>82</v>
      </c>
      <c r="D594" s="37">
        <f t="shared" ref="D594:G594" si="429">D595+D605+D606+D607</f>
        <v>2100000</v>
      </c>
      <c r="E594" s="37">
        <f t="shared" si="429"/>
        <v>2276500</v>
      </c>
      <c r="F594" s="26">
        <f t="shared" si="426"/>
        <v>963250</v>
      </c>
      <c r="G594" s="37">
        <f t="shared" si="429"/>
        <v>454400</v>
      </c>
      <c r="H594" s="37">
        <f t="shared" ref="H594" si="430">H595+H605+H606+H607</f>
        <v>508850</v>
      </c>
      <c r="I594" s="37">
        <f t="shared" ref="I594" si="431">I595+I605+I606+I607</f>
        <v>963201</v>
      </c>
    </row>
    <row r="595" spans="1:9" ht="18" x14ac:dyDescent="0.25">
      <c r="A595" s="5" t="str">
        <f t="shared" si="425"/>
        <v>a</v>
      </c>
      <c r="B595" s="30" t="s">
        <v>1</v>
      </c>
      <c r="C595" s="13" t="s">
        <v>24</v>
      </c>
      <c r="D595" s="12">
        <f t="shared" ref="D595:G595" si="432">D596+D597+D598+D599+D600+D601+D602</f>
        <v>2100000</v>
      </c>
      <c r="E595" s="12">
        <f t="shared" si="432"/>
        <v>2276500</v>
      </c>
      <c r="F595" s="26">
        <f t="shared" si="426"/>
        <v>963250</v>
      </c>
      <c r="G595" s="12">
        <f t="shared" si="432"/>
        <v>454400</v>
      </c>
      <c r="H595" s="12">
        <f t="shared" ref="H595" si="433">H596+H597+H598+H599+H600+H601+H602</f>
        <v>508850</v>
      </c>
      <c r="I595" s="12">
        <f t="shared" ref="I595" si="434">I596+I597+I598+I599+I600+I601+I602</f>
        <v>963201</v>
      </c>
    </row>
    <row r="596" spans="1:9" ht="18" x14ac:dyDescent="0.25">
      <c r="A596" s="5" t="str">
        <f t="shared" si="425"/>
        <v>b</v>
      </c>
      <c r="B596" s="9" t="s">
        <v>1</v>
      </c>
      <c r="C596" s="10" t="s">
        <v>25</v>
      </c>
      <c r="D596" s="35">
        <v>0</v>
      </c>
      <c r="E596" s="35">
        <v>0</v>
      </c>
      <c r="F596" s="26">
        <f t="shared" si="426"/>
        <v>0</v>
      </c>
      <c r="G596" s="35">
        <v>0</v>
      </c>
      <c r="H596" s="35"/>
      <c r="I596" s="31"/>
    </row>
    <row r="597" spans="1:9" ht="18" x14ac:dyDescent="0.25">
      <c r="A597" s="5" t="str">
        <f t="shared" si="425"/>
        <v>b</v>
      </c>
      <c r="B597" s="9" t="s">
        <v>1</v>
      </c>
      <c r="C597" s="10" t="s">
        <v>26</v>
      </c>
      <c r="D597" s="35">
        <v>0</v>
      </c>
      <c r="E597" s="35">
        <v>0</v>
      </c>
      <c r="F597" s="26">
        <f t="shared" si="426"/>
        <v>0</v>
      </c>
      <c r="G597" s="35">
        <v>0</v>
      </c>
      <c r="H597" s="35"/>
      <c r="I597" s="31"/>
    </row>
    <row r="598" spans="1:9" ht="18" x14ac:dyDescent="0.25">
      <c r="A598" s="5" t="str">
        <f t="shared" si="425"/>
        <v>b</v>
      </c>
      <c r="B598" s="9" t="s">
        <v>1</v>
      </c>
      <c r="C598" s="10" t="s">
        <v>27</v>
      </c>
      <c r="D598" s="35">
        <v>0</v>
      </c>
      <c r="E598" s="35">
        <v>0</v>
      </c>
      <c r="F598" s="26">
        <f t="shared" si="426"/>
        <v>0</v>
      </c>
      <c r="G598" s="35">
        <v>0</v>
      </c>
      <c r="H598" s="35"/>
      <c r="I598" s="31"/>
    </row>
    <row r="599" spans="1:9" ht="18" x14ac:dyDescent="0.25">
      <c r="A599" s="5" t="str">
        <f t="shared" si="425"/>
        <v>b</v>
      </c>
      <c r="B599" s="9" t="s">
        <v>1</v>
      </c>
      <c r="C599" s="14" t="s">
        <v>28</v>
      </c>
      <c r="D599" s="35">
        <v>0</v>
      </c>
      <c r="E599" s="35">
        <v>0</v>
      </c>
      <c r="F599" s="26">
        <f t="shared" si="426"/>
        <v>0</v>
      </c>
      <c r="G599" s="35">
        <v>0</v>
      </c>
      <c r="H599" s="35"/>
      <c r="I599" s="31"/>
    </row>
    <row r="600" spans="1:9" ht="18" x14ac:dyDescent="0.25">
      <c r="A600" s="5" t="str">
        <f t="shared" si="425"/>
        <v>b</v>
      </c>
      <c r="B600" s="9" t="s">
        <v>1</v>
      </c>
      <c r="C600" s="14" t="s">
        <v>29</v>
      </c>
      <c r="D600" s="35">
        <v>0</v>
      </c>
      <c r="E600" s="35">
        <v>0</v>
      </c>
      <c r="F600" s="26">
        <f t="shared" si="426"/>
        <v>0</v>
      </c>
      <c r="G600" s="35">
        <v>0</v>
      </c>
      <c r="H600" s="35"/>
      <c r="I600" s="31"/>
    </row>
    <row r="601" spans="1:9" ht="18" x14ac:dyDescent="0.25">
      <c r="A601" s="5" t="str">
        <f t="shared" si="425"/>
        <v>a</v>
      </c>
      <c r="B601" s="9" t="s">
        <v>1</v>
      </c>
      <c r="C601" s="14" t="s">
        <v>30</v>
      </c>
      <c r="D601" s="35">
        <v>2100000</v>
      </c>
      <c r="E601" s="35">
        <v>2276500</v>
      </c>
      <c r="F601" s="26">
        <f t="shared" si="426"/>
        <v>963250</v>
      </c>
      <c r="G601" s="35">
        <v>454400</v>
      </c>
      <c r="H601" s="35">
        <v>508850</v>
      </c>
      <c r="I601" s="31">
        <v>963201</v>
      </c>
    </row>
    <row r="602" spans="1:9" ht="18" x14ac:dyDescent="0.25">
      <c r="A602" s="5" t="str">
        <f t="shared" si="425"/>
        <v>b</v>
      </c>
      <c r="B602" s="9" t="s">
        <v>1</v>
      </c>
      <c r="C602" s="14" t="s">
        <v>31</v>
      </c>
      <c r="D602" s="31">
        <f t="shared" ref="D602:H602" si="435">D603+D604</f>
        <v>0</v>
      </c>
      <c r="E602" s="31">
        <f t="shared" si="435"/>
        <v>0</v>
      </c>
      <c r="F602" s="26">
        <f t="shared" si="426"/>
        <v>0</v>
      </c>
      <c r="G602" s="31">
        <f t="shared" si="435"/>
        <v>0</v>
      </c>
      <c r="H602" s="31">
        <f t="shared" si="435"/>
        <v>0</v>
      </c>
      <c r="I602" s="31">
        <f t="shared" ref="I602" si="436">I603+I604</f>
        <v>0</v>
      </c>
    </row>
    <row r="603" spans="1:9" ht="30" x14ac:dyDescent="0.25">
      <c r="A603" s="5" t="str">
        <f t="shared" si="425"/>
        <v>b</v>
      </c>
      <c r="B603" s="15"/>
      <c r="C603" s="17" t="s">
        <v>91</v>
      </c>
      <c r="D603" s="36">
        <v>0</v>
      </c>
      <c r="E603" s="36">
        <v>0</v>
      </c>
      <c r="F603" s="26">
        <f t="shared" si="426"/>
        <v>0</v>
      </c>
      <c r="G603" s="36">
        <v>0</v>
      </c>
      <c r="H603" s="36"/>
      <c r="I603" s="16"/>
    </row>
    <row r="604" spans="1:9" ht="30" x14ac:dyDescent="0.25">
      <c r="A604" s="5" t="str">
        <f t="shared" si="425"/>
        <v>b</v>
      </c>
      <c r="B604" s="15"/>
      <c r="C604" s="17" t="s">
        <v>92</v>
      </c>
      <c r="D604" s="36">
        <v>0</v>
      </c>
      <c r="E604" s="36">
        <v>0</v>
      </c>
      <c r="F604" s="26">
        <f t="shared" si="426"/>
        <v>0</v>
      </c>
      <c r="G604" s="36">
        <v>0</v>
      </c>
      <c r="H604" s="36"/>
      <c r="I604" s="16"/>
    </row>
    <row r="605" spans="1:9" ht="18" x14ac:dyDescent="0.25">
      <c r="A605" s="5" t="str">
        <f t="shared" si="425"/>
        <v>b</v>
      </c>
      <c r="B605" s="9" t="s">
        <v>1</v>
      </c>
      <c r="C605" s="13" t="s">
        <v>32</v>
      </c>
      <c r="D605" s="33">
        <v>0</v>
      </c>
      <c r="E605" s="33">
        <v>0</v>
      </c>
      <c r="F605" s="26">
        <f t="shared" si="426"/>
        <v>0</v>
      </c>
      <c r="G605" s="33">
        <v>0</v>
      </c>
      <c r="H605" s="33"/>
      <c r="I605" s="12"/>
    </row>
    <row r="606" spans="1:9" ht="18" x14ac:dyDescent="0.25">
      <c r="A606" s="5" t="str">
        <f t="shared" si="425"/>
        <v>b</v>
      </c>
      <c r="B606" s="9" t="s">
        <v>1</v>
      </c>
      <c r="C606" s="13" t="s">
        <v>33</v>
      </c>
      <c r="D606" s="33">
        <v>0</v>
      </c>
      <c r="E606" s="33">
        <v>0</v>
      </c>
      <c r="F606" s="26">
        <f t="shared" si="426"/>
        <v>0</v>
      </c>
      <c r="G606" s="33">
        <v>0</v>
      </c>
      <c r="H606" s="33"/>
      <c r="I606" s="12"/>
    </row>
    <row r="607" spans="1:9" ht="18" x14ac:dyDescent="0.25">
      <c r="A607" s="5" t="str">
        <f t="shared" si="425"/>
        <v>b</v>
      </c>
      <c r="B607" s="9" t="s">
        <v>1</v>
      </c>
      <c r="C607" s="13" t="s">
        <v>34</v>
      </c>
      <c r="D607" s="33">
        <v>0</v>
      </c>
      <c r="E607" s="33">
        <v>0</v>
      </c>
      <c r="F607" s="26">
        <f t="shared" si="426"/>
        <v>0</v>
      </c>
      <c r="G607" s="33">
        <v>0</v>
      </c>
      <c r="H607" s="33"/>
      <c r="I607" s="12"/>
    </row>
    <row r="608" spans="1:9" ht="54" x14ac:dyDescent="0.25">
      <c r="A608" s="5" t="str">
        <f t="shared" si="425"/>
        <v>a</v>
      </c>
      <c r="B608" s="18" t="s">
        <v>141</v>
      </c>
      <c r="C608" s="19" t="s">
        <v>211</v>
      </c>
      <c r="D608" s="37">
        <f t="shared" ref="D608:G608" si="437">D609+D619+D620+D621</f>
        <v>260000</v>
      </c>
      <c r="E608" s="37">
        <f t="shared" si="437"/>
        <v>252000</v>
      </c>
      <c r="F608" s="26">
        <f t="shared" si="426"/>
        <v>79850</v>
      </c>
      <c r="G608" s="37">
        <f t="shared" si="437"/>
        <v>40100</v>
      </c>
      <c r="H608" s="37">
        <f t="shared" ref="H608" si="438">H609+H619+H620+H621</f>
        <v>39750</v>
      </c>
      <c r="I608" s="37">
        <f t="shared" ref="I608" si="439">I609+I619+I620+I621</f>
        <v>79832.98000000001</v>
      </c>
    </row>
    <row r="609" spans="1:9" ht="18" x14ac:dyDescent="0.25">
      <c r="A609" s="5" t="str">
        <f t="shared" si="425"/>
        <v>a</v>
      </c>
      <c r="B609" s="30" t="s">
        <v>1</v>
      </c>
      <c r="C609" s="13" t="s">
        <v>24</v>
      </c>
      <c r="D609" s="12">
        <f t="shared" ref="D609:G609" si="440">D610+D611+D612+D613+D614+D615+D616</f>
        <v>260000</v>
      </c>
      <c r="E609" s="12">
        <f t="shared" si="440"/>
        <v>252000</v>
      </c>
      <c r="F609" s="26">
        <f t="shared" si="426"/>
        <v>79850</v>
      </c>
      <c r="G609" s="12">
        <f t="shared" si="440"/>
        <v>40100</v>
      </c>
      <c r="H609" s="12">
        <f t="shared" ref="H609" si="441">H610+H611+H612+H613+H614+H615+H616</f>
        <v>39750</v>
      </c>
      <c r="I609" s="12">
        <f t="shared" ref="I609" si="442">I610+I611+I612+I613+I614+I615+I616</f>
        <v>79832.98000000001</v>
      </c>
    </row>
    <row r="610" spans="1:9" ht="18" x14ac:dyDescent="0.25">
      <c r="A610" s="5" t="str">
        <f t="shared" si="425"/>
        <v>b</v>
      </c>
      <c r="B610" s="9" t="s">
        <v>1</v>
      </c>
      <c r="C610" s="10" t="s">
        <v>25</v>
      </c>
      <c r="D610" s="35">
        <v>0</v>
      </c>
      <c r="E610" s="35">
        <v>0</v>
      </c>
      <c r="F610" s="26">
        <f t="shared" si="426"/>
        <v>0</v>
      </c>
      <c r="G610" s="35">
        <v>0</v>
      </c>
      <c r="H610" s="35"/>
      <c r="I610" s="31"/>
    </row>
    <row r="611" spans="1:9" ht="18" x14ac:dyDescent="0.25">
      <c r="A611" s="5" t="str">
        <f t="shared" si="425"/>
        <v>b</v>
      </c>
      <c r="B611" s="9" t="s">
        <v>1</v>
      </c>
      <c r="C611" s="10" t="s">
        <v>26</v>
      </c>
      <c r="D611" s="35">
        <v>0</v>
      </c>
      <c r="E611" s="35">
        <v>0</v>
      </c>
      <c r="F611" s="26">
        <f t="shared" si="426"/>
        <v>0</v>
      </c>
      <c r="G611" s="35">
        <v>0</v>
      </c>
      <c r="H611" s="35"/>
      <c r="I611" s="31"/>
    </row>
    <row r="612" spans="1:9" ht="18" x14ac:dyDescent="0.25">
      <c r="A612" s="5" t="str">
        <f t="shared" si="425"/>
        <v>b</v>
      </c>
      <c r="B612" s="9" t="s">
        <v>1</v>
      </c>
      <c r="C612" s="10" t="s">
        <v>27</v>
      </c>
      <c r="D612" s="35">
        <v>0</v>
      </c>
      <c r="E612" s="35">
        <v>0</v>
      </c>
      <c r="F612" s="26">
        <f t="shared" si="426"/>
        <v>0</v>
      </c>
      <c r="G612" s="35">
        <v>0</v>
      </c>
      <c r="H612" s="35"/>
      <c r="I612" s="31"/>
    </row>
    <row r="613" spans="1:9" ht="18" x14ac:dyDescent="0.25">
      <c r="A613" s="5" t="str">
        <f t="shared" si="425"/>
        <v>b</v>
      </c>
      <c r="B613" s="9" t="s">
        <v>1</v>
      </c>
      <c r="C613" s="14" t="s">
        <v>28</v>
      </c>
      <c r="D613" s="35">
        <v>0</v>
      </c>
      <c r="E613" s="35">
        <v>0</v>
      </c>
      <c r="F613" s="26">
        <f t="shared" si="426"/>
        <v>0</v>
      </c>
      <c r="G613" s="35">
        <v>0</v>
      </c>
      <c r="H613" s="35"/>
      <c r="I613" s="31"/>
    </row>
    <row r="614" spans="1:9" ht="18" x14ac:dyDescent="0.25">
      <c r="A614" s="5" t="str">
        <f t="shared" si="425"/>
        <v>b</v>
      </c>
      <c r="B614" s="9" t="s">
        <v>1</v>
      </c>
      <c r="C614" s="14" t="s">
        <v>29</v>
      </c>
      <c r="D614" s="35">
        <v>0</v>
      </c>
      <c r="E614" s="35">
        <v>0</v>
      </c>
      <c r="F614" s="26">
        <f t="shared" si="426"/>
        <v>0</v>
      </c>
      <c r="G614" s="35">
        <v>0</v>
      </c>
      <c r="H614" s="35"/>
      <c r="I614" s="31"/>
    </row>
    <row r="615" spans="1:9" ht="18" x14ac:dyDescent="0.25">
      <c r="A615" s="5" t="str">
        <f t="shared" si="425"/>
        <v>a</v>
      </c>
      <c r="B615" s="9" t="s">
        <v>1</v>
      </c>
      <c r="C615" s="14" t="s">
        <v>30</v>
      </c>
      <c r="D615" s="35">
        <v>260000</v>
      </c>
      <c r="E615" s="35">
        <v>252000</v>
      </c>
      <c r="F615" s="26">
        <f t="shared" si="426"/>
        <v>79850</v>
      </c>
      <c r="G615" s="35">
        <v>40100</v>
      </c>
      <c r="H615" s="35">
        <v>39750</v>
      </c>
      <c r="I615" s="31">
        <v>79832.98000000001</v>
      </c>
    </row>
    <row r="616" spans="1:9" ht="18" x14ac:dyDescent="0.25">
      <c r="A616" s="5" t="str">
        <f t="shared" si="425"/>
        <v>b</v>
      </c>
      <c r="B616" s="9" t="s">
        <v>1</v>
      </c>
      <c r="C616" s="14" t="s">
        <v>31</v>
      </c>
      <c r="D616" s="31">
        <f t="shared" ref="D616:H616" si="443">D617+D618</f>
        <v>0</v>
      </c>
      <c r="E616" s="31">
        <f t="shared" si="443"/>
        <v>0</v>
      </c>
      <c r="F616" s="26">
        <f t="shared" si="426"/>
        <v>0</v>
      </c>
      <c r="G616" s="31">
        <f t="shared" si="443"/>
        <v>0</v>
      </c>
      <c r="H616" s="31">
        <f t="shared" si="443"/>
        <v>0</v>
      </c>
      <c r="I616" s="31">
        <f t="shared" ref="I616" si="444">I617+I618</f>
        <v>0</v>
      </c>
    </row>
    <row r="617" spans="1:9" ht="30" x14ac:dyDescent="0.25">
      <c r="A617" s="5" t="str">
        <f t="shared" si="425"/>
        <v>b</v>
      </c>
      <c r="B617" s="15"/>
      <c r="C617" s="17" t="s">
        <v>91</v>
      </c>
      <c r="D617" s="36">
        <v>0</v>
      </c>
      <c r="E617" s="36">
        <v>0</v>
      </c>
      <c r="F617" s="26">
        <f t="shared" si="426"/>
        <v>0</v>
      </c>
      <c r="G617" s="36">
        <v>0</v>
      </c>
      <c r="H617" s="36"/>
      <c r="I617" s="16"/>
    </row>
    <row r="618" spans="1:9" ht="30" x14ac:dyDescent="0.25">
      <c r="A618" s="5" t="str">
        <f t="shared" si="425"/>
        <v>b</v>
      </c>
      <c r="B618" s="15"/>
      <c r="C618" s="17" t="s">
        <v>92</v>
      </c>
      <c r="D618" s="36">
        <v>0</v>
      </c>
      <c r="E618" s="36">
        <v>0</v>
      </c>
      <c r="F618" s="26">
        <f t="shared" si="426"/>
        <v>0</v>
      </c>
      <c r="G618" s="36">
        <v>0</v>
      </c>
      <c r="H618" s="36"/>
      <c r="I618" s="16"/>
    </row>
    <row r="619" spans="1:9" ht="18" x14ac:dyDescent="0.25">
      <c r="A619" s="5" t="str">
        <f t="shared" si="425"/>
        <v>b</v>
      </c>
      <c r="B619" s="9" t="s">
        <v>1</v>
      </c>
      <c r="C619" s="13" t="s">
        <v>32</v>
      </c>
      <c r="D619" s="33">
        <v>0</v>
      </c>
      <c r="E619" s="33">
        <v>0</v>
      </c>
      <c r="F619" s="26">
        <f t="shared" si="426"/>
        <v>0</v>
      </c>
      <c r="G619" s="33">
        <v>0</v>
      </c>
      <c r="H619" s="33"/>
      <c r="I619" s="12"/>
    </row>
    <row r="620" spans="1:9" ht="18" x14ac:dyDescent="0.25">
      <c r="A620" s="5" t="str">
        <f t="shared" si="425"/>
        <v>b</v>
      </c>
      <c r="B620" s="9" t="s">
        <v>1</v>
      </c>
      <c r="C620" s="13" t="s">
        <v>33</v>
      </c>
      <c r="D620" s="33">
        <v>0</v>
      </c>
      <c r="E620" s="33">
        <v>0</v>
      </c>
      <c r="F620" s="26">
        <f t="shared" si="426"/>
        <v>0</v>
      </c>
      <c r="G620" s="33">
        <v>0</v>
      </c>
      <c r="H620" s="33"/>
      <c r="I620" s="12"/>
    </row>
    <row r="621" spans="1:9" ht="18" x14ac:dyDescent="0.25">
      <c r="A621" s="5" t="str">
        <f t="shared" si="425"/>
        <v>b</v>
      </c>
      <c r="B621" s="9" t="s">
        <v>1</v>
      </c>
      <c r="C621" s="13" t="s">
        <v>34</v>
      </c>
      <c r="D621" s="33">
        <v>0</v>
      </c>
      <c r="E621" s="33">
        <v>0</v>
      </c>
      <c r="F621" s="26">
        <f t="shared" si="426"/>
        <v>0</v>
      </c>
      <c r="G621" s="33">
        <v>0</v>
      </c>
      <c r="H621" s="33"/>
      <c r="I621" s="12"/>
    </row>
    <row r="622" spans="1:9" ht="94.5" customHeight="1" x14ac:dyDescent="0.25">
      <c r="A622" s="5" t="str">
        <f t="shared" si="425"/>
        <v>a</v>
      </c>
      <c r="B622" s="18" t="s">
        <v>142</v>
      </c>
      <c r="C622" s="19" t="s">
        <v>83</v>
      </c>
      <c r="D622" s="37">
        <f t="shared" ref="D622:G622" si="445">D623+D633+D634+D635</f>
        <v>260000</v>
      </c>
      <c r="E622" s="37">
        <f t="shared" si="445"/>
        <v>255500</v>
      </c>
      <c r="F622" s="26">
        <f t="shared" si="426"/>
        <v>116550</v>
      </c>
      <c r="G622" s="37">
        <f t="shared" si="445"/>
        <v>63900</v>
      </c>
      <c r="H622" s="37">
        <f t="shared" ref="H622" si="446">H623+H633+H634+H635</f>
        <v>52650</v>
      </c>
      <c r="I622" s="37">
        <f t="shared" ref="I622" si="447">I623+I633+I634+I635</f>
        <v>116550</v>
      </c>
    </row>
    <row r="623" spans="1:9" ht="18" x14ac:dyDescent="0.25">
      <c r="A623" s="5" t="str">
        <f t="shared" si="425"/>
        <v>a</v>
      </c>
      <c r="B623" s="30" t="s">
        <v>1</v>
      </c>
      <c r="C623" s="13" t="s">
        <v>24</v>
      </c>
      <c r="D623" s="12">
        <f t="shared" ref="D623:G623" si="448">D624+D625+D626+D627+D628+D629+D630</f>
        <v>260000</v>
      </c>
      <c r="E623" s="12">
        <f t="shared" si="448"/>
        <v>255500</v>
      </c>
      <c r="F623" s="26">
        <f t="shared" si="426"/>
        <v>116550</v>
      </c>
      <c r="G623" s="12">
        <f t="shared" si="448"/>
        <v>63900</v>
      </c>
      <c r="H623" s="12">
        <f t="shared" ref="H623" si="449">H624+H625+H626+H627+H628+H629+H630</f>
        <v>52650</v>
      </c>
      <c r="I623" s="12">
        <f t="shared" ref="I623" si="450">I624+I625+I626+I627+I628+I629+I630</f>
        <v>116550</v>
      </c>
    </row>
    <row r="624" spans="1:9" ht="18" x14ac:dyDescent="0.25">
      <c r="A624" s="5" t="str">
        <f t="shared" si="425"/>
        <v>b</v>
      </c>
      <c r="B624" s="9" t="s">
        <v>1</v>
      </c>
      <c r="C624" s="10" t="s">
        <v>25</v>
      </c>
      <c r="D624" s="35">
        <v>0</v>
      </c>
      <c r="E624" s="35">
        <v>0</v>
      </c>
      <c r="F624" s="26">
        <f t="shared" si="426"/>
        <v>0</v>
      </c>
      <c r="G624" s="35">
        <v>0</v>
      </c>
      <c r="H624" s="35"/>
      <c r="I624" s="31"/>
    </row>
    <row r="625" spans="1:9" ht="18" x14ac:dyDescent="0.25">
      <c r="A625" s="5" t="str">
        <f t="shared" si="425"/>
        <v>b</v>
      </c>
      <c r="B625" s="9" t="s">
        <v>1</v>
      </c>
      <c r="C625" s="10" t="s">
        <v>26</v>
      </c>
      <c r="D625" s="35">
        <v>0</v>
      </c>
      <c r="E625" s="35">
        <v>0</v>
      </c>
      <c r="F625" s="26">
        <f t="shared" si="426"/>
        <v>0</v>
      </c>
      <c r="G625" s="35">
        <v>0</v>
      </c>
      <c r="H625" s="35"/>
      <c r="I625" s="31"/>
    </row>
    <row r="626" spans="1:9" ht="18" x14ac:dyDescent="0.25">
      <c r="A626" s="5" t="str">
        <f t="shared" si="425"/>
        <v>b</v>
      </c>
      <c r="B626" s="9" t="s">
        <v>1</v>
      </c>
      <c r="C626" s="10" t="s">
        <v>27</v>
      </c>
      <c r="D626" s="35">
        <v>0</v>
      </c>
      <c r="E626" s="35">
        <v>0</v>
      </c>
      <c r="F626" s="26">
        <f t="shared" si="426"/>
        <v>0</v>
      </c>
      <c r="G626" s="35">
        <v>0</v>
      </c>
      <c r="H626" s="35"/>
      <c r="I626" s="31"/>
    </row>
    <row r="627" spans="1:9" ht="18" x14ac:dyDescent="0.25">
      <c r="A627" s="5" t="str">
        <f t="shared" si="425"/>
        <v>b</v>
      </c>
      <c r="B627" s="9" t="s">
        <v>1</v>
      </c>
      <c r="C627" s="14" t="s">
        <v>28</v>
      </c>
      <c r="D627" s="35">
        <v>0</v>
      </c>
      <c r="E627" s="35">
        <v>0</v>
      </c>
      <c r="F627" s="26">
        <f t="shared" si="426"/>
        <v>0</v>
      </c>
      <c r="G627" s="35">
        <v>0</v>
      </c>
      <c r="H627" s="35"/>
      <c r="I627" s="31"/>
    </row>
    <row r="628" spans="1:9" ht="18" x14ac:dyDescent="0.25">
      <c r="A628" s="5" t="str">
        <f t="shared" si="425"/>
        <v>b</v>
      </c>
      <c r="B628" s="9" t="s">
        <v>1</v>
      </c>
      <c r="C628" s="14" t="s">
        <v>29</v>
      </c>
      <c r="D628" s="35">
        <v>0</v>
      </c>
      <c r="E628" s="35">
        <v>0</v>
      </c>
      <c r="F628" s="26">
        <f t="shared" si="426"/>
        <v>0</v>
      </c>
      <c r="G628" s="35">
        <v>0</v>
      </c>
      <c r="H628" s="35"/>
      <c r="I628" s="31"/>
    </row>
    <row r="629" spans="1:9" ht="18" x14ac:dyDescent="0.25">
      <c r="A629" s="5" t="str">
        <f t="shared" si="425"/>
        <v>a</v>
      </c>
      <c r="B629" s="9" t="s">
        <v>1</v>
      </c>
      <c r="C629" s="14" t="s">
        <v>30</v>
      </c>
      <c r="D629" s="35">
        <v>260000</v>
      </c>
      <c r="E629" s="35">
        <v>255500</v>
      </c>
      <c r="F629" s="26">
        <f t="shared" si="426"/>
        <v>116550</v>
      </c>
      <c r="G629" s="35">
        <v>63900</v>
      </c>
      <c r="H629" s="35">
        <v>52650</v>
      </c>
      <c r="I629" s="31">
        <v>116550</v>
      </c>
    </row>
    <row r="630" spans="1:9" ht="18" x14ac:dyDescent="0.25">
      <c r="A630" s="5" t="str">
        <f t="shared" si="425"/>
        <v>b</v>
      </c>
      <c r="B630" s="9" t="s">
        <v>1</v>
      </c>
      <c r="C630" s="14" t="s">
        <v>31</v>
      </c>
      <c r="D630" s="31">
        <f t="shared" ref="D630:H630" si="451">D631+D632</f>
        <v>0</v>
      </c>
      <c r="E630" s="31">
        <f t="shared" si="451"/>
        <v>0</v>
      </c>
      <c r="F630" s="26">
        <f t="shared" si="426"/>
        <v>0</v>
      </c>
      <c r="G630" s="31">
        <f t="shared" si="451"/>
        <v>0</v>
      </c>
      <c r="H630" s="31">
        <f t="shared" si="451"/>
        <v>0</v>
      </c>
      <c r="I630" s="31">
        <f t="shared" ref="I630" si="452">I631+I632</f>
        <v>0</v>
      </c>
    </row>
    <row r="631" spans="1:9" ht="30" x14ac:dyDescent="0.25">
      <c r="A631" s="5" t="str">
        <f t="shared" si="425"/>
        <v>b</v>
      </c>
      <c r="B631" s="15"/>
      <c r="C631" s="17" t="s">
        <v>91</v>
      </c>
      <c r="D631" s="36">
        <v>0</v>
      </c>
      <c r="E631" s="36">
        <v>0</v>
      </c>
      <c r="F631" s="26">
        <f t="shared" si="426"/>
        <v>0</v>
      </c>
      <c r="G631" s="36">
        <v>0</v>
      </c>
      <c r="H631" s="36"/>
      <c r="I631" s="16"/>
    </row>
    <row r="632" spans="1:9" ht="30" x14ac:dyDescent="0.25">
      <c r="A632" s="5" t="str">
        <f t="shared" si="425"/>
        <v>b</v>
      </c>
      <c r="B632" s="15"/>
      <c r="C632" s="17" t="s">
        <v>92</v>
      </c>
      <c r="D632" s="36">
        <v>0</v>
      </c>
      <c r="E632" s="36">
        <v>0</v>
      </c>
      <c r="F632" s="26">
        <f t="shared" si="426"/>
        <v>0</v>
      </c>
      <c r="G632" s="36">
        <v>0</v>
      </c>
      <c r="H632" s="36"/>
      <c r="I632" s="16"/>
    </row>
    <row r="633" spans="1:9" ht="18" x14ac:dyDescent="0.25">
      <c r="A633" s="5" t="str">
        <f t="shared" si="425"/>
        <v>b</v>
      </c>
      <c r="B633" s="9" t="s">
        <v>1</v>
      </c>
      <c r="C633" s="13" t="s">
        <v>32</v>
      </c>
      <c r="D633" s="33">
        <v>0</v>
      </c>
      <c r="E633" s="33">
        <v>0</v>
      </c>
      <c r="F633" s="26">
        <f t="shared" si="426"/>
        <v>0</v>
      </c>
      <c r="G633" s="33">
        <v>0</v>
      </c>
      <c r="H633" s="33"/>
      <c r="I633" s="12"/>
    </row>
    <row r="634" spans="1:9" ht="18" x14ac:dyDescent="0.25">
      <c r="A634" s="5" t="str">
        <f t="shared" si="425"/>
        <v>b</v>
      </c>
      <c r="B634" s="9" t="s">
        <v>1</v>
      </c>
      <c r="C634" s="13" t="s">
        <v>33</v>
      </c>
      <c r="D634" s="33">
        <v>0</v>
      </c>
      <c r="E634" s="33">
        <v>0</v>
      </c>
      <c r="F634" s="26">
        <f t="shared" si="426"/>
        <v>0</v>
      </c>
      <c r="G634" s="33">
        <v>0</v>
      </c>
      <c r="H634" s="33"/>
      <c r="I634" s="12"/>
    </row>
    <row r="635" spans="1:9" ht="18" x14ac:dyDescent="0.25">
      <c r="A635" s="5" t="str">
        <f t="shared" si="425"/>
        <v>b</v>
      </c>
      <c r="B635" s="9" t="s">
        <v>1</v>
      </c>
      <c r="C635" s="13" t="s">
        <v>34</v>
      </c>
      <c r="D635" s="33">
        <v>0</v>
      </c>
      <c r="E635" s="33">
        <v>0</v>
      </c>
      <c r="F635" s="26">
        <f t="shared" si="426"/>
        <v>0</v>
      </c>
      <c r="G635" s="33">
        <v>0</v>
      </c>
      <c r="H635" s="33"/>
      <c r="I635" s="12"/>
    </row>
    <row r="636" spans="1:9" ht="36" x14ac:dyDescent="0.25">
      <c r="A636" s="5" t="str">
        <f t="shared" si="425"/>
        <v>a</v>
      </c>
      <c r="B636" s="18" t="s">
        <v>143</v>
      </c>
      <c r="C636" s="19" t="s">
        <v>19</v>
      </c>
      <c r="D636" s="26">
        <f t="shared" ref="D636:G636" si="453">D650+D664+D678+D692</f>
        <v>46500000</v>
      </c>
      <c r="E636" s="26">
        <f t="shared" si="453"/>
        <v>46500000</v>
      </c>
      <c r="F636" s="26">
        <f t="shared" si="426"/>
        <v>26045600</v>
      </c>
      <c r="G636" s="26">
        <f t="shared" si="453"/>
        <v>12954700</v>
      </c>
      <c r="H636" s="26">
        <f t="shared" ref="H636" si="454">H650+H664+H678+H692</f>
        <v>13090900</v>
      </c>
      <c r="I636" s="26">
        <f t="shared" ref="I636:I649" si="455">I650+I664+I678+I692</f>
        <v>26042456.93</v>
      </c>
    </row>
    <row r="637" spans="1:9" ht="18" x14ac:dyDescent="0.25">
      <c r="A637" s="5" t="str">
        <f t="shared" si="425"/>
        <v>a</v>
      </c>
      <c r="B637" s="28" t="s">
        <v>1</v>
      </c>
      <c r="C637" s="21" t="s">
        <v>24</v>
      </c>
      <c r="D637" s="29">
        <f t="shared" ref="D637:G637" si="456">D651+D665+D679+D693</f>
        <v>46500000</v>
      </c>
      <c r="E637" s="29">
        <f t="shared" si="456"/>
        <v>46500000</v>
      </c>
      <c r="F637" s="26">
        <f t="shared" si="426"/>
        <v>26045600</v>
      </c>
      <c r="G637" s="29">
        <f t="shared" si="456"/>
        <v>12954700</v>
      </c>
      <c r="H637" s="29">
        <f t="shared" ref="H637" si="457">H651+H665+H679+H693</f>
        <v>13090900</v>
      </c>
      <c r="I637" s="29">
        <f t="shared" si="455"/>
        <v>26042456.93</v>
      </c>
    </row>
    <row r="638" spans="1:9" ht="18" x14ac:dyDescent="0.25">
      <c r="A638" s="5" t="str">
        <f t="shared" si="425"/>
        <v>b</v>
      </c>
      <c r="B638" s="20" t="s">
        <v>1</v>
      </c>
      <c r="C638" s="22" t="s">
        <v>25</v>
      </c>
      <c r="D638" s="26">
        <f t="shared" ref="D638:G638" si="458">D652+D666+D680+D694</f>
        <v>0</v>
      </c>
      <c r="E638" s="26">
        <f t="shared" si="458"/>
        <v>0</v>
      </c>
      <c r="F638" s="26">
        <f t="shared" si="426"/>
        <v>0</v>
      </c>
      <c r="G638" s="26">
        <f t="shared" si="458"/>
        <v>0</v>
      </c>
      <c r="H638" s="26">
        <f t="shared" ref="H638" si="459">H652+H666+H680+H694</f>
        <v>0</v>
      </c>
      <c r="I638" s="26">
        <f t="shared" si="455"/>
        <v>0</v>
      </c>
    </row>
    <row r="639" spans="1:9" ht="18" x14ac:dyDescent="0.25">
      <c r="A639" s="5" t="str">
        <f t="shared" si="425"/>
        <v>b</v>
      </c>
      <c r="B639" s="20" t="s">
        <v>1</v>
      </c>
      <c r="C639" s="22" t="s">
        <v>26</v>
      </c>
      <c r="D639" s="26">
        <f t="shared" ref="D639:G639" si="460">D653+D667+D681+D695</f>
        <v>0</v>
      </c>
      <c r="E639" s="26">
        <f t="shared" si="460"/>
        <v>0</v>
      </c>
      <c r="F639" s="26">
        <f t="shared" si="426"/>
        <v>0</v>
      </c>
      <c r="G639" s="26">
        <f t="shared" si="460"/>
        <v>0</v>
      </c>
      <c r="H639" s="26">
        <f t="shared" ref="H639" si="461">H653+H667+H681+H695</f>
        <v>0</v>
      </c>
      <c r="I639" s="26">
        <f t="shared" si="455"/>
        <v>0</v>
      </c>
    </row>
    <row r="640" spans="1:9" ht="18" x14ac:dyDescent="0.25">
      <c r="A640" s="5" t="str">
        <f t="shared" si="425"/>
        <v>b</v>
      </c>
      <c r="B640" s="20" t="s">
        <v>1</v>
      </c>
      <c r="C640" s="22" t="s">
        <v>27</v>
      </c>
      <c r="D640" s="26">
        <f t="shared" ref="D640:G640" si="462">D654+D668+D682+D696</f>
        <v>0</v>
      </c>
      <c r="E640" s="26">
        <f t="shared" si="462"/>
        <v>0</v>
      </c>
      <c r="F640" s="26">
        <f t="shared" si="426"/>
        <v>0</v>
      </c>
      <c r="G640" s="26">
        <f t="shared" si="462"/>
        <v>0</v>
      </c>
      <c r="H640" s="26">
        <f t="shared" ref="H640" si="463">H654+H668+H682+H696</f>
        <v>0</v>
      </c>
      <c r="I640" s="26">
        <f t="shared" si="455"/>
        <v>0</v>
      </c>
    </row>
    <row r="641" spans="1:9" ht="18" x14ac:dyDescent="0.25">
      <c r="A641" s="5" t="str">
        <f t="shared" si="425"/>
        <v>b</v>
      </c>
      <c r="B641" s="20" t="s">
        <v>1</v>
      </c>
      <c r="C641" s="23" t="s">
        <v>28</v>
      </c>
      <c r="D641" s="26">
        <f t="shared" ref="D641:G641" si="464">D655+D669+D683+D697</f>
        <v>0</v>
      </c>
      <c r="E641" s="26">
        <f t="shared" si="464"/>
        <v>0</v>
      </c>
      <c r="F641" s="26">
        <f t="shared" si="426"/>
        <v>0</v>
      </c>
      <c r="G641" s="26">
        <f t="shared" si="464"/>
        <v>0</v>
      </c>
      <c r="H641" s="26">
        <f t="shared" ref="H641" si="465">H655+H669+H683+H697</f>
        <v>0</v>
      </c>
      <c r="I641" s="26">
        <f t="shared" si="455"/>
        <v>0</v>
      </c>
    </row>
    <row r="642" spans="1:9" ht="18" x14ac:dyDescent="0.25">
      <c r="A642" s="5" t="str">
        <f t="shared" si="425"/>
        <v>b</v>
      </c>
      <c r="B642" s="20" t="s">
        <v>1</v>
      </c>
      <c r="C642" s="23" t="s">
        <v>29</v>
      </c>
      <c r="D642" s="26">
        <f t="shared" ref="D642:G642" si="466">D656+D670+D684+D698</f>
        <v>0</v>
      </c>
      <c r="E642" s="26">
        <f t="shared" si="466"/>
        <v>0</v>
      </c>
      <c r="F642" s="26">
        <f t="shared" si="426"/>
        <v>0</v>
      </c>
      <c r="G642" s="26">
        <f t="shared" si="466"/>
        <v>0</v>
      </c>
      <c r="H642" s="26">
        <f t="shared" ref="H642" si="467">H656+H670+H684+H698</f>
        <v>0</v>
      </c>
      <c r="I642" s="26">
        <f t="shared" si="455"/>
        <v>0</v>
      </c>
    </row>
    <row r="643" spans="1:9" ht="18" x14ac:dyDescent="0.25">
      <c r="A643" s="5" t="str">
        <f t="shared" si="425"/>
        <v>a</v>
      </c>
      <c r="B643" s="20" t="s">
        <v>1</v>
      </c>
      <c r="C643" s="23" t="s">
        <v>30</v>
      </c>
      <c r="D643" s="26">
        <f t="shared" ref="D643:G643" si="468">D657+D671+D685+D699</f>
        <v>46500000</v>
      </c>
      <c r="E643" s="26">
        <f t="shared" si="468"/>
        <v>46500000</v>
      </c>
      <c r="F643" s="26">
        <f t="shared" si="426"/>
        <v>26045600</v>
      </c>
      <c r="G643" s="26">
        <f t="shared" si="468"/>
        <v>12954700</v>
      </c>
      <c r="H643" s="26">
        <f t="shared" ref="H643" si="469">H657+H671+H685+H699</f>
        <v>13090900</v>
      </c>
      <c r="I643" s="26">
        <f t="shared" si="455"/>
        <v>26042456.93</v>
      </c>
    </row>
    <row r="644" spans="1:9" ht="18" x14ac:dyDescent="0.25">
      <c r="A644" s="5" t="str">
        <f t="shared" si="425"/>
        <v>b</v>
      </c>
      <c r="B644" s="20" t="s">
        <v>1</v>
      </c>
      <c r="C644" s="23" t="s">
        <v>31</v>
      </c>
      <c r="D644" s="26">
        <f t="shared" ref="D644:G644" si="470">D658+D672+D686+D700</f>
        <v>0</v>
      </c>
      <c r="E644" s="26">
        <f t="shared" si="470"/>
        <v>0</v>
      </c>
      <c r="F644" s="26">
        <f t="shared" si="426"/>
        <v>0</v>
      </c>
      <c r="G644" s="26">
        <f t="shared" si="470"/>
        <v>0</v>
      </c>
      <c r="H644" s="26">
        <f t="shared" ref="H644" si="471">H658+H672+H686+H700</f>
        <v>0</v>
      </c>
      <c r="I644" s="26">
        <f t="shared" si="455"/>
        <v>0</v>
      </c>
    </row>
    <row r="645" spans="1:9" ht="30" x14ac:dyDescent="0.25">
      <c r="A645" s="5" t="str">
        <f t="shared" si="425"/>
        <v>b</v>
      </c>
      <c r="B645" s="24"/>
      <c r="C645" s="25" t="s">
        <v>91</v>
      </c>
      <c r="D645" s="27">
        <f t="shared" ref="D645:G645" si="472">D659+D673+D687+D701</f>
        <v>0</v>
      </c>
      <c r="E645" s="27">
        <f t="shared" si="472"/>
        <v>0</v>
      </c>
      <c r="F645" s="26">
        <f t="shared" si="426"/>
        <v>0</v>
      </c>
      <c r="G645" s="27">
        <f t="shared" si="472"/>
        <v>0</v>
      </c>
      <c r="H645" s="27">
        <f t="shared" ref="H645" si="473">H659+H673+H687+H701</f>
        <v>0</v>
      </c>
      <c r="I645" s="27">
        <f t="shared" si="455"/>
        <v>0</v>
      </c>
    </row>
    <row r="646" spans="1:9" ht="30" x14ac:dyDescent="0.25">
      <c r="A646" s="5" t="str">
        <f t="shared" ref="A646:A709" si="474">IF((D646+E646+G646+I646)&gt;0,"a","b")</f>
        <v>b</v>
      </c>
      <c r="B646" s="24"/>
      <c r="C646" s="25" t="s">
        <v>92</v>
      </c>
      <c r="D646" s="27">
        <f t="shared" ref="D646:G646" si="475">D660+D674+D688+D702</f>
        <v>0</v>
      </c>
      <c r="E646" s="27">
        <f t="shared" si="475"/>
        <v>0</v>
      </c>
      <c r="F646" s="26">
        <f t="shared" si="426"/>
        <v>0</v>
      </c>
      <c r="G646" s="27">
        <f t="shared" si="475"/>
        <v>0</v>
      </c>
      <c r="H646" s="27">
        <f t="shared" ref="H646" si="476">H660+H674+H688+H702</f>
        <v>0</v>
      </c>
      <c r="I646" s="27">
        <f t="shared" si="455"/>
        <v>0</v>
      </c>
    </row>
    <row r="647" spans="1:9" ht="18" x14ac:dyDescent="0.25">
      <c r="A647" s="5" t="str">
        <f t="shared" si="474"/>
        <v>b</v>
      </c>
      <c r="B647" s="28" t="s">
        <v>1</v>
      </c>
      <c r="C647" s="21" t="s">
        <v>32</v>
      </c>
      <c r="D647" s="29">
        <f t="shared" ref="D647:G647" si="477">D661+D675+D689+D703</f>
        <v>0</v>
      </c>
      <c r="E647" s="29">
        <f t="shared" si="477"/>
        <v>0</v>
      </c>
      <c r="F647" s="26">
        <f t="shared" ref="F647:F710" si="478">G647+H647</f>
        <v>0</v>
      </c>
      <c r="G647" s="29">
        <f t="shared" si="477"/>
        <v>0</v>
      </c>
      <c r="H647" s="29">
        <f t="shared" ref="H647" si="479">H661+H675+H689+H703</f>
        <v>0</v>
      </c>
      <c r="I647" s="29">
        <f t="shared" si="455"/>
        <v>0</v>
      </c>
    </row>
    <row r="648" spans="1:9" ht="18" x14ac:dyDescent="0.25">
      <c r="A648" s="5" t="str">
        <f t="shared" si="474"/>
        <v>b</v>
      </c>
      <c r="B648" s="28" t="s">
        <v>1</v>
      </c>
      <c r="C648" s="21" t="s">
        <v>33</v>
      </c>
      <c r="D648" s="29">
        <f t="shared" ref="D648:G648" si="480">D662+D676+D690+D704</f>
        <v>0</v>
      </c>
      <c r="E648" s="29">
        <f t="shared" si="480"/>
        <v>0</v>
      </c>
      <c r="F648" s="26">
        <f t="shared" si="478"/>
        <v>0</v>
      </c>
      <c r="G648" s="29">
        <f t="shared" si="480"/>
        <v>0</v>
      </c>
      <c r="H648" s="29">
        <f t="shared" ref="H648" si="481">H662+H676+H690+H704</f>
        <v>0</v>
      </c>
      <c r="I648" s="29">
        <f t="shared" si="455"/>
        <v>0</v>
      </c>
    </row>
    <row r="649" spans="1:9" ht="18" x14ac:dyDescent="0.25">
      <c r="A649" s="5" t="str">
        <f t="shared" si="474"/>
        <v>b</v>
      </c>
      <c r="B649" s="28" t="s">
        <v>1</v>
      </c>
      <c r="C649" s="21" t="s">
        <v>34</v>
      </c>
      <c r="D649" s="29">
        <f t="shared" ref="D649:G649" si="482">D663+D677+D691+D705</f>
        <v>0</v>
      </c>
      <c r="E649" s="29">
        <f t="shared" si="482"/>
        <v>0</v>
      </c>
      <c r="F649" s="26">
        <f t="shared" si="478"/>
        <v>0</v>
      </c>
      <c r="G649" s="29">
        <f t="shared" si="482"/>
        <v>0</v>
      </c>
      <c r="H649" s="29">
        <f t="shared" ref="H649" si="483">H663+H677+H691+H705</f>
        <v>0</v>
      </c>
      <c r="I649" s="29">
        <f t="shared" si="455"/>
        <v>0</v>
      </c>
    </row>
    <row r="650" spans="1:9" ht="54" x14ac:dyDescent="0.25">
      <c r="A650" s="5" t="str">
        <f t="shared" si="474"/>
        <v>a</v>
      </c>
      <c r="B650" s="18" t="s">
        <v>144</v>
      </c>
      <c r="C650" s="19" t="s">
        <v>84</v>
      </c>
      <c r="D650" s="37">
        <f t="shared" ref="D650:G650" si="484">D651+D661+D662+D663</f>
        <v>30000000</v>
      </c>
      <c r="E650" s="37">
        <f t="shared" si="484"/>
        <v>30000000</v>
      </c>
      <c r="F650" s="26">
        <f t="shared" si="478"/>
        <v>16708550</v>
      </c>
      <c r="G650" s="37">
        <f t="shared" si="484"/>
        <v>8325700</v>
      </c>
      <c r="H650" s="37">
        <f t="shared" ref="H650" si="485">H651+H661+H662+H663</f>
        <v>8382850</v>
      </c>
      <c r="I650" s="37">
        <f t="shared" ref="I650" si="486">I651+I661+I662+I663</f>
        <v>16706189</v>
      </c>
    </row>
    <row r="651" spans="1:9" ht="18" x14ac:dyDescent="0.25">
      <c r="A651" s="5" t="str">
        <f t="shared" si="474"/>
        <v>a</v>
      </c>
      <c r="B651" s="30" t="s">
        <v>1</v>
      </c>
      <c r="C651" s="13" t="s">
        <v>24</v>
      </c>
      <c r="D651" s="12">
        <f t="shared" ref="D651:G651" si="487">D652+D653+D654+D655+D656+D657+D658</f>
        <v>30000000</v>
      </c>
      <c r="E651" s="12">
        <f t="shared" si="487"/>
        <v>30000000</v>
      </c>
      <c r="F651" s="26">
        <f t="shared" si="478"/>
        <v>16708550</v>
      </c>
      <c r="G651" s="12">
        <f t="shared" si="487"/>
        <v>8325700</v>
      </c>
      <c r="H651" s="12">
        <f t="shared" ref="H651" si="488">H652+H653+H654+H655+H656+H657+H658</f>
        <v>8382850</v>
      </c>
      <c r="I651" s="12">
        <f t="shared" ref="I651" si="489">I652+I653+I654+I655+I656+I657+I658</f>
        <v>16706189</v>
      </c>
    </row>
    <row r="652" spans="1:9" ht="18" x14ac:dyDescent="0.25">
      <c r="A652" s="5" t="str">
        <f t="shared" si="474"/>
        <v>b</v>
      </c>
      <c r="B652" s="9" t="s">
        <v>1</v>
      </c>
      <c r="C652" s="10" t="s">
        <v>25</v>
      </c>
      <c r="D652" s="35">
        <v>0</v>
      </c>
      <c r="E652" s="35">
        <v>0</v>
      </c>
      <c r="F652" s="26">
        <f t="shared" si="478"/>
        <v>0</v>
      </c>
      <c r="G652" s="35">
        <v>0</v>
      </c>
      <c r="H652" s="35"/>
      <c r="I652" s="31"/>
    </row>
    <row r="653" spans="1:9" ht="18" x14ac:dyDescent="0.25">
      <c r="A653" s="5" t="str">
        <f t="shared" si="474"/>
        <v>b</v>
      </c>
      <c r="B653" s="9" t="s">
        <v>1</v>
      </c>
      <c r="C653" s="10" t="s">
        <v>26</v>
      </c>
      <c r="D653" s="35">
        <v>0</v>
      </c>
      <c r="E653" s="35">
        <v>0</v>
      </c>
      <c r="F653" s="26">
        <f t="shared" si="478"/>
        <v>0</v>
      </c>
      <c r="G653" s="35">
        <v>0</v>
      </c>
      <c r="H653" s="35"/>
      <c r="I653" s="31"/>
    </row>
    <row r="654" spans="1:9" ht="18" x14ac:dyDescent="0.25">
      <c r="A654" s="5" t="str">
        <f t="shared" si="474"/>
        <v>b</v>
      </c>
      <c r="B654" s="9" t="s">
        <v>1</v>
      </c>
      <c r="C654" s="10" t="s">
        <v>27</v>
      </c>
      <c r="D654" s="35">
        <v>0</v>
      </c>
      <c r="E654" s="35">
        <v>0</v>
      </c>
      <c r="F654" s="26">
        <f t="shared" si="478"/>
        <v>0</v>
      </c>
      <c r="G654" s="35">
        <v>0</v>
      </c>
      <c r="H654" s="35"/>
      <c r="I654" s="31"/>
    </row>
    <row r="655" spans="1:9" ht="18" x14ac:dyDescent="0.25">
      <c r="A655" s="5" t="str">
        <f t="shared" si="474"/>
        <v>b</v>
      </c>
      <c r="B655" s="9" t="s">
        <v>1</v>
      </c>
      <c r="C655" s="14" t="s">
        <v>28</v>
      </c>
      <c r="D655" s="35">
        <v>0</v>
      </c>
      <c r="E655" s="35">
        <v>0</v>
      </c>
      <c r="F655" s="26">
        <f t="shared" si="478"/>
        <v>0</v>
      </c>
      <c r="G655" s="35">
        <v>0</v>
      </c>
      <c r="H655" s="35"/>
      <c r="I655" s="31"/>
    </row>
    <row r="656" spans="1:9" ht="18" x14ac:dyDescent="0.25">
      <c r="A656" s="5" t="str">
        <f t="shared" si="474"/>
        <v>b</v>
      </c>
      <c r="B656" s="9" t="s">
        <v>1</v>
      </c>
      <c r="C656" s="14" t="s">
        <v>29</v>
      </c>
      <c r="D656" s="35">
        <v>0</v>
      </c>
      <c r="E656" s="35">
        <v>0</v>
      </c>
      <c r="F656" s="26">
        <f t="shared" si="478"/>
        <v>0</v>
      </c>
      <c r="G656" s="35">
        <v>0</v>
      </c>
      <c r="H656" s="35"/>
      <c r="I656" s="31"/>
    </row>
    <row r="657" spans="1:9" ht="18" x14ac:dyDescent="0.25">
      <c r="A657" s="5" t="str">
        <f t="shared" si="474"/>
        <v>a</v>
      </c>
      <c r="B657" s="9" t="s">
        <v>1</v>
      </c>
      <c r="C657" s="14" t="s">
        <v>30</v>
      </c>
      <c r="D657" s="35">
        <v>30000000</v>
      </c>
      <c r="E657" s="35">
        <v>30000000</v>
      </c>
      <c r="F657" s="26">
        <f t="shared" si="478"/>
        <v>16708550</v>
      </c>
      <c r="G657" s="35">
        <v>8325700</v>
      </c>
      <c r="H657" s="35">
        <v>8382850</v>
      </c>
      <c r="I657" s="31">
        <v>16706189</v>
      </c>
    </row>
    <row r="658" spans="1:9" ht="18" x14ac:dyDescent="0.25">
      <c r="A658" s="5" t="str">
        <f t="shared" si="474"/>
        <v>b</v>
      </c>
      <c r="B658" s="9" t="s">
        <v>1</v>
      </c>
      <c r="C658" s="14" t="s">
        <v>31</v>
      </c>
      <c r="D658" s="31">
        <f t="shared" ref="D658:H658" si="490">D659+D660</f>
        <v>0</v>
      </c>
      <c r="E658" s="31">
        <f t="shared" si="490"/>
        <v>0</v>
      </c>
      <c r="F658" s="26">
        <f t="shared" si="478"/>
        <v>0</v>
      </c>
      <c r="G658" s="31">
        <f t="shared" si="490"/>
        <v>0</v>
      </c>
      <c r="H658" s="31">
        <f t="shared" si="490"/>
        <v>0</v>
      </c>
      <c r="I658" s="31">
        <f t="shared" ref="I658" si="491">I659+I660</f>
        <v>0</v>
      </c>
    </row>
    <row r="659" spans="1:9" ht="30" x14ac:dyDescent="0.25">
      <c r="A659" s="5" t="str">
        <f t="shared" si="474"/>
        <v>b</v>
      </c>
      <c r="B659" s="15"/>
      <c r="C659" s="17" t="s">
        <v>91</v>
      </c>
      <c r="D659" s="36">
        <v>0</v>
      </c>
      <c r="E659" s="36">
        <v>0</v>
      </c>
      <c r="F659" s="26">
        <f t="shared" si="478"/>
        <v>0</v>
      </c>
      <c r="G659" s="36">
        <v>0</v>
      </c>
      <c r="H659" s="36"/>
      <c r="I659" s="16"/>
    </row>
    <row r="660" spans="1:9" ht="30" x14ac:dyDescent="0.25">
      <c r="A660" s="5" t="str">
        <f t="shared" si="474"/>
        <v>b</v>
      </c>
      <c r="B660" s="15"/>
      <c r="C660" s="17" t="s">
        <v>92</v>
      </c>
      <c r="D660" s="36">
        <v>0</v>
      </c>
      <c r="E660" s="36">
        <v>0</v>
      </c>
      <c r="F660" s="26">
        <f t="shared" si="478"/>
        <v>0</v>
      </c>
      <c r="G660" s="36">
        <v>0</v>
      </c>
      <c r="H660" s="36"/>
      <c r="I660" s="16"/>
    </row>
    <row r="661" spans="1:9" ht="18" x14ac:dyDescent="0.25">
      <c r="A661" s="5" t="str">
        <f t="shared" si="474"/>
        <v>b</v>
      </c>
      <c r="B661" s="9" t="s">
        <v>1</v>
      </c>
      <c r="C661" s="13" t="s">
        <v>32</v>
      </c>
      <c r="D661" s="33">
        <v>0</v>
      </c>
      <c r="E661" s="33">
        <v>0</v>
      </c>
      <c r="F661" s="26">
        <f t="shared" si="478"/>
        <v>0</v>
      </c>
      <c r="G661" s="33">
        <v>0</v>
      </c>
      <c r="H661" s="33"/>
      <c r="I661" s="12"/>
    </row>
    <row r="662" spans="1:9" ht="18" x14ac:dyDescent="0.25">
      <c r="A662" s="5" t="str">
        <f t="shared" si="474"/>
        <v>b</v>
      </c>
      <c r="B662" s="9" t="s">
        <v>1</v>
      </c>
      <c r="C662" s="13" t="s">
        <v>33</v>
      </c>
      <c r="D662" s="33">
        <v>0</v>
      </c>
      <c r="E662" s="33">
        <v>0</v>
      </c>
      <c r="F662" s="26">
        <f t="shared" si="478"/>
        <v>0</v>
      </c>
      <c r="G662" s="33">
        <v>0</v>
      </c>
      <c r="H662" s="33"/>
      <c r="I662" s="12"/>
    </row>
    <row r="663" spans="1:9" ht="18" x14ac:dyDescent="0.25">
      <c r="A663" s="5" t="str">
        <f t="shared" si="474"/>
        <v>b</v>
      </c>
      <c r="B663" s="9" t="s">
        <v>1</v>
      </c>
      <c r="C663" s="13" t="s">
        <v>34</v>
      </c>
      <c r="D663" s="33">
        <v>0</v>
      </c>
      <c r="E663" s="33">
        <v>0</v>
      </c>
      <c r="F663" s="26">
        <f t="shared" si="478"/>
        <v>0</v>
      </c>
      <c r="G663" s="33">
        <v>0</v>
      </c>
      <c r="H663" s="33"/>
      <c r="I663" s="12"/>
    </row>
    <row r="664" spans="1:9" ht="54" x14ac:dyDescent="0.25">
      <c r="A664" s="5" t="str">
        <f t="shared" si="474"/>
        <v>a</v>
      </c>
      <c r="B664" s="18" t="s">
        <v>145</v>
      </c>
      <c r="C664" s="19" t="s">
        <v>146</v>
      </c>
      <c r="D664" s="37">
        <f t="shared" ref="D664:G664" si="492">D665+D675+D676+D677</f>
        <v>4000000</v>
      </c>
      <c r="E664" s="37">
        <f t="shared" si="492"/>
        <v>4000000</v>
      </c>
      <c r="F664" s="26">
        <f t="shared" si="478"/>
        <v>2127750</v>
      </c>
      <c r="G664" s="37">
        <f t="shared" si="492"/>
        <v>1057900</v>
      </c>
      <c r="H664" s="37">
        <f t="shared" ref="H664" si="493">H665+H675+H676+H677</f>
        <v>1069850</v>
      </c>
      <c r="I664" s="37">
        <f t="shared" ref="I664" si="494">I665+I675+I676+I677</f>
        <v>2127583.5999999996</v>
      </c>
    </row>
    <row r="665" spans="1:9" ht="18" x14ac:dyDescent="0.25">
      <c r="A665" s="5" t="str">
        <f t="shared" si="474"/>
        <v>a</v>
      </c>
      <c r="B665" s="30" t="s">
        <v>1</v>
      </c>
      <c r="C665" s="13" t="s">
        <v>24</v>
      </c>
      <c r="D665" s="12">
        <f t="shared" ref="D665:G665" si="495">D666+D667+D668+D669+D670+D671+D672</f>
        <v>4000000</v>
      </c>
      <c r="E665" s="12">
        <f t="shared" si="495"/>
        <v>4000000</v>
      </c>
      <c r="F665" s="26">
        <f t="shared" si="478"/>
        <v>2127750</v>
      </c>
      <c r="G665" s="12">
        <f t="shared" si="495"/>
        <v>1057900</v>
      </c>
      <c r="H665" s="12">
        <f t="shared" ref="H665" si="496">H666+H667+H668+H669+H670+H671+H672</f>
        <v>1069850</v>
      </c>
      <c r="I665" s="12">
        <f t="shared" ref="I665" si="497">I666+I667+I668+I669+I670+I671+I672</f>
        <v>2127583.5999999996</v>
      </c>
    </row>
    <row r="666" spans="1:9" ht="18" x14ac:dyDescent="0.25">
      <c r="A666" s="5" t="str">
        <f t="shared" si="474"/>
        <v>b</v>
      </c>
      <c r="B666" s="9" t="s">
        <v>1</v>
      </c>
      <c r="C666" s="10" t="s">
        <v>25</v>
      </c>
      <c r="D666" s="35">
        <v>0</v>
      </c>
      <c r="E666" s="35">
        <v>0</v>
      </c>
      <c r="F666" s="26">
        <f t="shared" si="478"/>
        <v>0</v>
      </c>
      <c r="G666" s="35">
        <v>0</v>
      </c>
      <c r="H666" s="35"/>
      <c r="I666" s="31"/>
    </row>
    <row r="667" spans="1:9" ht="18" x14ac:dyDescent="0.25">
      <c r="A667" s="5" t="str">
        <f t="shared" si="474"/>
        <v>b</v>
      </c>
      <c r="B667" s="9" t="s">
        <v>1</v>
      </c>
      <c r="C667" s="10" t="s">
        <v>26</v>
      </c>
      <c r="D667" s="35">
        <v>0</v>
      </c>
      <c r="E667" s="35">
        <v>0</v>
      </c>
      <c r="F667" s="26">
        <f t="shared" si="478"/>
        <v>0</v>
      </c>
      <c r="G667" s="35">
        <v>0</v>
      </c>
      <c r="H667" s="35"/>
      <c r="I667" s="31"/>
    </row>
    <row r="668" spans="1:9" ht="18" x14ac:dyDescent="0.25">
      <c r="A668" s="5" t="str">
        <f t="shared" si="474"/>
        <v>b</v>
      </c>
      <c r="B668" s="9" t="s">
        <v>1</v>
      </c>
      <c r="C668" s="10" t="s">
        <v>27</v>
      </c>
      <c r="D668" s="35">
        <v>0</v>
      </c>
      <c r="E668" s="35">
        <v>0</v>
      </c>
      <c r="F668" s="26">
        <f t="shared" si="478"/>
        <v>0</v>
      </c>
      <c r="G668" s="35">
        <v>0</v>
      </c>
      <c r="H668" s="35"/>
      <c r="I668" s="31"/>
    </row>
    <row r="669" spans="1:9" ht="18" x14ac:dyDescent="0.25">
      <c r="A669" s="5" t="str">
        <f t="shared" si="474"/>
        <v>b</v>
      </c>
      <c r="B669" s="9" t="s">
        <v>1</v>
      </c>
      <c r="C669" s="14" t="s">
        <v>28</v>
      </c>
      <c r="D669" s="35">
        <v>0</v>
      </c>
      <c r="E669" s="35">
        <v>0</v>
      </c>
      <c r="F669" s="26">
        <f t="shared" si="478"/>
        <v>0</v>
      </c>
      <c r="G669" s="35">
        <v>0</v>
      </c>
      <c r="H669" s="35"/>
      <c r="I669" s="31"/>
    </row>
    <row r="670" spans="1:9" ht="18" x14ac:dyDescent="0.25">
      <c r="A670" s="5" t="str">
        <f t="shared" si="474"/>
        <v>b</v>
      </c>
      <c r="B670" s="9" t="s">
        <v>1</v>
      </c>
      <c r="C670" s="14" t="s">
        <v>29</v>
      </c>
      <c r="D670" s="35">
        <v>0</v>
      </c>
      <c r="E670" s="35">
        <v>0</v>
      </c>
      <c r="F670" s="26">
        <f t="shared" si="478"/>
        <v>0</v>
      </c>
      <c r="G670" s="35">
        <v>0</v>
      </c>
      <c r="H670" s="35"/>
      <c r="I670" s="31"/>
    </row>
    <row r="671" spans="1:9" ht="18" x14ac:dyDescent="0.25">
      <c r="A671" s="5" t="str">
        <f t="shared" si="474"/>
        <v>a</v>
      </c>
      <c r="B671" s="9" t="s">
        <v>1</v>
      </c>
      <c r="C671" s="14" t="s">
        <v>30</v>
      </c>
      <c r="D671" s="35">
        <v>4000000</v>
      </c>
      <c r="E671" s="35">
        <v>4000000</v>
      </c>
      <c r="F671" s="26">
        <f t="shared" si="478"/>
        <v>2127750</v>
      </c>
      <c r="G671" s="35">
        <v>1057900</v>
      </c>
      <c r="H671" s="35">
        <v>1069850</v>
      </c>
      <c r="I671" s="31">
        <v>2127583.5999999996</v>
      </c>
    </row>
    <row r="672" spans="1:9" ht="18" x14ac:dyDescent="0.25">
      <c r="A672" s="5" t="str">
        <f t="shared" si="474"/>
        <v>b</v>
      </c>
      <c r="B672" s="9" t="s">
        <v>1</v>
      </c>
      <c r="C672" s="14" t="s">
        <v>31</v>
      </c>
      <c r="D672" s="31">
        <f t="shared" ref="D672:H672" si="498">D673+D674</f>
        <v>0</v>
      </c>
      <c r="E672" s="31">
        <f t="shared" si="498"/>
        <v>0</v>
      </c>
      <c r="F672" s="26">
        <f t="shared" si="478"/>
        <v>0</v>
      </c>
      <c r="G672" s="31">
        <f t="shared" si="498"/>
        <v>0</v>
      </c>
      <c r="H672" s="31">
        <f t="shared" si="498"/>
        <v>0</v>
      </c>
      <c r="I672" s="31">
        <f t="shared" ref="I672" si="499">I673+I674</f>
        <v>0</v>
      </c>
    </row>
    <row r="673" spans="1:9" ht="30" x14ac:dyDescent="0.25">
      <c r="A673" s="5" t="str">
        <f t="shared" si="474"/>
        <v>b</v>
      </c>
      <c r="B673" s="15"/>
      <c r="C673" s="17" t="s">
        <v>91</v>
      </c>
      <c r="D673" s="36">
        <v>0</v>
      </c>
      <c r="E673" s="36">
        <v>0</v>
      </c>
      <c r="F673" s="26">
        <f t="shared" si="478"/>
        <v>0</v>
      </c>
      <c r="G673" s="36">
        <v>0</v>
      </c>
      <c r="H673" s="36"/>
      <c r="I673" s="16"/>
    </row>
    <row r="674" spans="1:9" ht="30" x14ac:dyDescent="0.25">
      <c r="A674" s="5" t="str">
        <f t="shared" si="474"/>
        <v>b</v>
      </c>
      <c r="B674" s="15"/>
      <c r="C674" s="17" t="s">
        <v>92</v>
      </c>
      <c r="D674" s="36">
        <v>0</v>
      </c>
      <c r="E674" s="36">
        <v>0</v>
      </c>
      <c r="F674" s="26">
        <f t="shared" si="478"/>
        <v>0</v>
      </c>
      <c r="G674" s="36">
        <v>0</v>
      </c>
      <c r="H674" s="36"/>
      <c r="I674" s="16"/>
    </row>
    <row r="675" spans="1:9" ht="18" x14ac:dyDescent="0.25">
      <c r="A675" s="5" t="str">
        <f t="shared" si="474"/>
        <v>b</v>
      </c>
      <c r="B675" s="9" t="s">
        <v>1</v>
      </c>
      <c r="C675" s="13" t="s">
        <v>32</v>
      </c>
      <c r="D675" s="33">
        <v>0</v>
      </c>
      <c r="E675" s="33">
        <v>0</v>
      </c>
      <c r="F675" s="26">
        <f t="shared" si="478"/>
        <v>0</v>
      </c>
      <c r="G675" s="33">
        <v>0</v>
      </c>
      <c r="H675" s="33"/>
      <c r="I675" s="12"/>
    </row>
    <row r="676" spans="1:9" ht="18" x14ac:dyDescent="0.25">
      <c r="A676" s="5" t="str">
        <f t="shared" si="474"/>
        <v>b</v>
      </c>
      <c r="B676" s="9" t="s">
        <v>1</v>
      </c>
      <c r="C676" s="13" t="s">
        <v>33</v>
      </c>
      <c r="D676" s="33">
        <v>0</v>
      </c>
      <c r="E676" s="33">
        <v>0</v>
      </c>
      <c r="F676" s="26">
        <f t="shared" si="478"/>
        <v>0</v>
      </c>
      <c r="G676" s="33">
        <v>0</v>
      </c>
      <c r="H676" s="33"/>
      <c r="I676" s="12"/>
    </row>
    <row r="677" spans="1:9" ht="18" x14ac:dyDescent="0.25">
      <c r="A677" s="5" t="str">
        <f t="shared" si="474"/>
        <v>b</v>
      </c>
      <c r="B677" s="9" t="s">
        <v>1</v>
      </c>
      <c r="C677" s="13" t="s">
        <v>34</v>
      </c>
      <c r="D677" s="33">
        <v>0</v>
      </c>
      <c r="E677" s="33">
        <v>0</v>
      </c>
      <c r="F677" s="26">
        <f t="shared" si="478"/>
        <v>0</v>
      </c>
      <c r="G677" s="33">
        <v>0</v>
      </c>
      <c r="H677" s="33"/>
      <c r="I677" s="12"/>
    </row>
    <row r="678" spans="1:9" ht="54" x14ac:dyDescent="0.25">
      <c r="A678" s="5" t="str">
        <f t="shared" si="474"/>
        <v>a</v>
      </c>
      <c r="B678" s="18" t="s">
        <v>147</v>
      </c>
      <c r="C678" s="19" t="s">
        <v>20</v>
      </c>
      <c r="D678" s="37">
        <f t="shared" ref="D678:G678" si="500">D679+D689+D690+D691</f>
        <v>4500000</v>
      </c>
      <c r="E678" s="37">
        <f t="shared" si="500"/>
        <v>4500000</v>
      </c>
      <c r="F678" s="26">
        <f t="shared" si="478"/>
        <v>2487850</v>
      </c>
      <c r="G678" s="37">
        <f t="shared" si="500"/>
        <v>1218000</v>
      </c>
      <c r="H678" s="37">
        <f t="shared" ref="H678" si="501">H679+H689+H690+H691</f>
        <v>1269850</v>
      </c>
      <c r="I678" s="37">
        <f t="shared" ref="I678" si="502">I679+I689+I690+I691</f>
        <v>2487493.2000000002</v>
      </c>
    </row>
    <row r="679" spans="1:9" ht="18" x14ac:dyDescent="0.25">
      <c r="A679" s="5" t="str">
        <f t="shared" si="474"/>
        <v>a</v>
      </c>
      <c r="B679" s="30" t="s">
        <v>1</v>
      </c>
      <c r="C679" s="13" t="s">
        <v>24</v>
      </c>
      <c r="D679" s="12">
        <f t="shared" ref="D679:G679" si="503">D680+D681+D682+D683+D684+D685+D686</f>
        <v>4500000</v>
      </c>
      <c r="E679" s="12">
        <f t="shared" si="503"/>
        <v>4500000</v>
      </c>
      <c r="F679" s="26">
        <f t="shared" si="478"/>
        <v>2487850</v>
      </c>
      <c r="G679" s="12">
        <f t="shared" si="503"/>
        <v>1218000</v>
      </c>
      <c r="H679" s="12">
        <f t="shared" ref="H679" si="504">H680+H681+H682+H683+H684+H685+H686</f>
        <v>1269850</v>
      </c>
      <c r="I679" s="12">
        <f t="shared" ref="I679" si="505">I680+I681+I682+I683+I684+I685+I686</f>
        <v>2487493.2000000002</v>
      </c>
    </row>
    <row r="680" spans="1:9" ht="18" x14ac:dyDescent="0.25">
      <c r="A680" s="5" t="str">
        <f t="shared" si="474"/>
        <v>b</v>
      </c>
      <c r="B680" s="9" t="s">
        <v>1</v>
      </c>
      <c r="C680" s="10" t="s">
        <v>25</v>
      </c>
      <c r="D680" s="35">
        <v>0</v>
      </c>
      <c r="E680" s="35">
        <v>0</v>
      </c>
      <c r="F680" s="26">
        <f t="shared" si="478"/>
        <v>0</v>
      </c>
      <c r="G680" s="35">
        <v>0</v>
      </c>
      <c r="H680" s="35"/>
      <c r="I680" s="31"/>
    </row>
    <row r="681" spans="1:9" ht="18" x14ac:dyDescent="0.25">
      <c r="A681" s="5" t="str">
        <f t="shared" si="474"/>
        <v>b</v>
      </c>
      <c r="B681" s="9" t="s">
        <v>1</v>
      </c>
      <c r="C681" s="10" t="s">
        <v>26</v>
      </c>
      <c r="D681" s="35">
        <v>0</v>
      </c>
      <c r="E681" s="35">
        <v>0</v>
      </c>
      <c r="F681" s="26">
        <f t="shared" si="478"/>
        <v>0</v>
      </c>
      <c r="G681" s="35">
        <v>0</v>
      </c>
      <c r="H681" s="35"/>
      <c r="I681" s="31"/>
    </row>
    <row r="682" spans="1:9" ht="18" x14ac:dyDescent="0.25">
      <c r="A682" s="5" t="str">
        <f t="shared" si="474"/>
        <v>b</v>
      </c>
      <c r="B682" s="9" t="s">
        <v>1</v>
      </c>
      <c r="C682" s="10" t="s">
        <v>27</v>
      </c>
      <c r="D682" s="35">
        <v>0</v>
      </c>
      <c r="E682" s="35">
        <v>0</v>
      </c>
      <c r="F682" s="26">
        <f t="shared" si="478"/>
        <v>0</v>
      </c>
      <c r="G682" s="35">
        <v>0</v>
      </c>
      <c r="H682" s="35"/>
      <c r="I682" s="31"/>
    </row>
    <row r="683" spans="1:9" ht="18" x14ac:dyDescent="0.25">
      <c r="A683" s="5" t="str">
        <f t="shared" si="474"/>
        <v>b</v>
      </c>
      <c r="B683" s="9" t="s">
        <v>1</v>
      </c>
      <c r="C683" s="14" t="s">
        <v>28</v>
      </c>
      <c r="D683" s="35">
        <v>0</v>
      </c>
      <c r="E683" s="35">
        <v>0</v>
      </c>
      <c r="F683" s="26">
        <f t="shared" si="478"/>
        <v>0</v>
      </c>
      <c r="G683" s="35">
        <v>0</v>
      </c>
      <c r="H683" s="35"/>
      <c r="I683" s="31"/>
    </row>
    <row r="684" spans="1:9" ht="18" x14ac:dyDescent="0.25">
      <c r="A684" s="5" t="str">
        <f t="shared" si="474"/>
        <v>b</v>
      </c>
      <c r="B684" s="9" t="s">
        <v>1</v>
      </c>
      <c r="C684" s="14" t="s">
        <v>29</v>
      </c>
      <c r="D684" s="35">
        <v>0</v>
      </c>
      <c r="E684" s="35">
        <v>0</v>
      </c>
      <c r="F684" s="26">
        <f t="shared" si="478"/>
        <v>0</v>
      </c>
      <c r="G684" s="35">
        <v>0</v>
      </c>
      <c r="H684" s="35"/>
      <c r="I684" s="31"/>
    </row>
    <row r="685" spans="1:9" ht="18" x14ac:dyDescent="0.25">
      <c r="A685" s="5" t="str">
        <f t="shared" si="474"/>
        <v>a</v>
      </c>
      <c r="B685" s="9" t="s">
        <v>1</v>
      </c>
      <c r="C685" s="14" t="s">
        <v>30</v>
      </c>
      <c r="D685" s="35">
        <v>4500000</v>
      </c>
      <c r="E685" s="35">
        <v>4500000</v>
      </c>
      <c r="F685" s="26">
        <f t="shared" si="478"/>
        <v>2487850</v>
      </c>
      <c r="G685" s="35">
        <v>1218000</v>
      </c>
      <c r="H685" s="35">
        <v>1269850</v>
      </c>
      <c r="I685" s="31">
        <v>2487493.2000000002</v>
      </c>
    </row>
    <row r="686" spans="1:9" ht="18" x14ac:dyDescent="0.25">
      <c r="A686" s="5" t="str">
        <f t="shared" si="474"/>
        <v>b</v>
      </c>
      <c r="B686" s="9" t="s">
        <v>1</v>
      </c>
      <c r="C686" s="14" t="s">
        <v>31</v>
      </c>
      <c r="D686" s="31">
        <f t="shared" ref="D686:H686" si="506">D687+D688</f>
        <v>0</v>
      </c>
      <c r="E686" s="31">
        <f t="shared" si="506"/>
        <v>0</v>
      </c>
      <c r="F686" s="26">
        <f t="shared" si="478"/>
        <v>0</v>
      </c>
      <c r="G686" s="31">
        <f t="shared" si="506"/>
        <v>0</v>
      </c>
      <c r="H686" s="31">
        <f t="shared" si="506"/>
        <v>0</v>
      </c>
      <c r="I686" s="31">
        <f t="shared" ref="I686" si="507">I687+I688</f>
        <v>0</v>
      </c>
    </row>
    <row r="687" spans="1:9" ht="30" x14ac:dyDescent="0.25">
      <c r="A687" s="5" t="str">
        <f t="shared" si="474"/>
        <v>b</v>
      </c>
      <c r="B687" s="15"/>
      <c r="C687" s="17" t="s">
        <v>91</v>
      </c>
      <c r="D687" s="36">
        <v>0</v>
      </c>
      <c r="E687" s="36">
        <v>0</v>
      </c>
      <c r="F687" s="26">
        <f t="shared" si="478"/>
        <v>0</v>
      </c>
      <c r="G687" s="36">
        <v>0</v>
      </c>
      <c r="H687" s="36"/>
      <c r="I687" s="16"/>
    </row>
    <row r="688" spans="1:9" ht="30" x14ac:dyDescent="0.25">
      <c r="A688" s="5" t="str">
        <f t="shared" si="474"/>
        <v>b</v>
      </c>
      <c r="B688" s="15"/>
      <c r="C688" s="17" t="s">
        <v>92</v>
      </c>
      <c r="D688" s="36">
        <v>0</v>
      </c>
      <c r="E688" s="36">
        <v>0</v>
      </c>
      <c r="F688" s="26">
        <f t="shared" si="478"/>
        <v>0</v>
      </c>
      <c r="G688" s="36">
        <v>0</v>
      </c>
      <c r="H688" s="36"/>
      <c r="I688" s="16"/>
    </row>
    <row r="689" spans="1:9" ht="18" x14ac:dyDescent="0.25">
      <c r="A689" s="5" t="str">
        <f t="shared" si="474"/>
        <v>b</v>
      </c>
      <c r="B689" s="9" t="s">
        <v>1</v>
      </c>
      <c r="C689" s="13" t="s">
        <v>32</v>
      </c>
      <c r="D689" s="33">
        <v>0</v>
      </c>
      <c r="E689" s="33">
        <v>0</v>
      </c>
      <c r="F689" s="26">
        <f t="shared" si="478"/>
        <v>0</v>
      </c>
      <c r="G689" s="33">
        <v>0</v>
      </c>
      <c r="H689" s="33"/>
      <c r="I689" s="12"/>
    </row>
    <row r="690" spans="1:9" ht="18" x14ac:dyDescent="0.25">
      <c r="A690" s="5" t="str">
        <f t="shared" si="474"/>
        <v>b</v>
      </c>
      <c r="B690" s="9" t="s">
        <v>1</v>
      </c>
      <c r="C690" s="13" t="s">
        <v>33</v>
      </c>
      <c r="D690" s="33">
        <v>0</v>
      </c>
      <c r="E690" s="33">
        <v>0</v>
      </c>
      <c r="F690" s="26">
        <f t="shared" si="478"/>
        <v>0</v>
      </c>
      <c r="G690" s="33">
        <v>0</v>
      </c>
      <c r="H690" s="33"/>
      <c r="I690" s="12"/>
    </row>
    <row r="691" spans="1:9" ht="18" x14ac:dyDescent="0.25">
      <c r="A691" s="5" t="str">
        <f t="shared" si="474"/>
        <v>b</v>
      </c>
      <c r="B691" s="9" t="s">
        <v>1</v>
      </c>
      <c r="C691" s="13" t="s">
        <v>34</v>
      </c>
      <c r="D691" s="33">
        <v>0</v>
      </c>
      <c r="E691" s="33">
        <v>0</v>
      </c>
      <c r="F691" s="26">
        <f t="shared" si="478"/>
        <v>0</v>
      </c>
      <c r="G691" s="33">
        <v>0</v>
      </c>
      <c r="H691" s="33"/>
      <c r="I691" s="12"/>
    </row>
    <row r="692" spans="1:9" ht="54" x14ac:dyDescent="0.25">
      <c r="A692" s="5" t="str">
        <f t="shared" si="474"/>
        <v>a</v>
      </c>
      <c r="B692" s="18" t="s">
        <v>148</v>
      </c>
      <c r="C692" s="19" t="s">
        <v>21</v>
      </c>
      <c r="D692" s="37">
        <f t="shared" ref="D692:G692" si="508">D693+D703+D704+D705</f>
        <v>8000000</v>
      </c>
      <c r="E692" s="37">
        <f t="shared" si="508"/>
        <v>8000000</v>
      </c>
      <c r="F692" s="26">
        <f t="shared" si="478"/>
        <v>4721450</v>
      </c>
      <c r="G692" s="37">
        <f t="shared" si="508"/>
        <v>2353100</v>
      </c>
      <c r="H692" s="37">
        <f t="shared" ref="H692" si="509">H693+H703+H704+H705</f>
        <v>2368350</v>
      </c>
      <c r="I692" s="37">
        <f t="shared" ref="I692" si="510">I693+I703+I704+I705</f>
        <v>4721191.13</v>
      </c>
    </row>
    <row r="693" spans="1:9" ht="18" x14ac:dyDescent="0.25">
      <c r="A693" s="5" t="str">
        <f t="shared" si="474"/>
        <v>a</v>
      </c>
      <c r="B693" s="30" t="s">
        <v>1</v>
      </c>
      <c r="C693" s="13" t="s">
        <v>24</v>
      </c>
      <c r="D693" s="12">
        <f t="shared" ref="D693:G693" si="511">D694+D695+D696+D697+D698+D699+D700</f>
        <v>8000000</v>
      </c>
      <c r="E693" s="12">
        <f t="shared" si="511"/>
        <v>8000000</v>
      </c>
      <c r="F693" s="26">
        <f t="shared" si="478"/>
        <v>4721450</v>
      </c>
      <c r="G693" s="12">
        <f t="shared" si="511"/>
        <v>2353100</v>
      </c>
      <c r="H693" s="12">
        <f t="shared" ref="H693" si="512">H694+H695+H696+H697+H698+H699+H700</f>
        <v>2368350</v>
      </c>
      <c r="I693" s="12">
        <f t="shared" ref="I693" si="513">I694+I695+I696+I697+I698+I699+I700</f>
        <v>4721191.13</v>
      </c>
    </row>
    <row r="694" spans="1:9" ht="18" x14ac:dyDescent="0.25">
      <c r="A694" s="5" t="str">
        <f t="shared" si="474"/>
        <v>b</v>
      </c>
      <c r="B694" s="9" t="s">
        <v>1</v>
      </c>
      <c r="C694" s="10" t="s">
        <v>25</v>
      </c>
      <c r="D694" s="35">
        <v>0</v>
      </c>
      <c r="E694" s="35">
        <v>0</v>
      </c>
      <c r="F694" s="26">
        <f t="shared" si="478"/>
        <v>0</v>
      </c>
      <c r="G694" s="35">
        <v>0</v>
      </c>
      <c r="H694" s="35"/>
      <c r="I694" s="31"/>
    </row>
    <row r="695" spans="1:9" ht="18" x14ac:dyDescent="0.25">
      <c r="A695" s="5" t="str">
        <f t="shared" si="474"/>
        <v>b</v>
      </c>
      <c r="B695" s="9" t="s">
        <v>1</v>
      </c>
      <c r="C695" s="10" t="s">
        <v>26</v>
      </c>
      <c r="D695" s="35">
        <v>0</v>
      </c>
      <c r="E695" s="35">
        <v>0</v>
      </c>
      <c r="F695" s="26">
        <f t="shared" si="478"/>
        <v>0</v>
      </c>
      <c r="G695" s="35">
        <v>0</v>
      </c>
      <c r="H695" s="35"/>
      <c r="I695" s="31"/>
    </row>
    <row r="696" spans="1:9" ht="18" x14ac:dyDescent="0.25">
      <c r="A696" s="5" t="str">
        <f t="shared" si="474"/>
        <v>b</v>
      </c>
      <c r="B696" s="9" t="s">
        <v>1</v>
      </c>
      <c r="C696" s="10" t="s">
        <v>27</v>
      </c>
      <c r="D696" s="35">
        <v>0</v>
      </c>
      <c r="E696" s="35">
        <v>0</v>
      </c>
      <c r="F696" s="26">
        <f t="shared" si="478"/>
        <v>0</v>
      </c>
      <c r="G696" s="35">
        <v>0</v>
      </c>
      <c r="H696" s="35"/>
      <c r="I696" s="31"/>
    </row>
    <row r="697" spans="1:9" ht="18" x14ac:dyDescent="0.25">
      <c r="A697" s="5" t="str">
        <f t="shared" si="474"/>
        <v>b</v>
      </c>
      <c r="B697" s="9" t="s">
        <v>1</v>
      </c>
      <c r="C697" s="14" t="s">
        <v>28</v>
      </c>
      <c r="D697" s="35">
        <v>0</v>
      </c>
      <c r="E697" s="35">
        <v>0</v>
      </c>
      <c r="F697" s="26">
        <f t="shared" si="478"/>
        <v>0</v>
      </c>
      <c r="G697" s="35">
        <v>0</v>
      </c>
      <c r="H697" s="35"/>
      <c r="I697" s="31"/>
    </row>
    <row r="698" spans="1:9" ht="18" x14ac:dyDescent="0.25">
      <c r="A698" s="5" t="str">
        <f t="shared" si="474"/>
        <v>b</v>
      </c>
      <c r="B698" s="9" t="s">
        <v>1</v>
      </c>
      <c r="C698" s="14" t="s">
        <v>29</v>
      </c>
      <c r="D698" s="35">
        <v>0</v>
      </c>
      <c r="E698" s="35">
        <v>0</v>
      </c>
      <c r="F698" s="26">
        <f t="shared" si="478"/>
        <v>0</v>
      </c>
      <c r="G698" s="35">
        <v>0</v>
      </c>
      <c r="H698" s="35"/>
      <c r="I698" s="31"/>
    </row>
    <row r="699" spans="1:9" ht="18" x14ac:dyDescent="0.25">
      <c r="A699" s="5" t="str">
        <f t="shared" si="474"/>
        <v>a</v>
      </c>
      <c r="B699" s="9" t="s">
        <v>1</v>
      </c>
      <c r="C699" s="14" t="s">
        <v>30</v>
      </c>
      <c r="D699" s="35">
        <v>8000000</v>
      </c>
      <c r="E699" s="35">
        <v>8000000</v>
      </c>
      <c r="F699" s="26">
        <f t="shared" si="478"/>
        <v>4721450</v>
      </c>
      <c r="G699" s="35">
        <v>2353100</v>
      </c>
      <c r="H699" s="35">
        <v>2368350</v>
      </c>
      <c r="I699" s="31">
        <v>4721191.13</v>
      </c>
    </row>
    <row r="700" spans="1:9" ht="18" x14ac:dyDescent="0.25">
      <c r="A700" s="5" t="str">
        <f t="shared" si="474"/>
        <v>b</v>
      </c>
      <c r="B700" s="9" t="s">
        <v>1</v>
      </c>
      <c r="C700" s="14" t="s">
        <v>31</v>
      </c>
      <c r="D700" s="31">
        <f t="shared" ref="D700:H700" si="514">D701+D702</f>
        <v>0</v>
      </c>
      <c r="E700" s="31">
        <f t="shared" si="514"/>
        <v>0</v>
      </c>
      <c r="F700" s="26">
        <f t="shared" si="478"/>
        <v>0</v>
      </c>
      <c r="G700" s="31">
        <f t="shared" si="514"/>
        <v>0</v>
      </c>
      <c r="H700" s="31">
        <f t="shared" si="514"/>
        <v>0</v>
      </c>
      <c r="I700" s="31">
        <f t="shared" ref="I700" si="515">I701+I702</f>
        <v>0</v>
      </c>
    </row>
    <row r="701" spans="1:9" ht="30" x14ac:dyDescent="0.25">
      <c r="A701" s="5" t="str">
        <f t="shared" si="474"/>
        <v>b</v>
      </c>
      <c r="B701" s="15"/>
      <c r="C701" s="17" t="s">
        <v>91</v>
      </c>
      <c r="D701" s="36">
        <v>0</v>
      </c>
      <c r="E701" s="36">
        <v>0</v>
      </c>
      <c r="F701" s="26">
        <f t="shared" si="478"/>
        <v>0</v>
      </c>
      <c r="G701" s="36">
        <v>0</v>
      </c>
      <c r="H701" s="36"/>
      <c r="I701" s="16"/>
    </row>
    <row r="702" spans="1:9" ht="30" x14ac:dyDescent="0.25">
      <c r="A702" s="5" t="str">
        <f t="shared" si="474"/>
        <v>b</v>
      </c>
      <c r="B702" s="15"/>
      <c r="C702" s="17" t="s">
        <v>92</v>
      </c>
      <c r="D702" s="36">
        <v>0</v>
      </c>
      <c r="E702" s="36">
        <v>0</v>
      </c>
      <c r="F702" s="26">
        <f t="shared" si="478"/>
        <v>0</v>
      </c>
      <c r="G702" s="36">
        <v>0</v>
      </c>
      <c r="H702" s="36"/>
      <c r="I702" s="16"/>
    </row>
    <row r="703" spans="1:9" ht="18" x14ac:dyDescent="0.25">
      <c r="A703" s="5" t="str">
        <f t="shared" si="474"/>
        <v>b</v>
      </c>
      <c r="B703" s="9" t="s">
        <v>1</v>
      </c>
      <c r="C703" s="13" t="s">
        <v>32</v>
      </c>
      <c r="D703" s="33">
        <v>0</v>
      </c>
      <c r="E703" s="33">
        <v>0</v>
      </c>
      <c r="F703" s="26">
        <f t="shared" si="478"/>
        <v>0</v>
      </c>
      <c r="G703" s="33">
        <v>0</v>
      </c>
      <c r="H703" s="33"/>
      <c r="I703" s="12"/>
    </row>
    <row r="704" spans="1:9" ht="18" x14ac:dyDescent="0.25">
      <c r="A704" s="5" t="str">
        <f t="shared" si="474"/>
        <v>b</v>
      </c>
      <c r="B704" s="9" t="s">
        <v>1</v>
      </c>
      <c r="C704" s="13" t="s">
        <v>33</v>
      </c>
      <c r="D704" s="33">
        <v>0</v>
      </c>
      <c r="E704" s="33">
        <v>0</v>
      </c>
      <c r="F704" s="26">
        <f t="shared" si="478"/>
        <v>0</v>
      </c>
      <c r="G704" s="33">
        <v>0</v>
      </c>
      <c r="H704" s="33"/>
      <c r="I704" s="12"/>
    </row>
    <row r="705" spans="1:9" ht="18" x14ac:dyDescent="0.25">
      <c r="A705" s="5" t="str">
        <f t="shared" si="474"/>
        <v>b</v>
      </c>
      <c r="B705" s="9" t="s">
        <v>1</v>
      </c>
      <c r="C705" s="13" t="s">
        <v>34</v>
      </c>
      <c r="D705" s="33">
        <v>0</v>
      </c>
      <c r="E705" s="33">
        <v>0</v>
      </c>
      <c r="F705" s="26">
        <f t="shared" si="478"/>
        <v>0</v>
      </c>
      <c r="G705" s="33">
        <v>0</v>
      </c>
      <c r="H705" s="33"/>
      <c r="I705" s="12"/>
    </row>
    <row r="706" spans="1:9" ht="77.25" customHeight="1" x14ac:dyDescent="0.25">
      <c r="A706" s="5" t="str">
        <f t="shared" si="474"/>
        <v>a</v>
      </c>
      <c r="B706" s="18" t="s">
        <v>149</v>
      </c>
      <c r="C706" s="19" t="s">
        <v>85</v>
      </c>
      <c r="D706" s="37">
        <f t="shared" ref="D706:G706" si="516">D707+D717+D718+D719</f>
        <v>6500000</v>
      </c>
      <c r="E706" s="37">
        <f t="shared" si="516"/>
        <v>6500000</v>
      </c>
      <c r="F706" s="26">
        <f t="shared" si="478"/>
        <v>3219900</v>
      </c>
      <c r="G706" s="37">
        <f t="shared" si="516"/>
        <v>1467700</v>
      </c>
      <c r="H706" s="37">
        <f t="shared" ref="H706" si="517">H707+H717+H718+H719</f>
        <v>1752200</v>
      </c>
      <c r="I706" s="37">
        <f>I707+I717+I718+I719</f>
        <v>2839674.1199999996</v>
      </c>
    </row>
    <row r="707" spans="1:9" ht="18" x14ac:dyDescent="0.25">
      <c r="A707" s="5" t="str">
        <f t="shared" si="474"/>
        <v>a</v>
      </c>
      <c r="B707" s="30" t="s">
        <v>1</v>
      </c>
      <c r="C707" s="13" t="s">
        <v>24</v>
      </c>
      <c r="D707" s="12">
        <f t="shared" ref="D707:G707" si="518">D708+D709+D710+D711+D712+D713+D714</f>
        <v>6395000</v>
      </c>
      <c r="E707" s="12">
        <f t="shared" si="518"/>
        <v>6395000</v>
      </c>
      <c r="F707" s="26">
        <f t="shared" si="478"/>
        <v>3114900</v>
      </c>
      <c r="G707" s="12">
        <f t="shared" si="518"/>
        <v>1448700</v>
      </c>
      <c r="H707" s="12">
        <f t="shared" ref="H707" si="519">H708+H709+H710+H711+H712+H713+H714</f>
        <v>1666200</v>
      </c>
      <c r="I707" s="12">
        <f>I708+I709+I710+I711+I712+I713+I714</f>
        <v>2821560.36</v>
      </c>
    </row>
    <row r="708" spans="1:9" ht="18" x14ac:dyDescent="0.25">
      <c r="A708" s="5" t="str">
        <f t="shared" si="474"/>
        <v>b</v>
      </c>
      <c r="B708" s="9" t="s">
        <v>1</v>
      </c>
      <c r="C708" s="10" t="s">
        <v>25</v>
      </c>
      <c r="D708" s="35">
        <v>0</v>
      </c>
      <c r="E708" s="35">
        <v>0</v>
      </c>
      <c r="F708" s="26">
        <f t="shared" si="478"/>
        <v>0</v>
      </c>
      <c r="G708" s="35">
        <v>0</v>
      </c>
      <c r="H708" s="35"/>
      <c r="I708" s="31"/>
    </row>
    <row r="709" spans="1:9" ht="18" x14ac:dyDescent="0.25">
      <c r="A709" s="5" t="str">
        <f t="shared" si="474"/>
        <v>a</v>
      </c>
      <c r="B709" s="9" t="s">
        <v>1</v>
      </c>
      <c r="C709" s="10" t="s">
        <v>26</v>
      </c>
      <c r="D709" s="35">
        <v>6316000</v>
      </c>
      <c r="E709" s="35">
        <v>6309000</v>
      </c>
      <c r="F709" s="26">
        <f t="shared" si="478"/>
        <v>3087900</v>
      </c>
      <c r="G709" s="35">
        <v>1434700</v>
      </c>
      <c r="H709" s="35">
        <v>1653200</v>
      </c>
      <c r="I709" s="31">
        <v>2797132.55</v>
      </c>
    </row>
    <row r="710" spans="1:9" ht="18" x14ac:dyDescent="0.25">
      <c r="A710" s="5" t="str">
        <f t="shared" ref="A710:A773" si="520">IF((D710+E710+G710+I710)&gt;0,"a","b")</f>
        <v>b</v>
      </c>
      <c r="B710" s="9" t="s">
        <v>1</v>
      </c>
      <c r="C710" s="10" t="s">
        <v>27</v>
      </c>
      <c r="D710" s="35">
        <v>0</v>
      </c>
      <c r="E710" s="35">
        <v>0</v>
      </c>
      <c r="F710" s="26">
        <f t="shared" si="478"/>
        <v>0</v>
      </c>
      <c r="G710" s="35">
        <v>0</v>
      </c>
      <c r="H710" s="35"/>
      <c r="I710" s="31"/>
    </row>
    <row r="711" spans="1:9" ht="18" x14ac:dyDescent="0.25">
      <c r="A711" s="5" t="str">
        <f t="shared" si="520"/>
        <v>b</v>
      </c>
      <c r="B711" s="9" t="s">
        <v>1</v>
      </c>
      <c r="C711" s="14" t="s">
        <v>28</v>
      </c>
      <c r="D711" s="35">
        <v>0</v>
      </c>
      <c r="E711" s="35">
        <v>0</v>
      </c>
      <c r="F711" s="26">
        <f t="shared" ref="F711:F774" si="521">G711+H711</f>
        <v>0</v>
      </c>
      <c r="G711" s="35">
        <v>0</v>
      </c>
      <c r="H711" s="35"/>
      <c r="I711" s="31"/>
    </row>
    <row r="712" spans="1:9" ht="18" x14ac:dyDescent="0.25">
      <c r="A712" s="5" t="str">
        <f t="shared" si="520"/>
        <v>b</v>
      </c>
      <c r="B712" s="9" t="s">
        <v>1</v>
      </c>
      <c r="C712" s="14" t="s">
        <v>29</v>
      </c>
      <c r="D712" s="35">
        <v>0</v>
      </c>
      <c r="E712" s="35">
        <v>0</v>
      </c>
      <c r="F712" s="26">
        <f t="shared" si="521"/>
        <v>0</v>
      </c>
      <c r="G712" s="35">
        <v>0</v>
      </c>
      <c r="H712" s="35"/>
      <c r="I712" s="31"/>
    </row>
    <row r="713" spans="1:9" ht="18" x14ac:dyDescent="0.25">
      <c r="A713" s="5" t="str">
        <f t="shared" si="520"/>
        <v>a</v>
      </c>
      <c r="B713" s="9" t="s">
        <v>1</v>
      </c>
      <c r="C713" s="14" t="s">
        <v>30</v>
      </c>
      <c r="D713" s="35">
        <v>30000</v>
      </c>
      <c r="E713" s="35">
        <v>37000</v>
      </c>
      <c r="F713" s="26">
        <f t="shared" si="521"/>
        <v>22000</v>
      </c>
      <c r="G713" s="35">
        <v>11000</v>
      </c>
      <c r="H713" s="35">
        <v>11000</v>
      </c>
      <c r="I713" s="31">
        <v>21910.9</v>
      </c>
    </row>
    <row r="714" spans="1:9" ht="18" x14ac:dyDescent="0.25">
      <c r="A714" s="5" t="str">
        <f t="shared" si="520"/>
        <v>a</v>
      </c>
      <c r="B714" s="9" t="s">
        <v>1</v>
      </c>
      <c r="C714" s="14" t="s">
        <v>31</v>
      </c>
      <c r="D714" s="31">
        <f t="shared" ref="D714:H714" si="522">D715+D716</f>
        <v>49000</v>
      </c>
      <c r="E714" s="31">
        <f t="shared" si="522"/>
        <v>49000</v>
      </c>
      <c r="F714" s="26">
        <f t="shared" si="521"/>
        <v>5000</v>
      </c>
      <c r="G714" s="31">
        <f t="shared" si="522"/>
        <v>3000</v>
      </c>
      <c r="H714" s="31">
        <f t="shared" si="522"/>
        <v>2000</v>
      </c>
      <c r="I714" s="31">
        <f>I715+I716</f>
        <v>2516.91</v>
      </c>
    </row>
    <row r="715" spans="1:9" ht="30" x14ac:dyDescent="0.25">
      <c r="A715" s="5" t="str">
        <f t="shared" si="520"/>
        <v>a</v>
      </c>
      <c r="B715" s="15"/>
      <c r="C715" s="17" t="s">
        <v>91</v>
      </c>
      <c r="D715" s="36">
        <v>49000</v>
      </c>
      <c r="E715" s="36">
        <v>49000</v>
      </c>
      <c r="F715" s="26">
        <f t="shared" si="521"/>
        <v>5000</v>
      </c>
      <c r="G715" s="36">
        <v>3000</v>
      </c>
      <c r="H715" s="36">
        <v>2000</v>
      </c>
      <c r="I715" s="16">
        <v>2516.91</v>
      </c>
    </row>
    <row r="716" spans="1:9" ht="30" x14ac:dyDescent="0.25">
      <c r="A716" s="5" t="str">
        <f t="shared" si="520"/>
        <v>b</v>
      </c>
      <c r="B716" s="15"/>
      <c r="C716" s="17" t="s">
        <v>92</v>
      </c>
      <c r="D716" s="36">
        <v>0</v>
      </c>
      <c r="E716" s="36">
        <v>0</v>
      </c>
      <c r="F716" s="26">
        <f t="shared" si="521"/>
        <v>0</v>
      </c>
      <c r="G716" s="36">
        <v>0</v>
      </c>
      <c r="H716" s="36"/>
      <c r="I716" s="16"/>
    </row>
    <row r="717" spans="1:9" ht="18" x14ac:dyDescent="0.25">
      <c r="A717" s="5" t="str">
        <f t="shared" si="520"/>
        <v>a</v>
      </c>
      <c r="B717" s="9" t="s">
        <v>1</v>
      </c>
      <c r="C717" s="13" t="s">
        <v>32</v>
      </c>
      <c r="D717" s="33">
        <v>105000</v>
      </c>
      <c r="E717" s="33">
        <v>105000</v>
      </c>
      <c r="F717" s="26">
        <f t="shared" si="521"/>
        <v>105000</v>
      </c>
      <c r="G717" s="33">
        <v>19000</v>
      </c>
      <c r="H717" s="33">
        <v>86000</v>
      </c>
      <c r="I717" s="12">
        <v>18113.760000000002</v>
      </c>
    </row>
    <row r="718" spans="1:9" ht="18" x14ac:dyDescent="0.25">
      <c r="A718" s="5" t="str">
        <f t="shared" si="520"/>
        <v>b</v>
      </c>
      <c r="B718" s="9" t="s">
        <v>1</v>
      </c>
      <c r="C718" s="13" t="s">
        <v>33</v>
      </c>
      <c r="D718" s="33">
        <v>0</v>
      </c>
      <c r="E718" s="33">
        <v>0</v>
      </c>
      <c r="F718" s="26">
        <f t="shared" si="521"/>
        <v>0</v>
      </c>
      <c r="G718" s="33">
        <v>0</v>
      </c>
      <c r="H718" s="33"/>
      <c r="I718" s="12"/>
    </row>
    <row r="719" spans="1:9" ht="18" x14ac:dyDescent="0.25">
      <c r="A719" s="5" t="str">
        <f t="shared" si="520"/>
        <v>b</v>
      </c>
      <c r="B719" s="9" t="s">
        <v>1</v>
      </c>
      <c r="C719" s="13" t="s">
        <v>34</v>
      </c>
      <c r="D719" s="33">
        <v>0</v>
      </c>
      <c r="E719" s="33">
        <v>0</v>
      </c>
      <c r="F719" s="26">
        <f t="shared" si="521"/>
        <v>0</v>
      </c>
      <c r="G719" s="33">
        <v>0</v>
      </c>
      <c r="H719" s="33"/>
      <c r="I719" s="12"/>
    </row>
    <row r="720" spans="1:9" ht="35.25" customHeight="1" x14ac:dyDescent="0.25">
      <c r="A720" s="5" t="str">
        <f t="shared" si="520"/>
        <v>a</v>
      </c>
      <c r="B720" s="18" t="s">
        <v>150</v>
      </c>
      <c r="C720" s="19" t="s">
        <v>6</v>
      </c>
      <c r="D720" s="26">
        <f t="shared" ref="D720:G720" si="523">D734+D748+D1056+D1252</f>
        <v>1044565000</v>
      </c>
      <c r="E720" s="26">
        <f t="shared" si="523"/>
        <v>1044253000</v>
      </c>
      <c r="F720" s="26">
        <f t="shared" si="521"/>
        <v>522287550</v>
      </c>
      <c r="G720" s="26">
        <f t="shared" si="523"/>
        <v>267999800</v>
      </c>
      <c r="H720" s="26">
        <f t="shared" ref="H720" si="524">H734+H748+H1056+H1252</f>
        <v>254287750</v>
      </c>
      <c r="I720" s="26">
        <f>I734+I748+I1056+I1252</f>
        <v>515682231.81999993</v>
      </c>
    </row>
    <row r="721" spans="1:9" ht="18" x14ac:dyDescent="0.25">
      <c r="A721" s="5" t="str">
        <f t="shared" si="520"/>
        <v>a</v>
      </c>
      <c r="B721" s="28" t="s">
        <v>1</v>
      </c>
      <c r="C721" s="21" t="s">
        <v>24</v>
      </c>
      <c r="D721" s="29">
        <f t="shared" ref="D721:G721" si="525">D735+D749+D1057+D1253</f>
        <v>1044332000</v>
      </c>
      <c r="E721" s="29">
        <f t="shared" si="525"/>
        <v>1043965300</v>
      </c>
      <c r="F721" s="26">
        <f t="shared" si="521"/>
        <v>522022850</v>
      </c>
      <c r="G721" s="29">
        <f t="shared" si="525"/>
        <v>267929800</v>
      </c>
      <c r="H721" s="29">
        <f t="shared" ref="H721" si="526">H735+H749+H1057+H1253</f>
        <v>254093050</v>
      </c>
      <c r="I721" s="29">
        <f t="shared" ref="I721:I733" si="527">I735+I749+I1057+I1253</f>
        <v>515595610.79999995</v>
      </c>
    </row>
    <row r="722" spans="1:9" ht="18" x14ac:dyDescent="0.25">
      <c r="A722" s="5" t="str">
        <f t="shared" si="520"/>
        <v>b</v>
      </c>
      <c r="B722" s="20" t="s">
        <v>1</v>
      </c>
      <c r="C722" s="22" t="s">
        <v>25</v>
      </c>
      <c r="D722" s="26">
        <f t="shared" ref="D722:G722" si="528">D736+D750+D1058+D1254</f>
        <v>0</v>
      </c>
      <c r="E722" s="26">
        <f t="shared" si="528"/>
        <v>0</v>
      </c>
      <c r="F722" s="26">
        <f t="shared" si="521"/>
        <v>0</v>
      </c>
      <c r="G722" s="26">
        <f t="shared" si="528"/>
        <v>0</v>
      </c>
      <c r="H722" s="26">
        <f t="shared" ref="H722" si="529">H736+H750+H1058+H1254</f>
        <v>0</v>
      </c>
      <c r="I722" s="26">
        <f t="shared" si="527"/>
        <v>0</v>
      </c>
    </row>
    <row r="723" spans="1:9" ht="18" x14ac:dyDescent="0.25">
      <c r="A723" s="5" t="str">
        <f t="shared" si="520"/>
        <v>a</v>
      </c>
      <c r="B723" s="20" t="s">
        <v>1</v>
      </c>
      <c r="C723" s="22" t="s">
        <v>26</v>
      </c>
      <c r="D723" s="26">
        <f t="shared" ref="D723:G723" si="530">D737+D751+D1059+D1255</f>
        <v>84957000</v>
      </c>
      <c r="E723" s="26">
        <f t="shared" si="530"/>
        <v>85129050</v>
      </c>
      <c r="F723" s="26">
        <f t="shared" si="521"/>
        <v>36049150</v>
      </c>
      <c r="G723" s="26">
        <f t="shared" si="530"/>
        <v>16914400</v>
      </c>
      <c r="H723" s="26">
        <f t="shared" ref="H723" si="531">H737+H751+H1059+H1255</f>
        <v>19134750</v>
      </c>
      <c r="I723" s="26">
        <f t="shared" si="527"/>
        <v>30521943.93</v>
      </c>
    </row>
    <row r="724" spans="1:9" ht="18" x14ac:dyDescent="0.25">
      <c r="A724" s="5" t="str">
        <f t="shared" si="520"/>
        <v>b</v>
      </c>
      <c r="B724" s="20" t="s">
        <v>1</v>
      </c>
      <c r="C724" s="22" t="s">
        <v>27</v>
      </c>
      <c r="D724" s="26">
        <f t="shared" ref="D724:G724" si="532">D738+D752+D1060+D1256</f>
        <v>0</v>
      </c>
      <c r="E724" s="26">
        <f t="shared" si="532"/>
        <v>0</v>
      </c>
      <c r="F724" s="26">
        <f t="shared" si="521"/>
        <v>0</v>
      </c>
      <c r="G724" s="26">
        <f t="shared" si="532"/>
        <v>0</v>
      </c>
      <c r="H724" s="26">
        <f t="shared" ref="H724" si="533">H738+H752+H1060+H1256</f>
        <v>0</v>
      </c>
      <c r="I724" s="26">
        <f t="shared" si="527"/>
        <v>0</v>
      </c>
    </row>
    <row r="725" spans="1:9" ht="18" x14ac:dyDescent="0.25">
      <c r="A725" s="5" t="str">
        <f t="shared" si="520"/>
        <v>b</v>
      </c>
      <c r="B725" s="20" t="s">
        <v>1</v>
      </c>
      <c r="C725" s="23" t="s">
        <v>28</v>
      </c>
      <c r="D725" s="26">
        <f t="shared" ref="D725:G725" si="534">D739+D753+D1061+D1257</f>
        <v>0</v>
      </c>
      <c r="E725" s="26">
        <f t="shared" si="534"/>
        <v>0</v>
      </c>
      <c r="F725" s="26">
        <f t="shared" si="521"/>
        <v>0</v>
      </c>
      <c r="G725" s="26">
        <f t="shared" si="534"/>
        <v>0</v>
      </c>
      <c r="H725" s="26">
        <f t="shared" ref="H725" si="535">H739+H753+H1061+H1257</f>
        <v>0</v>
      </c>
      <c r="I725" s="26">
        <f t="shared" si="527"/>
        <v>0</v>
      </c>
    </row>
    <row r="726" spans="1:9" ht="18" x14ac:dyDescent="0.25">
      <c r="A726" s="5" t="str">
        <f t="shared" si="520"/>
        <v>b</v>
      </c>
      <c r="B726" s="20" t="s">
        <v>1</v>
      </c>
      <c r="C726" s="23" t="s">
        <v>29</v>
      </c>
      <c r="D726" s="26">
        <f t="shared" ref="D726:G726" si="536">D740+D754+D1062+D1258</f>
        <v>0</v>
      </c>
      <c r="E726" s="26">
        <f t="shared" si="536"/>
        <v>0</v>
      </c>
      <c r="F726" s="26">
        <f t="shared" si="521"/>
        <v>0</v>
      </c>
      <c r="G726" s="26">
        <f t="shared" si="536"/>
        <v>0</v>
      </c>
      <c r="H726" s="26">
        <f t="shared" ref="H726" si="537">H740+H754+H1062+H1258</f>
        <v>0</v>
      </c>
      <c r="I726" s="26">
        <f t="shared" si="527"/>
        <v>0</v>
      </c>
    </row>
    <row r="727" spans="1:9" ht="18" x14ac:dyDescent="0.25">
      <c r="A727" s="5" t="str">
        <f t="shared" si="520"/>
        <v>a</v>
      </c>
      <c r="B727" s="20" t="s">
        <v>1</v>
      </c>
      <c r="C727" s="23" t="s">
        <v>30</v>
      </c>
      <c r="D727" s="26">
        <f t="shared" ref="D727:G727" si="538">D741+D755+D1063+D1259</f>
        <v>958598000</v>
      </c>
      <c r="E727" s="26">
        <f t="shared" si="538"/>
        <v>957628740</v>
      </c>
      <c r="F727" s="26">
        <f t="shared" si="521"/>
        <v>485499940</v>
      </c>
      <c r="G727" s="26">
        <f t="shared" si="538"/>
        <v>250802500</v>
      </c>
      <c r="H727" s="26">
        <f t="shared" ref="H727" si="539">H741+H755+H1063+H1259</f>
        <v>234697440</v>
      </c>
      <c r="I727" s="26">
        <f t="shared" si="527"/>
        <v>484790115.13999999</v>
      </c>
    </row>
    <row r="728" spans="1:9" ht="18" x14ac:dyDescent="0.25">
      <c r="A728" s="5" t="str">
        <f t="shared" si="520"/>
        <v>a</v>
      </c>
      <c r="B728" s="20" t="s">
        <v>1</v>
      </c>
      <c r="C728" s="23" t="s">
        <v>31</v>
      </c>
      <c r="D728" s="26">
        <f t="shared" ref="D728:G728" si="540">D742+D756+D1064+D1260</f>
        <v>777000</v>
      </c>
      <c r="E728" s="26">
        <f t="shared" si="540"/>
        <v>1207510</v>
      </c>
      <c r="F728" s="26">
        <f t="shared" si="521"/>
        <v>473760</v>
      </c>
      <c r="G728" s="26">
        <f t="shared" si="540"/>
        <v>212900</v>
      </c>
      <c r="H728" s="26">
        <f t="shared" ref="H728" si="541">H742+H756+H1064+H1260</f>
        <v>260860</v>
      </c>
      <c r="I728" s="26">
        <f t="shared" si="527"/>
        <v>283551.73</v>
      </c>
    </row>
    <row r="729" spans="1:9" ht="30" x14ac:dyDescent="0.25">
      <c r="A729" s="5" t="str">
        <f t="shared" si="520"/>
        <v>a</v>
      </c>
      <c r="B729" s="24"/>
      <c r="C729" s="25" t="s">
        <v>91</v>
      </c>
      <c r="D729" s="27">
        <f t="shared" ref="D729:G729" si="542">D743+D757+D1065+D1261</f>
        <v>777000</v>
      </c>
      <c r="E729" s="27">
        <f t="shared" si="542"/>
        <v>1207510</v>
      </c>
      <c r="F729" s="26">
        <f t="shared" si="521"/>
        <v>473760</v>
      </c>
      <c r="G729" s="27">
        <f t="shared" si="542"/>
        <v>212900</v>
      </c>
      <c r="H729" s="27">
        <f t="shared" ref="H729" si="543">H743+H757+H1065+H1261</f>
        <v>260860</v>
      </c>
      <c r="I729" s="27">
        <f t="shared" si="527"/>
        <v>283551.73</v>
      </c>
    </row>
    <row r="730" spans="1:9" ht="30" x14ac:dyDescent="0.25">
      <c r="A730" s="5" t="str">
        <f t="shared" si="520"/>
        <v>b</v>
      </c>
      <c r="B730" s="24"/>
      <c r="C730" s="25" t="s">
        <v>92</v>
      </c>
      <c r="D730" s="27">
        <f t="shared" ref="D730:G730" si="544">D744+D758+D1066+D1262</f>
        <v>0</v>
      </c>
      <c r="E730" s="27">
        <f t="shared" si="544"/>
        <v>0</v>
      </c>
      <c r="F730" s="26">
        <f t="shared" si="521"/>
        <v>0</v>
      </c>
      <c r="G730" s="27">
        <f t="shared" si="544"/>
        <v>0</v>
      </c>
      <c r="H730" s="27">
        <f t="shared" ref="H730" si="545">H744+H758+H1066+H1262</f>
        <v>0</v>
      </c>
      <c r="I730" s="27">
        <f t="shared" si="527"/>
        <v>0</v>
      </c>
    </row>
    <row r="731" spans="1:9" ht="18" x14ac:dyDescent="0.25">
      <c r="A731" s="5" t="str">
        <f t="shared" si="520"/>
        <v>a</v>
      </c>
      <c r="B731" s="28" t="s">
        <v>1</v>
      </c>
      <c r="C731" s="21" t="s">
        <v>32</v>
      </c>
      <c r="D731" s="29">
        <f t="shared" ref="D731:G731" si="546">D745+D759+D1067+D1263</f>
        <v>233000</v>
      </c>
      <c r="E731" s="29">
        <f t="shared" si="546"/>
        <v>287700</v>
      </c>
      <c r="F731" s="26">
        <f t="shared" si="521"/>
        <v>264700</v>
      </c>
      <c r="G731" s="29">
        <f t="shared" si="546"/>
        <v>70000</v>
      </c>
      <c r="H731" s="29">
        <f t="shared" ref="H731" si="547">H745+H759+H1067+H1263</f>
        <v>194700</v>
      </c>
      <c r="I731" s="29">
        <f t="shared" si="527"/>
        <v>86621.02</v>
      </c>
    </row>
    <row r="732" spans="1:9" ht="18" x14ac:dyDescent="0.25">
      <c r="A732" s="5" t="str">
        <f t="shared" si="520"/>
        <v>b</v>
      </c>
      <c r="B732" s="28" t="s">
        <v>1</v>
      </c>
      <c r="C732" s="21" t="s">
        <v>33</v>
      </c>
      <c r="D732" s="29">
        <f t="shared" ref="D732:G732" si="548">D746+D760+D1068+D1264</f>
        <v>0</v>
      </c>
      <c r="E732" s="29">
        <f t="shared" si="548"/>
        <v>0</v>
      </c>
      <c r="F732" s="26">
        <f t="shared" si="521"/>
        <v>0</v>
      </c>
      <c r="G732" s="29">
        <f t="shared" si="548"/>
        <v>0</v>
      </c>
      <c r="H732" s="29">
        <f t="shared" ref="H732" si="549">H746+H760+H1068+H1264</f>
        <v>0</v>
      </c>
      <c r="I732" s="29">
        <f t="shared" si="527"/>
        <v>0</v>
      </c>
    </row>
    <row r="733" spans="1:9" ht="18" x14ac:dyDescent="0.25">
      <c r="A733" s="5" t="str">
        <f t="shared" si="520"/>
        <v>b</v>
      </c>
      <c r="B733" s="28" t="s">
        <v>1</v>
      </c>
      <c r="C733" s="21" t="s">
        <v>34</v>
      </c>
      <c r="D733" s="29">
        <f t="shared" ref="D733:G733" si="550">D747+D761+D1069+D1265</f>
        <v>0</v>
      </c>
      <c r="E733" s="29">
        <f t="shared" si="550"/>
        <v>0</v>
      </c>
      <c r="F733" s="26">
        <f t="shared" si="521"/>
        <v>0</v>
      </c>
      <c r="G733" s="29">
        <f t="shared" si="550"/>
        <v>0</v>
      </c>
      <c r="H733" s="29">
        <f t="shared" ref="H733" si="551">H747+H761+H1069+H1265</f>
        <v>0</v>
      </c>
      <c r="I733" s="29">
        <f t="shared" si="527"/>
        <v>0</v>
      </c>
    </row>
    <row r="734" spans="1:9" ht="36" x14ac:dyDescent="0.25">
      <c r="A734" s="5" t="str">
        <f t="shared" si="520"/>
        <v>a</v>
      </c>
      <c r="B734" s="18" t="s">
        <v>151</v>
      </c>
      <c r="C734" s="19" t="s">
        <v>43</v>
      </c>
      <c r="D734" s="37">
        <f t="shared" ref="D734:G734" si="552">D735+D745+D746+D747</f>
        <v>754000000</v>
      </c>
      <c r="E734" s="37">
        <f t="shared" si="552"/>
        <v>754000000</v>
      </c>
      <c r="F734" s="26">
        <f t="shared" si="521"/>
        <v>395888000</v>
      </c>
      <c r="G734" s="37">
        <f t="shared" si="552"/>
        <v>209457800</v>
      </c>
      <c r="H734" s="37">
        <f t="shared" ref="H734" si="553">H735+H745+H746+H747</f>
        <v>186430200</v>
      </c>
      <c r="I734" s="37">
        <f>I735+I745+I746+I747</f>
        <v>395881169.89999998</v>
      </c>
    </row>
    <row r="735" spans="1:9" ht="18" x14ac:dyDescent="0.25">
      <c r="A735" s="5" t="str">
        <f t="shared" si="520"/>
        <v>a</v>
      </c>
      <c r="B735" s="30" t="s">
        <v>1</v>
      </c>
      <c r="C735" s="13" t="s">
        <v>24</v>
      </c>
      <c r="D735" s="12">
        <f t="shared" ref="D735:G735" si="554">D736+D737+D738+D739+D740+D741+D742</f>
        <v>754000000</v>
      </c>
      <c r="E735" s="12">
        <f t="shared" si="554"/>
        <v>754000000</v>
      </c>
      <c r="F735" s="26">
        <f t="shared" si="521"/>
        <v>395888000</v>
      </c>
      <c r="G735" s="12">
        <f t="shared" si="554"/>
        <v>209457800</v>
      </c>
      <c r="H735" s="12">
        <f t="shared" ref="H735" si="555">H736+H737+H738+H739+H740+H741+H742</f>
        <v>186430200</v>
      </c>
      <c r="I735" s="12">
        <f>I736+I737+I738+I739+I740+I741+I742</f>
        <v>395881169.89999998</v>
      </c>
    </row>
    <row r="736" spans="1:9" ht="18" x14ac:dyDescent="0.25">
      <c r="A736" s="5" t="str">
        <f t="shared" si="520"/>
        <v>b</v>
      </c>
      <c r="B736" s="9" t="s">
        <v>1</v>
      </c>
      <c r="C736" s="10" t="s">
        <v>25</v>
      </c>
      <c r="D736" s="35">
        <v>0</v>
      </c>
      <c r="E736" s="35">
        <v>0</v>
      </c>
      <c r="F736" s="26">
        <f t="shared" si="521"/>
        <v>0</v>
      </c>
      <c r="G736" s="35">
        <v>0</v>
      </c>
      <c r="H736" s="35"/>
      <c r="I736" s="31"/>
    </row>
    <row r="737" spans="1:9" ht="18" x14ac:dyDescent="0.25">
      <c r="A737" s="5" t="str">
        <f t="shared" si="520"/>
        <v>a</v>
      </c>
      <c r="B737" s="9" t="s">
        <v>1</v>
      </c>
      <c r="C737" s="10" t="s">
        <v>26</v>
      </c>
      <c r="D737" s="35">
        <v>4000000</v>
      </c>
      <c r="E737" s="35">
        <v>3940000</v>
      </c>
      <c r="F737" s="26">
        <f t="shared" si="521"/>
        <v>1780400</v>
      </c>
      <c r="G737" s="35">
        <v>898500</v>
      </c>
      <c r="H737" s="35">
        <v>881900</v>
      </c>
      <c r="I737" s="31">
        <v>1774130.11</v>
      </c>
    </row>
    <row r="738" spans="1:9" ht="18" x14ac:dyDescent="0.25">
      <c r="A738" s="5" t="str">
        <f t="shared" si="520"/>
        <v>b</v>
      </c>
      <c r="B738" s="9" t="s">
        <v>1</v>
      </c>
      <c r="C738" s="10" t="s">
        <v>27</v>
      </c>
      <c r="D738" s="35">
        <v>0</v>
      </c>
      <c r="E738" s="35">
        <v>0</v>
      </c>
      <c r="F738" s="26">
        <f t="shared" si="521"/>
        <v>0</v>
      </c>
      <c r="G738" s="35">
        <v>0</v>
      </c>
      <c r="H738" s="35"/>
      <c r="I738" s="31"/>
    </row>
    <row r="739" spans="1:9" ht="18" x14ac:dyDescent="0.25">
      <c r="A739" s="5" t="str">
        <f t="shared" si="520"/>
        <v>b</v>
      </c>
      <c r="B739" s="9" t="s">
        <v>1</v>
      </c>
      <c r="C739" s="14" t="s">
        <v>28</v>
      </c>
      <c r="D739" s="35">
        <v>0</v>
      </c>
      <c r="E739" s="35">
        <v>0</v>
      </c>
      <c r="F739" s="26">
        <f t="shared" si="521"/>
        <v>0</v>
      </c>
      <c r="G739" s="35">
        <v>0</v>
      </c>
      <c r="H739" s="35"/>
      <c r="I739" s="31"/>
    </row>
    <row r="740" spans="1:9" ht="18" x14ac:dyDescent="0.25">
      <c r="A740" s="5" t="str">
        <f t="shared" si="520"/>
        <v>b</v>
      </c>
      <c r="B740" s="9" t="s">
        <v>1</v>
      </c>
      <c r="C740" s="14" t="s">
        <v>29</v>
      </c>
      <c r="D740" s="35">
        <v>0</v>
      </c>
      <c r="E740" s="35">
        <v>0</v>
      </c>
      <c r="F740" s="26">
        <f t="shared" si="521"/>
        <v>0</v>
      </c>
      <c r="G740" s="35">
        <v>0</v>
      </c>
      <c r="H740" s="35"/>
      <c r="I740" s="31"/>
    </row>
    <row r="741" spans="1:9" ht="18" x14ac:dyDescent="0.25">
      <c r="A741" s="5" t="str">
        <f t="shared" si="520"/>
        <v>a</v>
      </c>
      <c r="B741" s="9" t="s">
        <v>1</v>
      </c>
      <c r="C741" s="14" t="s">
        <v>30</v>
      </c>
      <c r="D741" s="35">
        <v>750000000</v>
      </c>
      <c r="E741" s="35">
        <v>750000000</v>
      </c>
      <c r="F741" s="26">
        <f t="shared" si="521"/>
        <v>394089700</v>
      </c>
      <c r="G741" s="35">
        <v>208541400</v>
      </c>
      <c r="H741" s="35">
        <v>185548300</v>
      </c>
      <c r="I741" s="31">
        <v>394089675.03999996</v>
      </c>
    </row>
    <row r="742" spans="1:9" ht="18" x14ac:dyDescent="0.25">
      <c r="A742" s="5" t="str">
        <f t="shared" si="520"/>
        <v>a</v>
      </c>
      <c r="B742" s="9" t="s">
        <v>1</v>
      </c>
      <c r="C742" s="14" t="s">
        <v>31</v>
      </c>
      <c r="D742" s="31">
        <f t="shared" ref="D742:G742" si="556">D743+D744</f>
        <v>0</v>
      </c>
      <c r="E742" s="31">
        <f t="shared" si="556"/>
        <v>60000</v>
      </c>
      <c r="F742" s="26">
        <f t="shared" si="521"/>
        <v>17900</v>
      </c>
      <c r="G742" s="31">
        <f t="shared" si="556"/>
        <v>17900</v>
      </c>
      <c r="H742" s="31"/>
      <c r="I742" s="31">
        <f>I743+I744</f>
        <v>17364.75</v>
      </c>
    </row>
    <row r="743" spans="1:9" ht="30" x14ac:dyDescent="0.25">
      <c r="A743" s="5" t="str">
        <f t="shared" si="520"/>
        <v>a</v>
      </c>
      <c r="B743" s="15"/>
      <c r="C743" s="17" t="s">
        <v>91</v>
      </c>
      <c r="D743" s="36">
        <v>0</v>
      </c>
      <c r="E743" s="36">
        <v>60000</v>
      </c>
      <c r="F743" s="26">
        <f t="shared" si="521"/>
        <v>17900</v>
      </c>
      <c r="G743" s="36">
        <v>17900</v>
      </c>
      <c r="H743" s="36">
        <v>0</v>
      </c>
      <c r="I743" s="16">
        <v>17364.75</v>
      </c>
    </row>
    <row r="744" spans="1:9" ht="30" x14ac:dyDescent="0.25">
      <c r="A744" s="5" t="str">
        <f t="shared" si="520"/>
        <v>b</v>
      </c>
      <c r="B744" s="15"/>
      <c r="C744" s="17" t="s">
        <v>92</v>
      </c>
      <c r="D744" s="36">
        <v>0</v>
      </c>
      <c r="E744" s="36">
        <v>0</v>
      </c>
      <c r="F744" s="26">
        <f t="shared" si="521"/>
        <v>0</v>
      </c>
      <c r="G744" s="36">
        <v>0</v>
      </c>
      <c r="H744" s="36"/>
      <c r="I744" s="16"/>
    </row>
    <row r="745" spans="1:9" ht="18" x14ac:dyDescent="0.25">
      <c r="A745" s="5" t="str">
        <f t="shared" si="520"/>
        <v>b</v>
      </c>
      <c r="B745" s="9" t="s">
        <v>1</v>
      </c>
      <c r="C745" s="13" t="s">
        <v>32</v>
      </c>
      <c r="D745" s="33">
        <v>0</v>
      </c>
      <c r="E745" s="33">
        <v>0</v>
      </c>
      <c r="F745" s="26">
        <f t="shared" si="521"/>
        <v>0</v>
      </c>
      <c r="G745" s="33">
        <v>0</v>
      </c>
      <c r="H745" s="33"/>
      <c r="I745" s="12"/>
    </row>
    <row r="746" spans="1:9" ht="18" x14ac:dyDescent="0.25">
      <c r="A746" s="5" t="str">
        <f t="shared" si="520"/>
        <v>b</v>
      </c>
      <c r="B746" s="9" t="s">
        <v>1</v>
      </c>
      <c r="C746" s="13" t="s">
        <v>33</v>
      </c>
      <c r="D746" s="33">
        <v>0</v>
      </c>
      <c r="E746" s="33">
        <v>0</v>
      </c>
      <c r="F746" s="26">
        <f t="shared" si="521"/>
        <v>0</v>
      </c>
      <c r="G746" s="33">
        <v>0</v>
      </c>
      <c r="H746" s="33"/>
      <c r="I746" s="12"/>
    </row>
    <row r="747" spans="1:9" ht="18" x14ac:dyDescent="0.25">
      <c r="A747" s="5" t="str">
        <f t="shared" si="520"/>
        <v>b</v>
      </c>
      <c r="B747" s="9" t="s">
        <v>1</v>
      </c>
      <c r="C747" s="13" t="s">
        <v>34</v>
      </c>
      <c r="D747" s="33">
        <v>0</v>
      </c>
      <c r="E747" s="33">
        <v>0</v>
      </c>
      <c r="F747" s="26">
        <f t="shared" si="521"/>
        <v>0</v>
      </c>
      <c r="G747" s="33">
        <v>0</v>
      </c>
      <c r="H747" s="33"/>
      <c r="I747" s="12"/>
    </row>
    <row r="748" spans="1:9" ht="30.75" customHeight="1" x14ac:dyDescent="0.25">
      <c r="A748" s="5" t="str">
        <f t="shared" si="520"/>
        <v>a</v>
      </c>
      <c r="B748" s="18" t="s">
        <v>152</v>
      </c>
      <c r="C748" s="19" t="s">
        <v>44</v>
      </c>
      <c r="D748" s="26">
        <f t="shared" ref="D748:G748" si="557">D762+D776+D790+D804+D818+D832+D888+D944+D986+D1000+D1014</f>
        <v>89400000</v>
      </c>
      <c r="E748" s="26">
        <f t="shared" si="557"/>
        <v>89093000</v>
      </c>
      <c r="F748" s="26">
        <f t="shared" si="521"/>
        <v>35533500</v>
      </c>
      <c r="G748" s="26">
        <f t="shared" si="557"/>
        <v>15260700</v>
      </c>
      <c r="H748" s="26">
        <f t="shared" ref="H748" si="558">H762+H776+H790+H804+H818+H832+H888+H944+H986+H1000+H1014</f>
        <v>20272800</v>
      </c>
      <c r="I748" s="26">
        <f>I762+I776+I790+I804+I818+I832+I888+I944+I986+I1000+I1014</f>
        <v>32627764.960000001</v>
      </c>
    </row>
    <row r="749" spans="1:9" ht="18" x14ac:dyDescent="0.25">
      <c r="A749" s="5" t="str">
        <f t="shared" si="520"/>
        <v>a</v>
      </c>
      <c r="B749" s="28" t="s">
        <v>1</v>
      </c>
      <c r="C749" s="21" t="s">
        <v>24</v>
      </c>
      <c r="D749" s="29">
        <f t="shared" ref="D749:G749" si="559">D763+D777+D791+D805+D819+D833+D889+D945+D987+D1001+D1015</f>
        <v>89300000</v>
      </c>
      <c r="E749" s="29">
        <f t="shared" si="559"/>
        <v>88938300</v>
      </c>
      <c r="F749" s="26">
        <f t="shared" si="521"/>
        <v>35378800</v>
      </c>
      <c r="G749" s="29">
        <f t="shared" si="559"/>
        <v>15260700</v>
      </c>
      <c r="H749" s="29">
        <f t="shared" ref="H749" si="560">H763+H777+H791+H805+H819+H833+H889+H945+H987+H1001+H1015</f>
        <v>20118100</v>
      </c>
      <c r="I749" s="29">
        <f t="shared" ref="I749:I761" si="561">I763+I777+I791+I805+I819+I833+I889+I945+I987+I1001+I1015</f>
        <v>32573153.960000001</v>
      </c>
    </row>
    <row r="750" spans="1:9" ht="18" x14ac:dyDescent="0.25">
      <c r="A750" s="5" t="str">
        <f t="shared" si="520"/>
        <v>b</v>
      </c>
      <c r="B750" s="20" t="s">
        <v>1</v>
      </c>
      <c r="C750" s="22" t="s">
        <v>25</v>
      </c>
      <c r="D750" s="26">
        <f t="shared" ref="D750:G750" si="562">D764+D778+D792+D806+D820+D834+D890+D946+D988+D1002+D1016</f>
        <v>0</v>
      </c>
      <c r="E750" s="26">
        <f t="shared" si="562"/>
        <v>0</v>
      </c>
      <c r="F750" s="26">
        <f t="shared" si="521"/>
        <v>0</v>
      </c>
      <c r="G750" s="26">
        <f t="shared" si="562"/>
        <v>0</v>
      </c>
      <c r="H750" s="26">
        <f t="shared" ref="H750" si="563">H764+H778+H792+H806+H820+H834+H890+H946+H988+H1002+H1016</f>
        <v>0</v>
      </c>
      <c r="I750" s="26">
        <f t="shared" si="561"/>
        <v>0</v>
      </c>
    </row>
    <row r="751" spans="1:9" ht="18" x14ac:dyDescent="0.25">
      <c r="A751" s="5" t="str">
        <f t="shared" si="520"/>
        <v>a</v>
      </c>
      <c r="B751" s="20" t="s">
        <v>1</v>
      </c>
      <c r="C751" s="22" t="s">
        <v>26</v>
      </c>
      <c r="D751" s="26">
        <f t="shared" ref="D751:G751" si="564">D765+D779+D793+D807+D821+D835+D891+D947+D989+D1003+D1017</f>
        <v>41549000</v>
      </c>
      <c r="E751" s="26">
        <f t="shared" si="564"/>
        <v>41191300</v>
      </c>
      <c r="F751" s="26">
        <f t="shared" si="521"/>
        <v>15905850</v>
      </c>
      <c r="G751" s="26">
        <f t="shared" si="564"/>
        <v>6592700</v>
      </c>
      <c r="H751" s="26">
        <f t="shared" ref="H751" si="565">H765+H779+H793+H807+H821+H835+H891+H947+H989+H1003+H1017</f>
        <v>9313150</v>
      </c>
      <c r="I751" s="26">
        <f t="shared" si="561"/>
        <v>13372977.719999999</v>
      </c>
    </row>
    <row r="752" spans="1:9" ht="18" x14ac:dyDescent="0.25">
      <c r="A752" s="5" t="str">
        <f t="shared" si="520"/>
        <v>b</v>
      </c>
      <c r="B752" s="20" t="s">
        <v>1</v>
      </c>
      <c r="C752" s="22" t="s">
        <v>27</v>
      </c>
      <c r="D752" s="26">
        <f t="shared" ref="D752:G752" si="566">D766+D780+D794+D808+D822+D836+D892+D948+D990+D1004+D1018</f>
        <v>0</v>
      </c>
      <c r="E752" s="26">
        <f t="shared" si="566"/>
        <v>0</v>
      </c>
      <c r="F752" s="26">
        <f t="shared" si="521"/>
        <v>0</v>
      </c>
      <c r="G752" s="26">
        <f t="shared" si="566"/>
        <v>0</v>
      </c>
      <c r="H752" s="26">
        <f t="shared" ref="H752" si="567">H766+H780+H794+H808+H822+H836+H892+H948+H990+H1004+H1018</f>
        <v>0</v>
      </c>
      <c r="I752" s="26">
        <f t="shared" si="561"/>
        <v>0</v>
      </c>
    </row>
    <row r="753" spans="1:9" ht="18" x14ac:dyDescent="0.25">
      <c r="A753" s="5" t="str">
        <f t="shared" si="520"/>
        <v>b</v>
      </c>
      <c r="B753" s="20" t="s">
        <v>1</v>
      </c>
      <c r="C753" s="23" t="s">
        <v>28</v>
      </c>
      <c r="D753" s="26">
        <f t="shared" ref="D753:G753" si="568">D767+D781+D795+D809+D823+D837+D893+D949+D991+D1005+D1019</f>
        <v>0</v>
      </c>
      <c r="E753" s="26">
        <f t="shared" si="568"/>
        <v>0</v>
      </c>
      <c r="F753" s="26">
        <f t="shared" si="521"/>
        <v>0</v>
      </c>
      <c r="G753" s="26">
        <f t="shared" si="568"/>
        <v>0</v>
      </c>
      <c r="H753" s="26">
        <f t="shared" ref="H753" si="569">H767+H781+H795+H809+H823+H837+H893+H949+H991+H1005+H1019</f>
        <v>0</v>
      </c>
      <c r="I753" s="26">
        <f t="shared" si="561"/>
        <v>0</v>
      </c>
    </row>
    <row r="754" spans="1:9" ht="18" x14ac:dyDescent="0.25">
      <c r="A754" s="5" t="str">
        <f t="shared" si="520"/>
        <v>b</v>
      </c>
      <c r="B754" s="20" t="s">
        <v>1</v>
      </c>
      <c r="C754" s="23" t="s">
        <v>29</v>
      </c>
      <c r="D754" s="26">
        <f t="shared" ref="D754:G754" si="570">D768+D782+D796+D810+D824+D838+D894+D950+D992+D1006+D1020</f>
        <v>0</v>
      </c>
      <c r="E754" s="26">
        <f t="shared" si="570"/>
        <v>0</v>
      </c>
      <c r="F754" s="26">
        <f t="shared" si="521"/>
        <v>0</v>
      </c>
      <c r="G754" s="26">
        <f t="shared" si="570"/>
        <v>0</v>
      </c>
      <c r="H754" s="26">
        <f t="shared" ref="H754" si="571">H768+H782+H796+H810+H824+H838+H894+H950+H992+H1006+H1020</f>
        <v>0</v>
      </c>
      <c r="I754" s="26">
        <f t="shared" si="561"/>
        <v>0</v>
      </c>
    </row>
    <row r="755" spans="1:9" ht="18" x14ac:dyDescent="0.25">
      <c r="A755" s="5" t="str">
        <f t="shared" si="520"/>
        <v>a</v>
      </c>
      <c r="B755" s="20" t="s">
        <v>1</v>
      </c>
      <c r="C755" s="23" t="s">
        <v>30</v>
      </c>
      <c r="D755" s="26">
        <f t="shared" ref="D755:G755" si="572">D769+D783+D797+D811+D825+D839+D895+D951+D993+D1007+D1021</f>
        <v>47751000</v>
      </c>
      <c r="E755" s="26">
        <f t="shared" si="572"/>
        <v>47577000</v>
      </c>
      <c r="F755" s="26">
        <f t="shared" si="521"/>
        <v>19458950</v>
      </c>
      <c r="G755" s="26">
        <f t="shared" si="572"/>
        <v>8668000</v>
      </c>
      <c r="H755" s="26">
        <f t="shared" ref="H755" si="573">H769+H783+H797+H811+H825+H839+H895+H951+H993+H1007+H1021</f>
        <v>10790950</v>
      </c>
      <c r="I755" s="26">
        <f t="shared" si="561"/>
        <v>19186176.239999998</v>
      </c>
    </row>
    <row r="756" spans="1:9" ht="18" x14ac:dyDescent="0.25">
      <c r="A756" s="5" t="str">
        <f t="shared" si="520"/>
        <v>a</v>
      </c>
      <c r="B756" s="20" t="s">
        <v>1</v>
      </c>
      <c r="C756" s="23" t="s">
        <v>31</v>
      </c>
      <c r="D756" s="26">
        <f t="shared" ref="D756:G756" si="574">D770+D784+D798+D812+D826+D840+D896+D952+D994+D1008+D1022</f>
        <v>0</v>
      </c>
      <c r="E756" s="26">
        <f t="shared" si="574"/>
        <v>170000</v>
      </c>
      <c r="F756" s="26">
        <f t="shared" si="521"/>
        <v>14000</v>
      </c>
      <c r="G756" s="26">
        <f t="shared" si="574"/>
        <v>0</v>
      </c>
      <c r="H756" s="26">
        <f t="shared" ref="H756" si="575">H770+H784+H798+H812+H826+H840+H896+H952+H994+H1008+H1022</f>
        <v>14000</v>
      </c>
      <c r="I756" s="26">
        <f t="shared" si="561"/>
        <v>14000</v>
      </c>
    </row>
    <row r="757" spans="1:9" ht="30" x14ac:dyDescent="0.25">
      <c r="A757" s="5" t="str">
        <f t="shared" si="520"/>
        <v>a</v>
      </c>
      <c r="B757" s="24"/>
      <c r="C757" s="25" t="s">
        <v>91</v>
      </c>
      <c r="D757" s="27">
        <f t="shared" ref="D757:G757" si="576">D771+D785+D799+D813+D827+D841+D897+D953+D995+D1009+D1023</f>
        <v>0</v>
      </c>
      <c r="E757" s="27">
        <f t="shared" si="576"/>
        <v>170000</v>
      </c>
      <c r="F757" s="26">
        <f t="shared" si="521"/>
        <v>14000</v>
      </c>
      <c r="G757" s="27">
        <f t="shared" si="576"/>
        <v>0</v>
      </c>
      <c r="H757" s="27">
        <f t="shared" ref="H757" si="577">H771+H785+H799+H813+H827+H841+H897+H953+H995+H1009+H1023</f>
        <v>14000</v>
      </c>
      <c r="I757" s="27">
        <f t="shared" si="561"/>
        <v>14000</v>
      </c>
    </row>
    <row r="758" spans="1:9" ht="30" x14ac:dyDescent="0.25">
      <c r="A758" s="5" t="str">
        <f t="shared" si="520"/>
        <v>b</v>
      </c>
      <c r="B758" s="24"/>
      <c r="C758" s="25" t="s">
        <v>92</v>
      </c>
      <c r="D758" s="27">
        <f t="shared" ref="D758:G758" si="578">D772+D786+D800+D814+D828+D842+D898+D954+D996+D1010+D1024</f>
        <v>0</v>
      </c>
      <c r="E758" s="27">
        <f t="shared" si="578"/>
        <v>0</v>
      </c>
      <c r="F758" s="26">
        <f t="shared" si="521"/>
        <v>0</v>
      </c>
      <c r="G758" s="27">
        <f t="shared" si="578"/>
        <v>0</v>
      </c>
      <c r="H758" s="27">
        <f t="shared" ref="H758" si="579">H772+H786+H800+H814+H828+H842+H898+H954+H996+H1010+H1024</f>
        <v>0</v>
      </c>
      <c r="I758" s="27">
        <f t="shared" si="561"/>
        <v>0</v>
      </c>
    </row>
    <row r="759" spans="1:9" ht="18" x14ac:dyDescent="0.25">
      <c r="A759" s="5" t="str">
        <f t="shared" si="520"/>
        <v>a</v>
      </c>
      <c r="B759" s="28" t="s">
        <v>1</v>
      </c>
      <c r="C759" s="21" t="s">
        <v>32</v>
      </c>
      <c r="D759" s="29">
        <f t="shared" ref="D759:G759" si="580">D773+D787+D801+D815+D829+D843+D899+D955+D997+D1011+D1025</f>
        <v>100000</v>
      </c>
      <c r="E759" s="29">
        <f t="shared" si="580"/>
        <v>154700</v>
      </c>
      <c r="F759" s="26">
        <f t="shared" si="521"/>
        <v>154700</v>
      </c>
      <c r="G759" s="29">
        <f t="shared" si="580"/>
        <v>0</v>
      </c>
      <c r="H759" s="29">
        <f t="shared" ref="H759" si="581">H773+H787+H801+H815+H829+H843+H899+H955+H997+H1011+H1025</f>
        <v>154700</v>
      </c>
      <c r="I759" s="29">
        <f t="shared" si="561"/>
        <v>54611</v>
      </c>
    </row>
    <row r="760" spans="1:9" ht="18" x14ac:dyDescent="0.25">
      <c r="A760" s="5" t="str">
        <f t="shared" si="520"/>
        <v>b</v>
      </c>
      <c r="B760" s="28" t="s">
        <v>1</v>
      </c>
      <c r="C760" s="21" t="s">
        <v>33</v>
      </c>
      <c r="D760" s="29">
        <f t="shared" ref="D760:G760" si="582">D774+D788+D802+D816+D830+D844+D900+D956+D998+D1012+D1026</f>
        <v>0</v>
      </c>
      <c r="E760" s="29">
        <f t="shared" si="582"/>
        <v>0</v>
      </c>
      <c r="F760" s="26">
        <f t="shared" si="521"/>
        <v>0</v>
      </c>
      <c r="G760" s="29">
        <f t="shared" si="582"/>
        <v>0</v>
      </c>
      <c r="H760" s="29">
        <f t="shared" ref="H760" si="583">H774+H788+H802+H816+H830+H844+H900+H956+H998+H1012+H1026</f>
        <v>0</v>
      </c>
      <c r="I760" s="29">
        <f t="shared" si="561"/>
        <v>0</v>
      </c>
    </row>
    <row r="761" spans="1:9" ht="18" x14ac:dyDescent="0.25">
      <c r="A761" s="5" t="str">
        <f t="shared" si="520"/>
        <v>b</v>
      </c>
      <c r="B761" s="28" t="s">
        <v>1</v>
      </c>
      <c r="C761" s="21" t="s">
        <v>34</v>
      </c>
      <c r="D761" s="29">
        <f t="shared" ref="D761:G761" si="584">D775+D789+D803+D817+D831+D845+D901+D957+D999+D1013+D1027</f>
        <v>0</v>
      </c>
      <c r="E761" s="29">
        <f t="shared" si="584"/>
        <v>0</v>
      </c>
      <c r="F761" s="26">
        <f t="shared" si="521"/>
        <v>0</v>
      </c>
      <c r="G761" s="29">
        <f t="shared" si="584"/>
        <v>0</v>
      </c>
      <c r="H761" s="29">
        <f t="shared" ref="H761" si="585">H775+H789+H803+H817+H831+H845+H901+H957+H999+H1013+H1027</f>
        <v>0</v>
      </c>
      <c r="I761" s="29">
        <f t="shared" si="561"/>
        <v>0</v>
      </c>
    </row>
    <row r="762" spans="1:9" ht="36" x14ac:dyDescent="0.25">
      <c r="A762" s="5" t="str">
        <f t="shared" si="520"/>
        <v>a</v>
      </c>
      <c r="B762" s="18" t="s">
        <v>153</v>
      </c>
      <c r="C762" s="19" t="s">
        <v>45</v>
      </c>
      <c r="D762" s="37">
        <f t="shared" ref="D762:G762" si="586">D763+D773+D774+D775</f>
        <v>1800000</v>
      </c>
      <c r="E762" s="37">
        <f t="shared" si="586"/>
        <v>2485000</v>
      </c>
      <c r="F762" s="26">
        <f t="shared" si="521"/>
        <v>778600</v>
      </c>
      <c r="G762" s="37">
        <f t="shared" si="586"/>
        <v>430000</v>
      </c>
      <c r="H762" s="37">
        <f t="shared" ref="H762" si="587">H763+H773+H774+H775</f>
        <v>348600</v>
      </c>
      <c r="I762" s="37">
        <f>I763+I773+I774+I775</f>
        <v>709086.34</v>
      </c>
    </row>
    <row r="763" spans="1:9" ht="18" x14ac:dyDescent="0.25">
      <c r="A763" s="5" t="str">
        <f t="shared" si="520"/>
        <v>a</v>
      </c>
      <c r="B763" s="30" t="s">
        <v>1</v>
      </c>
      <c r="C763" s="13" t="s">
        <v>24</v>
      </c>
      <c r="D763" s="12">
        <f t="shared" ref="D763:G763" si="588">D764+D765+D766+D767+D768+D769+D770</f>
        <v>1800000</v>
      </c>
      <c r="E763" s="12">
        <f t="shared" si="588"/>
        <v>2485000</v>
      </c>
      <c r="F763" s="26">
        <f t="shared" si="521"/>
        <v>778600</v>
      </c>
      <c r="G763" s="12">
        <f t="shared" si="588"/>
        <v>430000</v>
      </c>
      <c r="H763" s="12">
        <f t="shared" ref="H763" si="589">H764+H765+H766+H767+H768+H769+H770</f>
        <v>348600</v>
      </c>
      <c r="I763" s="12">
        <f>I764+I765+I766+I767+I768+I769+I770</f>
        <v>709086.34</v>
      </c>
    </row>
    <row r="764" spans="1:9" ht="18" x14ac:dyDescent="0.25">
      <c r="A764" s="5" t="str">
        <f t="shared" si="520"/>
        <v>b</v>
      </c>
      <c r="B764" s="9" t="s">
        <v>1</v>
      </c>
      <c r="C764" s="10" t="s">
        <v>25</v>
      </c>
      <c r="D764" s="35">
        <v>0</v>
      </c>
      <c r="E764" s="35">
        <v>0</v>
      </c>
      <c r="F764" s="26">
        <f t="shared" si="521"/>
        <v>0</v>
      </c>
      <c r="G764" s="35">
        <v>0</v>
      </c>
      <c r="H764" s="35"/>
      <c r="I764" s="31"/>
    </row>
    <row r="765" spans="1:9" ht="18" x14ac:dyDescent="0.25">
      <c r="A765" s="5" t="str">
        <f t="shared" si="520"/>
        <v>a</v>
      </c>
      <c r="B765" s="9" t="s">
        <v>1</v>
      </c>
      <c r="C765" s="10" t="s">
        <v>26</v>
      </c>
      <c r="D765" s="35">
        <v>1800000</v>
      </c>
      <c r="E765" s="35">
        <v>2485000</v>
      </c>
      <c r="F765" s="26">
        <f t="shared" si="521"/>
        <v>778600</v>
      </c>
      <c r="G765" s="35">
        <v>430000</v>
      </c>
      <c r="H765" s="35">
        <v>348600</v>
      </c>
      <c r="I765" s="31">
        <v>709086.34</v>
      </c>
    </row>
    <row r="766" spans="1:9" ht="18" x14ac:dyDescent="0.25">
      <c r="A766" s="5" t="str">
        <f t="shared" si="520"/>
        <v>b</v>
      </c>
      <c r="B766" s="9" t="s">
        <v>1</v>
      </c>
      <c r="C766" s="10" t="s">
        <v>27</v>
      </c>
      <c r="D766" s="35">
        <v>0</v>
      </c>
      <c r="E766" s="35">
        <v>0</v>
      </c>
      <c r="F766" s="26">
        <f t="shared" si="521"/>
        <v>0</v>
      </c>
      <c r="G766" s="35">
        <v>0</v>
      </c>
      <c r="H766" s="35"/>
      <c r="I766" s="31"/>
    </row>
    <row r="767" spans="1:9" ht="18" x14ac:dyDescent="0.25">
      <c r="A767" s="5" t="str">
        <f t="shared" si="520"/>
        <v>b</v>
      </c>
      <c r="B767" s="9" t="s">
        <v>1</v>
      </c>
      <c r="C767" s="14" t="s">
        <v>28</v>
      </c>
      <c r="D767" s="35">
        <v>0</v>
      </c>
      <c r="E767" s="35">
        <v>0</v>
      </c>
      <c r="F767" s="26">
        <f t="shared" si="521"/>
        <v>0</v>
      </c>
      <c r="G767" s="35">
        <v>0</v>
      </c>
      <c r="H767" s="35"/>
      <c r="I767" s="31"/>
    </row>
    <row r="768" spans="1:9" ht="18" x14ac:dyDescent="0.25">
      <c r="A768" s="5" t="str">
        <f t="shared" si="520"/>
        <v>b</v>
      </c>
      <c r="B768" s="9" t="s">
        <v>1</v>
      </c>
      <c r="C768" s="14" t="s">
        <v>29</v>
      </c>
      <c r="D768" s="35">
        <v>0</v>
      </c>
      <c r="E768" s="35">
        <v>0</v>
      </c>
      <c r="F768" s="26">
        <f t="shared" si="521"/>
        <v>0</v>
      </c>
      <c r="G768" s="35">
        <v>0</v>
      </c>
      <c r="H768" s="35"/>
      <c r="I768" s="31"/>
    </row>
    <row r="769" spans="1:9" ht="18" x14ac:dyDescent="0.25">
      <c r="A769" s="5" t="str">
        <f t="shared" si="520"/>
        <v>b</v>
      </c>
      <c r="B769" s="9" t="s">
        <v>1</v>
      </c>
      <c r="C769" s="14" t="s">
        <v>30</v>
      </c>
      <c r="D769" s="35">
        <v>0</v>
      </c>
      <c r="E769" s="35">
        <v>0</v>
      </c>
      <c r="F769" s="26">
        <f t="shared" si="521"/>
        <v>0</v>
      </c>
      <c r="G769" s="35">
        <v>0</v>
      </c>
      <c r="H769" s="35"/>
      <c r="I769" s="31"/>
    </row>
    <row r="770" spans="1:9" ht="18" x14ac:dyDescent="0.25">
      <c r="A770" s="5" t="str">
        <f t="shared" si="520"/>
        <v>b</v>
      </c>
      <c r="B770" s="9" t="s">
        <v>1</v>
      </c>
      <c r="C770" s="14" t="s">
        <v>31</v>
      </c>
      <c r="D770" s="31">
        <f t="shared" ref="D770:H770" si="590">D771+D772</f>
        <v>0</v>
      </c>
      <c r="E770" s="31">
        <f t="shared" si="590"/>
        <v>0</v>
      </c>
      <c r="F770" s="26">
        <f t="shared" si="521"/>
        <v>0</v>
      </c>
      <c r="G770" s="31">
        <f t="shared" si="590"/>
        <v>0</v>
      </c>
      <c r="H770" s="31">
        <f t="shared" si="590"/>
        <v>0</v>
      </c>
      <c r="I770" s="31">
        <f>I771+I772</f>
        <v>0</v>
      </c>
    </row>
    <row r="771" spans="1:9" ht="30" x14ac:dyDescent="0.25">
      <c r="A771" s="5" t="str">
        <f t="shared" si="520"/>
        <v>b</v>
      </c>
      <c r="B771" s="15"/>
      <c r="C771" s="17" t="s">
        <v>91</v>
      </c>
      <c r="D771" s="36">
        <v>0</v>
      </c>
      <c r="E771" s="36">
        <v>0</v>
      </c>
      <c r="F771" s="26">
        <f t="shared" si="521"/>
        <v>0</v>
      </c>
      <c r="G771" s="36">
        <v>0</v>
      </c>
      <c r="H771" s="36"/>
      <c r="I771" s="16"/>
    </row>
    <row r="772" spans="1:9" ht="30" x14ac:dyDescent="0.25">
      <c r="A772" s="5" t="str">
        <f t="shared" si="520"/>
        <v>b</v>
      </c>
      <c r="B772" s="15"/>
      <c r="C772" s="17" t="s">
        <v>92</v>
      </c>
      <c r="D772" s="36">
        <v>0</v>
      </c>
      <c r="E772" s="36">
        <v>0</v>
      </c>
      <c r="F772" s="26">
        <f t="shared" si="521"/>
        <v>0</v>
      </c>
      <c r="G772" s="36">
        <v>0</v>
      </c>
      <c r="H772" s="36"/>
      <c r="I772" s="16"/>
    </row>
    <row r="773" spans="1:9" ht="18" x14ac:dyDescent="0.25">
      <c r="A773" s="5" t="str">
        <f t="shared" si="520"/>
        <v>b</v>
      </c>
      <c r="B773" s="9" t="s">
        <v>1</v>
      </c>
      <c r="C773" s="13" t="s">
        <v>32</v>
      </c>
      <c r="D773" s="33">
        <v>0</v>
      </c>
      <c r="E773" s="33">
        <v>0</v>
      </c>
      <c r="F773" s="26">
        <f t="shared" si="521"/>
        <v>0</v>
      </c>
      <c r="G773" s="33">
        <v>0</v>
      </c>
      <c r="H773" s="33"/>
      <c r="I773" s="12"/>
    </row>
    <row r="774" spans="1:9" ht="18" x14ac:dyDescent="0.25">
      <c r="A774" s="5" t="str">
        <f t="shared" ref="A774:A837" si="591">IF((D774+E774+G774+I774)&gt;0,"a","b")</f>
        <v>b</v>
      </c>
      <c r="B774" s="9" t="s">
        <v>1</v>
      </c>
      <c r="C774" s="13" t="s">
        <v>33</v>
      </c>
      <c r="D774" s="33">
        <v>0</v>
      </c>
      <c r="E774" s="33">
        <v>0</v>
      </c>
      <c r="F774" s="26">
        <f t="shared" si="521"/>
        <v>0</v>
      </c>
      <c r="G774" s="33">
        <v>0</v>
      </c>
      <c r="H774" s="33"/>
      <c r="I774" s="12"/>
    </row>
    <row r="775" spans="1:9" ht="18" x14ac:dyDescent="0.25">
      <c r="A775" s="5" t="str">
        <f t="shared" si="591"/>
        <v>b</v>
      </c>
      <c r="B775" s="9" t="s">
        <v>1</v>
      </c>
      <c r="C775" s="13" t="s">
        <v>34</v>
      </c>
      <c r="D775" s="33">
        <v>0</v>
      </c>
      <c r="E775" s="33">
        <v>0</v>
      </c>
      <c r="F775" s="26">
        <f t="shared" ref="F775:F838" si="592">G775+H775</f>
        <v>0</v>
      </c>
      <c r="G775" s="33">
        <v>0</v>
      </c>
      <c r="H775" s="33"/>
      <c r="I775" s="12"/>
    </row>
    <row r="776" spans="1:9" ht="18" x14ac:dyDescent="0.25">
      <c r="A776" s="5" t="str">
        <f t="shared" si="591"/>
        <v>a</v>
      </c>
      <c r="B776" s="18" t="s">
        <v>154</v>
      </c>
      <c r="C776" s="19" t="s">
        <v>46</v>
      </c>
      <c r="D776" s="37">
        <f t="shared" ref="D776:G776" si="593">D777+D787+D788+D789</f>
        <v>22400000</v>
      </c>
      <c r="E776" s="37">
        <f t="shared" si="593"/>
        <v>21956000</v>
      </c>
      <c r="F776" s="26">
        <f t="shared" si="592"/>
        <v>10066000</v>
      </c>
      <c r="G776" s="37">
        <f t="shared" si="593"/>
        <v>3660000</v>
      </c>
      <c r="H776" s="37">
        <f t="shared" ref="H776" si="594">H777+H787+H788+H789</f>
        <v>6406000</v>
      </c>
      <c r="I776" s="37">
        <f t="shared" ref="I776" si="595">I777+I787+I788+I789</f>
        <v>8394282.1799999997</v>
      </c>
    </row>
    <row r="777" spans="1:9" ht="18" x14ac:dyDescent="0.25">
      <c r="A777" s="5" t="str">
        <f t="shared" si="591"/>
        <v>a</v>
      </c>
      <c r="B777" s="30" t="s">
        <v>1</v>
      </c>
      <c r="C777" s="13" t="s">
        <v>24</v>
      </c>
      <c r="D777" s="12">
        <f t="shared" ref="D777:G777" si="596">D778+D779+D780+D781+D782+D783+D784</f>
        <v>22300000</v>
      </c>
      <c r="E777" s="12">
        <f t="shared" si="596"/>
        <v>21801300</v>
      </c>
      <c r="F777" s="26">
        <f t="shared" si="592"/>
        <v>9911300</v>
      </c>
      <c r="G777" s="12">
        <f t="shared" si="596"/>
        <v>3660000</v>
      </c>
      <c r="H777" s="12">
        <f t="shared" ref="H777" si="597">H778+H779+H780+H781+H782+H783+H784</f>
        <v>6251300</v>
      </c>
      <c r="I777" s="12">
        <f t="shared" ref="I777" si="598">I778+I779+I780+I781+I782+I783+I784</f>
        <v>8339671.1799999997</v>
      </c>
    </row>
    <row r="778" spans="1:9" ht="18" x14ac:dyDescent="0.25">
      <c r="A778" s="5" t="str">
        <f t="shared" si="591"/>
        <v>b</v>
      </c>
      <c r="B778" s="9" t="s">
        <v>1</v>
      </c>
      <c r="C778" s="10" t="s">
        <v>25</v>
      </c>
      <c r="D778" s="35">
        <v>0</v>
      </c>
      <c r="E778" s="35">
        <v>0</v>
      </c>
      <c r="F778" s="26">
        <f t="shared" si="592"/>
        <v>0</v>
      </c>
      <c r="G778" s="35">
        <v>0</v>
      </c>
      <c r="H778" s="35"/>
      <c r="I778" s="31"/>
    </row>
    <row r="779" spans="1:9" ht="18" x14ac:dyDescent="0.25">
      <c r="A779" s="5" t="str">
        <f t="shared" si="591"/>
        <v>a</v>
      </c>
      <c r="B779" s="9" t="s">
        <v>1</v>
      </c>
      <c r="C779" s="10" t="s">
        <v>26</v>
      </c>
      <c r="D779" s="35">
        <v>22270000</v>
      </c>
      <c r="E779" s="35">
        <v>21741300</v>
      </c>
      <c r="F779" s="26">
        <f t="shared" si="592"/>
        <v>9866300</v>
      </c>
      <c r="G779" s="35">
        <v>3650000</v>
      </c>
      <c r="H779" s="35">
        <v>6216300</v>
      </c>
      <c r="I779" s="31">
        <v>8296988.1799999997</v>
      </c>
    </row>
    <row r="780" spans="1:9" ht="18" x14ac:dyDescent="0.25">
      <c r="A780" s="5" t="str">
        <f t="shared" si="591"/>
        <v>b</v>
      </c>
      <c r="B780" s="9" t="s">
        <v>1</v>
      </c>
      <c r="C780" s="10" t="s">
        <v>27</v>
      </c>
      <c r="D780" s="35">
        <v>0</v>
      </c>
      <c r="E780" s="35">
        <v>0</v>
      </c>
      <c r="F780" s="26">
        <f t="shared" si="592"/>
        <v>0</v>
      </c>
      <c r="G780" s="35">
        <v>0</v>
      </c>
      <c r="H780" s="35"/>
      <c r="I780" s="31"/>
    </row>
    <row r="781" spans="1:9" ht="18" x14ac:dyDescent="0.25">
      <c r="A781" s="5" t="str">
        <f t="shared" si="591"/>
        <v>b</v>
      </c>
      <c r="B781" s="9" t="s">
        <v>1</v>
      </c>
      <c r="C781" s="14" t="s">
        <v>28</v>
      </c>
      <c r="D781" s="35">
        <v>0</v>
      </c>
      <c r="E781" s="35">
        <v>0</v>
      </c>
      <c r="F781" s="26">
        <f t="shared" si="592"/>
        <v>0</v>
      </c>
      <c r="G781" s="35">
        <v>0</v>
      </c>
      <c r="H781" s="35"/>
      <c r="I781" s="31"/>
    </row>
    <row r="782" spans="1:9" ht="18" x14ac:dyDescent="0.25">
      <c r="A782" s="5" t="str">
        <f t="shared" si="591"/>
        <v>b</v>
      </c>
      <c r="B782" s="9" t="s">
        <v>1</v>
      </c>
      <c r="C782" s="14" t="s">
        <v>29</v>
      </c>
      <c r="D782" s="35">
        <v>0</v>
      </c>
      <c r="E782" s="35">
        <v>0</v>
      </c>
      <c r="F782" s="26">
        <f t="shared" si="592"/>
        <v>0</v>
      </c>
      <c r="G782" s="35">
        <v>0</v>
      </c>
      <c r="H782" s="35"/>
      <c r="I782" s="31"/>
    </row>
    <row r="783" spans="1:9" ht="18" x14ac:dyDescent="0.25">
      <c r="A783" s="5" t="str">
        <f t="shared" si="591"/>
        <v>a</v>
      </c>
      <c r="B783" s="9" t="s">
        <v>1</v>
      </c>
      <c r="C783" s="14" t="s">
        <v>30</v>
      </c>
      <c r="D783" s="35">
        <v>30000</v>
      </c>
      <c r="E783" s="35">
        <v>60000</v>
      </c>
      <c r="F783" s="26">
        <f t="shared" si="592"/>
        <v>45000</v>
      </c>
      <c r="G783" s="35">
        <v>10000</v>
      </c>
      <c r="H783" s="35">
        <v>35000</v>
      </c>
      <c r="I783" s="31">
        <v>42683</v>
      </c>
    </row>
    <row r="784" spans="1:9" ht="18" x14ac:dyDescent="0.25">
      <c r="A784" s="5" t="str">
        <f t="shared" si="591"/>
        <v>b</v>
      </c>
      <c r="B784" s="9" t="s">
        <v>1</v>
      </c>
      <c r="C784" s="14" t="s">
        <v>31</v>
      </c>
      <c r="D784" s="31">
        <f t="shared" ref="D784:H784" si="599">D785+D786</f>
        <v>0</v>
      </c>
      <c r="E784" s="31">
        <f t="shared" si="599"/>
        <v>0</v>
      </c>
      <c r="F784" s="26">
        <f t="shared" si="592"/>
        <v>0</v>
      </c>
      <c r="G784" s="31">
        <f t="shared" si="599"/>
        <v>0</v>
      </c>
      <c r="H784" s="31">
        <f t="shared" si="599"/>
        <v>0</v>
      </c>
      <c r="I784" s="31">
        <f t="shared" ref="I784" si="600">I785+I786</f>
        <v>0</v>
      </c>
    </row>
    <row r="785" spans="1:9" ht="30" x14ac:dyDescent="0.25">
      <c r="A785" s="5" t="str">
        <f t="shared" si="591"/>
        <v>b</v>
      </c>
      <c r="B785" s="15"/>
      <c r="C785" s="17" t="s">
        <v>91</v>
      </c>
      <c r="D785" s="36">
        <v>0</v>
      </c>
      <c r="E785" s="36">
        <v>0</v>
      </c>
      <c r="F785" s="26">
        <f t="shared" si="592"/>
        <v>0</v>
      </c>
      <c r="G785" s="36">
        <v>0</v>
      </c>
      <c r="H785" s="36"/>
      <c r="I785" s="16"/>
    </row>
    <row r="786" spans="1:9" ht="30" x14ac:dyDescent="0.25">
      <c r="A786" s="5" t="str">
        <f t="shared" si="591"/>
        <v>b</v>
      </c>
      <c r="B786" s="15"/>
      <c r="C786" s="17" t="s">
        <v>92</v>
      </c>
      <c r="D786" s="36">
        <v>0</v>
      </c>
      <c r="E786" s="36">
        <v>0</v>
      </c>
      <c r="F786" s="26">
        <f t="shared" si="592"/>
        <v>0</v>
      </c>
      <c r="G786" s="36">
        <v>0</v>
      </c>
      <c r="H786" s="36"/>
      <c r="I786" s="16"/>
    </row>
    <row r="787" spans="1:9" ht="18" x14ac:dyDescent="0.25">
      <c r="A787" s="5" t="str">
        <f t="shared" si="591"/>
        <v>a</v>
      </c>
      <c r="B787" s="9" t="s">
        <v>1</v>
      </c>
      <c r="C787" s="13" t="s">
        <v>32</v>
      </c>
      <c r="D787" s="33">
        <v>100000</v>
      </c>
      <c r="E787" s="33">
        <v>154700</v>
      </c>
      <c r="F787" s="26">
        <f t="shared" si="592"/>
        <v>154700</v>
      </c>
      <c r="G787" s="33">
        <v>0</v>
      </c>
      <c r="H787" s="33">
        <v>154700</v>
      </c>
      <c r="I787" s="12">
        <v>54611</v>
      </c>
    </row>
    <row r="788" spans="1:9" ht="18" x14ac:dyDescent="0.25">
      <c r="A788" s="5" t="str">
        <f t="shared" si="591"/>
        <v>b</v>
      </c>
      <c r="B788" s="9" t="s">
        <v>1</v>
      </c>
      <c r="C788" s="13" t="s">
        <v>33</v>
      </c>
      <c r="D788" s="33">
        <v>0</v>
      </c>
      <c r="E788" s="33">
        <v>0</v>
      </c>
      <c r="F788" s="26">
        <f t="shared" si="592"/>
        <v>0</v>
      </c>
      <c r="G788" s="33">
        <v>0</v>
      </c>
      <c r="H788" s="33"/>
      <c r="I788" s="12"/>
    </row>
    <row r="789" spans="1:9" ht="18" x14ac:dyDescent="0.25">
      <c r="A789" s="5" t="str">
        <f t="shared" si="591"/>
        <v>b</v>
      </c>
      <c r="B789" s="9" t="s">
        <v>1</v>
      </c>
      <c r="C789" s="13" t="s">
        <v>34</v>
      </c>
      <c r="D789" s="33">
        <v>0</v>
      </c>
      <c r="E789" s="33">
        <v>0</v>
      </c>
      <c r="F789" s="26">
        <f t="shared" si="592"/>
        <v>0</v>
      </c>
      <c r="G789" s="33">
        <v>0</v>
      </c>
      <c r="H789" s="33"/>
      <c r="I789" s="12"/>
    </row>
    <row r="790" spans="1:9" ht="18" x14ac:dyDescent="0.25">
      <c r="A790" s="5" t="str">
        <f t="shared" si="591"/>
        <v>a</v>
      </c>
      <c r="B790" s="18" t="s">
        <v>155</v>
      </c>
      <c r="C790" s="19" t="s">
        <v>7</v>
      </c>
      <c r="D790" s="37">
        <f t="shared" ref="D790:G790" si="601">D791+D801+D802+D803</f>
        <v>1700000</v>
      </c>
      <c r="E790" s="37">
        <f t="shared" si="601"/>
        <v>1700000</v>
      </c>
      <c r="F790" s="26">
        <f t="shared" si="592"/>
        <v>1200000</v>
      </c>
      <c r="G790" s="37">
        <f t="shared" si="601"/>
        <v>950000</v>
      </c>
      <c r="H790" s="37">
        <f t="shared" ref="H790" si="602">H791+H801+H802+H803</f>
        <v>250000</v>
      </c>
      <c r="I790" s="37">
        <f t="shared" ref="I790" si="603">I791+I801+I802+I803</f>
        <v>1108538.7</v>
      </c>
    </row>
    <row r="791" spans="1:9" ht="18" x14ac:dyDescent="0.25">
      <c r="A791" s="5" t="str">
        <f t="shared" si="591"/>
        <v>a</v>
      </c>
      <c r="B791" s="30" t="s">
        <v>1</v>
      </c>
      <c r="C791" s="13" t="s">
        <v>24</v>
      </c>
      <c r="D791" s="12">
        <f t="shared" ref="D791:G791" si="604">D792+D793+D794+D795+D796+D797+D798</f>
        <v>1700000</v>
      </c>
      <c r="E791" s="12">
        <f t="shared" si="604"/>
        <v>1700000</v>
      </c>
      <c r="F791" s="26">
        <f t="shared" si="592"/>
        <v>1200000</v>
      </c>
      <c r="G791" s="12">
        <f t="shared" si="604"/>
        <v>950000</v>
      </c>
      <c r="H791" s="12">
        <f t="shared" ref="H791" si="605">H792+H793+H794+H795+H796+H797+H798</f>
        <v>250000</v>
      </c>
      <c r="I791" s="12">
        <f t="shared" ref="I791" si="606">I792+I793+I794+I795+I796+I797+I798</f>
        <v>1108538.7</v>
      </c>
    </row>
    <row r="792" spans="1:9" ht="18" x14ac:dyDescent="0.25">
      <c r="A792" s="5" t="str">
        <f t="shared" si="591"/>
        <v>b</v>
      </c>
      <c r="B792" s="9" t="s">
        <v>1</v>
      </c>
      <c r="C792" s="10" t="s">
        <v>25</v>
      </c>
      <c r="D792" s="35">
        <v>0</v>
      </c>
      <c r="E792" s="35">
        <v>0</v>
      </c>
      <c r="F792" s="26">
        <f t="shared" si="592"/>
        <v>0</v>
      </c>
      <c r="G792" s="35">
        <v>0</v>
      </c>
      <c r="H792" s="35"/>
      <c r="I792" s="31"/>
    </row>
    <row r="793" spans="1:9" ht="18" x14ac:dyDescent="0.25">
      <c r="A793" s="5" t="str">
        <f t="shared" si="591"/>
        <v>a</v>
      </c>
      <c r="B793" s="9" t="s">
        <v>1</v>
      </c>
      <c r="C793" s="10" t="s">
        <v>26</v>
      </c>
      <c r="D793" s="35">
        <v>1700000</v>
      </c>
      <c r="E793" s="35">
        <v>1700000</v>
      </c>
      <c r="F793" s="26">
        <f t="shared" si="592"/>
        <v>1200000</v>
      </c>
      <c r="G793" s="35">
        <v>950000</v>
      </c>
      <c r="H793" s="35">
        <v>250000</v>
      </c>
      <c r="I793" s="31">
        <v>1108538.7</v>
      </c>
    </row>
    <row r="794" spans="1:9" ht="18" x14ac:dyDescent="0.25">
      <c r="A794" s="5" t="str">
        <f t="shared" si="591"/>
        <v>b</v>
      </c>
      <c r="B794" s="9" t="s">
        <v>1</v>
      </c>
      <c r="C794" s="10" t="s">
        <v>27</v>
      </c>
      <c r="D794" s="35">
        <v>0</v>
      </c>
      <c r="E794" s="35">
        <v>0</v>
      </c>
      <c r="F794" s="26">
        <f t="shared" si="592"/>
        <v>0</v>
      </c>
      <c r="G794" s="35">
        <v>0</v>
      </c>
      <c r="H794" s="35"/>
      <c r="I794" s="31"/>
    </row>
    <row r="795" spans="1:9" ht="18" x14ac:dyDescent="0.25">
      <c r="A795" s="5" t="str">
        <f t="shared" si="591"/>
        <v>b</v>
      </c>
      <c r="B795" s="9" t="s">
        <v>1</v>
      </c>
      <c r="C795" s="14" t="s">
        <v>28</v>
      </c>
      <c r="D795" s="35">
        <v>0</v>
      </c>
      <c r="E795" s="35">
        <v>0</v>
      </c>
      <c r="F795" s="26">
        <f t="shared" si="592"/>
        <v>0</v>
      </c>
      <c r="G795" s="35">
        <v>0</v>
      </c>
      <c r="H795" s="35"/>
      <c r="I795" s="31"/>
    </row>
    <row r="796" spans="1:9" ht="18" x14ac:dyDescent="0.25">
      <c r="A796" s="5" t="str">
        <f t="shared" si="591"/>
        <v>b</v>
      </c>
      <c r="B796" s="9" t="s">
        <v>1</v>
      </c>
      <c r="C796" s="14" t="s">
        <v>29</v>
      </c>
      <c r="D796" s="35">
        <v>0</v>
      </c>
      <c r="E796" s="35">
        <v>0</v>
      </c>
      <c r="F796" s="26">
        <f t="shared" si="592"/>
        <v>0</v>
      </c>
      <c r="G796" s="35">
        <v>0</v>
      </c>
      <c r="H796" s="35"/>
      <c r="I796" s="31"/>
    </row>
    <row r="797" spans="1:9" ht="18" x14ac:dyDescent="0.25">
      <c r="A797" s="5" t="str">
        <f t="shared" si="591"/>
        <v>b</v>
      </c>
      <c r="B797" s="9" t="s">
        <v>1</v>
      </c>
      <c r="C797" s="14" t="s">
        <v>30</v>
      </c>
      <c r="D797" s="35">
        <v>0</v>
      </c>
      <c r="E797" s="35">
        <v>0</v>
      </c>
      <c r="F797" s="26">
        <f t="shared" si="592"/>
        <v>0</v>
      </c>
      <c r="G797" s="35">
        <v>0</v>
      </c>
      <c r="H797" s="35"/>
      <c r="I797" s="31"/>
    </row>
    <row r="798" spans="1:9" ht="18" x14ac:dyDescent="0.25">
      <c r="A798" s="5" t="str">
        <f t="shared" si="591"/>
        <v>b</v>
      </c>
      <c r="B798" s="9" t="s">
        <v>1</v>
      </c>
      <c r="C798" s="14" t="s">
        <v>31</v>
      </c>
      <c r="D798" s="31">
        <f t="shared" ref="D798:H798" si="607">D799+D800</f>
        <v>0</v>
      </c>
      <c r="E798" s="31">
        <f t="shared" si="607"/>
        <v>0</v>
      </c>
      <c r="F798" s="26">
        <f t="shared" si="592"/>
        <v>0</v>
      </c>
      <c r="G798" s="31">
        <f t="shared" si="607"/>
        <v>0</v>
      </c>
      <c r="H798" s="31">
        <f t="shared" si="607"/>
        <v>0</v>
      </c>
      <c r="I798" s="31">
        <f t="shared" ref="I798" si="608">I799+I800</f>
        <v>0</v>
      </c>
    </row>
    <row r="799" spans="1:9" ht="30" x14ac:dyDescent="0.25">
      <c r="A799" s="5" t="str">
        <f t="shared" si="591"/>
        <v>b</v>
      </c>
      <c r="B799" s="15"/>
      <c r="C799" s="17" t="s">
        <v>91</v>
      </c>
      <c r="D799" s="36">
        <v>0</v>
      </c>
      <c r="E799" s="36">
        <v>0</v>
      </c>
      <c r="F799" s="26">
        <f t="shared" si="592"/>
        <v>0</v>
      </c>
      <c r="G799" s="36">
        <v>0</v>
      </c>
      <c r="H799" s="36"/>
      <c r="I799" s="16"/>
    </row>
    <row r="800" spans="1:9" ht="30" x14ac:dyDescent="0.25">
      <c r="A800" s="5" t="str">
        <f t="shared" si="591"/>
        <v>b</v>
      </c>
      <c r="B800" s="15"/>
      <c r="C800" s="17" t="s">
        <v>92</v>
      </c>
      <c r="D800" s="36">
        <v>0</v>
      </c>
      <c r="E800" s="36">
        <v>0</v>
      </c>
      <c r="F800" s="26">
        <f t="shared" si="592"/>
        <v>0</v>
      </c>
      <c r="G800" s="36">
        <v>0</v>
      </c>
      <c r="H800" s="36"/>
      <c r="I800" s="16"/>
    </row>
    <row r="801" spans="1:9" ht="18" x14ac:dyDescent="0.25">
      <c r="A801" s="5" t="str">
        <f t="shared" si="591"/>
        <v>b</v>
      </c>
      <c r="B801" s="9" t="s">
        <v>1</v>
      </c>
      <c r="C801" s="13" t="s">
        <v>32</v>
      </c>
      <c r="D801" s="33">
        <v>0</v>
      </c>
      <c r="E801" s="33">
        <v>0</v>
      </c>
      <c r="F801" s="26">
        <f t="shared" si="592"/>
        <v>0</v>
      </c>
      <c r="G801" s="33">
        <v>0</v>
      </c>
      <c r="H801" s="33"/>
      <c r="I801" s="12"/>
    </row>
    <row r="802" spans="1:9" ht="18" x14ac:dyDescent="0.25">
      <c r="A802" s="5" t="str">
        <f t="shared" si="591"/>
        <v>b</v>
      </c>
      <c r="B802" s="9" t="s">
        <v>1</v>
      </c>
      <c r="C802" s="13" t="s">
        <v>33</v>
      </c>
      <c r="D802" s="33">
        <v>0</v>
      </c>
      <c r="E802" s="33">
        <v>0</v>
      </c>
      <c r="F802" s="26">
        <f t="shared" si="592"/>
        <v>0</v>
      </c>
      <c r="G802" s="33">
        <v>0</v>
      </c>
      <c r="H802" s="33"/>
      <c r="I802" s="12"/>
    </row>
    <row r="803" spans="1:9" ht="18" x14ac:dyDescent="0.25">
      <c r="A803" s="5" t="str">
        <f t="shared" si="591"/>
        <v>b</v>
      </c>
      <c r="B803" s="9" t="s">
        <v>1</v>
      </c>
      <c r="C803" s="13" t="s">
        <v>34</v>
      </c>
      <c r="D803" s="33">
        <v>0</v>
      </c>
      <c r="E803" s="33">
        <v>0</v>
      </c>
      <c r="F803" s="26">
        <f t="shared" si="592"/>
        <v>0</v>
      </c>
      <c r="G803" s="33">
        <v>0</v>
      </c>
      <c r="H803" s="33"/>
      <c r="I803" s="12"/>
    </row>
    <row r="804" spans="1:9" ht="18" x14ac:dyDescent="0.25">
      <c r="A804" s="5" t="str">
        <f t="shared" si="591"/>
        <v>a</v>
      </c>
      <c r="B804" s="18" t="s">
        <v>155</v>
      </c>
      <c r="C804" s="19" t="s">
        <v>47</v>
      </c>
      <c r="D804" s="37">
        <f t="shared" ref="D804:G804" si="609">D805+D815+D816+D817</f>
        <v>1800000</v>
      </c>
      <c r="E804" s="37">
        <f t="shared" si="609"/>
        <v>1800000</v>
      </c>
      <c r="F804" s="26">
        <f t="shared" si="592"/>
        <v>900000</v>
      </c>
      <c r="G804" s="37">
        <f t="shared" si="609"/>
        <v>400000</v>
      </c>
      <c r="H804" s="37">
        <f t="shared" ref="H804" si="610">H805+H815+H816+H817</f>
        <v>500000</v>
      </c>
      <c r="I804" s="37">
        <f t="shared" ref="I804" si="611">I805+I815+I816+I817</f>
        <v>762235</v>
      </c>
    </row>
    <row r="805" spans="1:9" ht="18" x14ac:dyDescent="0.25">
      <c r="A805" s="5" t="str">
        <f t="shared" si="591"/>
        <v>a</v>
      </c>
      <c r="B805" s="30" t="s">
        <v>1</v>
      </c>
      <c r="C805" s="13" t="s">
        <v>24</v>
      </c>
      <c r="D805" s="12">
        <f t="shared" ref="D805:G805" si="612">D806+D807+D808+D809+D810+D811+D812</f>
        <v>1800000</v>
      </c>
      <c r="E805" s="12">
        <f t="shared" si="612"/>
        <v>1800000</v>
      </c>
      <c r="F805" s="26">
        <f t="shared" si="592"/>
        <v>900000</v>
      </c>
      <c r="G805" s="12">
        <f t="shared" si="612"/>
        <v>400000</v>
      </c>
      <c r="H805" s="12">
        <f t="shared" ref="H805" si="613">H806+H807+H808+H809+H810+H811+H812</f>
        <v>500000</v>
      </c>
      <c r="I805" s="12">
        <f t="shared" ref="I805" si="614">I806+I807+I808+I809+I810+I811+I812</f>
        <v>762235</v>
      </c>
    </row>
    <row r="806" spans="1:9" ht="18" x14ac:dyDescent="0.25">
      <c r="A806" s="5" t="str">
        <f t="shared" si="591"/>
        <v>b</v>
      </c>
      <c r="B806" s="9" t="s">
        <v>1</v>
      </c>
      <c r="C806" s="10" t="s">
        <v>25</v>
      </c>
      <c r="D806" s="35">
        <v>0</v>
      </c>
      <c r="E806" s="35">
        <v>0</v>
      </c>
      <c r="F806" s="26">
        <f t="shared" si="592"/>
        <v>0</v>
      </c>
      <c r="G806" s="35">
        <v>0</v>
      </c>
      <c r="H806" s="35"/>
      <c r="I806" s="31"/>
    </row>
    <row r="807" spans="1:9" ht="18" x14ac:dyDescent="0.25">
      <c r="A807" s="5" t="str">
        <f t="shared" si="591"/>
        <v>a</v>
      </c>
      <c r="B807" s="9" t="s">
        <v>1</v>
      </c>
      <c r="C807" s="10" t="s">
        <v>26</v>
      </c>
      <c r="D807" s="35">
        <v>1800000</v>
      </c>
      <c r="E807" s="35">
        <v>1800000</v>
      </c>
      <c r="F807" s="26">
        <f t="shared" si="592"/>
        <v>900000</v>
      </c>
      <c r="G807" s="35">
        <v>400000</v>
      </c>
      <c r="H807" s="35">
        <v>500000</v>
      </c>
      <c r="I807" s="31">
        <v>762235</v>
      </c>
    </row>
    <row r="808" spans="1:9" ht="18" x14ac:dyDescent="0.25">
      <c r="A808" s="5" t="str">
        <f t="shared" si="591"/>
        <v>b</v>
      </c>
      <c r="B808" s="9" t="s">
        <v>1</v>
      </c>
      <c r="C808" s="10" t="s">
        <v>27</v>
      </c>
      <c r="D808" s="35">
        <v>0</v>
      </c>
      <c r="E808" s="35">
        <v>0</v>
      </c>
      <c r="F808" s="26">
        <f t="shared" si="592"/>
        <v>0</v>
      </c>
      <c r="G808" s="35">
        <v>0</v>
      </c>
      <c r="H808" s="35"/>
      <c r="I808" s="31"/>
    </row>
    <row r="809" spans="1:9" ht="18" x14ac:dyDescent="0.25">
      <c r="A809" s="5" t="str">
        <f t="shared" si="591"/>
        <v>b</v>
      </c>
      <c r="B809" s="9" t="s">
        <v>1</v>
      </c>
      <c r="C809" s="14" t="s">
        <v>28</v>
      </c>
      <c r="D809" s="35">
        <v>0</v>
      </c>
      <c r="E809" s="35">
        <v>0</v>
      </c>
      <c r="F809" s="26">
        <f t="shared" si="592"/>
        <v>0</v>
      </c>
      <c r="G809" s="35">
        <v>0</v>
      </c>
      <c r="H809" s="35"/>
      <c r="I809" s="31"/>
    </row>
    <row r="810" spans="1:9" ht="18" x14ac:dyDescent="0.25">
      <c r="A810" s="5" t="str">
        <f t="shared" si="591"/>
        <v>b</v>
      </c>
      <c r="B810" s="9" t="s">
        <v>1</v>
      </c>
      <c r="C810" s="14" t="s">
        <v>29</v>
      </c>
      <c r="D810" s="35">
        <v>0</v>
      </c>
      <c r="E810" s="35">
        <v>0</v>
      </c>
      <c r="F810" s="26">
        <f t="shared" si="592"/>
        <v>0</v>
      </c>
      <c r="G810" s="35">
        <v>0</v>
      </c>
      <c r="H810" s="35"/>
      <c r="I810" s="31"/>
    </row>
    <row r="811" spans="1:9" ht="18" x14ac:dyDescent="0.25">
      <c r="A811" s="5" t="str">
        <f t="shared" si="591"/>
        <v>b</v>
      </c>
      <c r="B811" s="9" t="s">
        <v>1</v>
      </c>
      <c r="C811" s="14" t="s">
        <v>30</v>
      </c>
      <c r="D811" s="35">
        <v>0</v>
      </c>
      <c r="E811" s="35">
        <v>0</v>
      </c>
      <c r="F811" s="26">
        <f t="shared" si="592"/>
        <v>0</v>
      </c>
      <c r="G811" s="35">
        <v>0</v>
      </c>
      <c r="H811" s="35"/>
      <c r="I811" s="31"/>
    </row>
    <row r="812" spans="1:9" ht="18" x14ac:dyDescent="0.25">
      <c r="A812" s="5" t="str">
        <f t="shared" si="591"/>
        <v>b</v>
      </c>
      <c r="B812" s="9" t="s">
        <v>1</v>
      </c>
      <c r="C812" s="14" t="s">
        <v>31</v>
      </c>
      <c r="D812" s="31">
        <f t="shared" ref="D812:H812" si="615">D813+D814</f>
        <v>0</v>
      </c>
      <c r="E812" s="31">
        <f t="shared" si="615"/>
        <v>0</v>
      </c>
      <c r="F812" s="26">
        <f t="shared" si="592"/>
        <v>0</v>
      </c>
      <c r="G812" s="31">
        <f t="shared" si="615"/>
        <v>0</v>
      </c>
      <c r="H812" s="31">
        <f t="shared" si="615"/>
        <v>0</v>
      </c>
      <c r="I812" s="31">
        <f t="shared" ref="I812" si="616">I813+I814</f>
        <v>0</v>
      </c>
    </row>
    <row r="813" spans="1:9" ht="30" x14ac:dyDescent="0.25">
      <c r="A813" s="5" t="str">
        <f t="shared" si="591"/>
        <v>b</v>
      </c>
      <c r="B813" s="15"/>
      <c r="C813" s="17" t="s">
        <v>91</v>
      </c>
      <c r="D813" s="36">
        <v>0</v>
      </c>
      <c r="E813" s="36">
        <v>0</v>
      </c>
      <c r="F813" s="26">
        <f t="shared" si="592"/>
        <v>0</v>
      </c>
      <c r="G813" s="36">
        <v>0</v>
      </c>
      <c r="H813" s="36"/>
      <c r="I813" s="16"/>
    </row>
    <row r="814" spans="1:9" ht="30" x14ac:dyDescent="0.25">
      <c r="A814" s="5" t="str">
        <f t="shared" si="591"/>
        <v>b</v>
      </c>
      <c r="B814" s="15"/>
      <c r="C814" s="17" t="s">
        <v>92</v>
      </c>
      <c r="D814" s="36">
        <v>0</v>
      </c>
      <c r="E814" s="36">
        <v>0</v>
      </c>
      <c r="F814" s="26">
        <f t="shared" si="592"/>
        <v>0</v>
      </c>
      <c r="G814" s="36">
        <v>0</v>
      </c>
      <c r="H814" s="36"/>
      <c r="I814" s="16"/>
    </row>
    <row r="815" spans="1:9" ht="18" x14ac:dyDescent="0.25">
      <c r="A815" s="5" t="str">
        <f t="shared" si="591"/>
        <v>b</v>
      </c>
      <c r="B815" s="9" t="s">
        <v>1</v>
      </c>
      <c r="C815" s="13" t="s">
        <v>32</v>
      </c>
      <c r="D815" s="33">
        <v>0</v>
      </c>
      <c r="E815" s="33">
        <v>0</v>
      </c>
      <c r="F815" s="26">
        <f t="shared" si="592"/>
        <v>0</v>
      </c>
      <c r="G815" s="33">
        <v>0</v>
      </c>
      <c r="H815" s="33"/>
      <c r="I815" s="12"/>
    </row>
    <row r="816" spans="1:9" ht="18" x14ac:dyDescent="0.25">
      <c r="A816" s="5" t="str">
        <f t="shared" si="591"/>
        <v>b</v>
      </c>
      <c r="B816" s="9" t="s">
        <v>1</v>
      </c>
      <c r="C816" s="13" t="s">
        <v>33</v>
      </c>
      <c r="D816" s="33">
        <v>0</v>
      </c>
      <c r="E816" s="33">
        <v>0</v>
      </c>
      <c r="F816" s="26">
        <f t="shared" si="592"/>
        <v>0</v>
      </c>
      <c r="G816" s="33">
        <v>0</v>
      </c>
      <c r="H816" s="33"/>
      <c r="I816" s="12"/>
    </row>
    <row r="817" spans="1:9" ht="18" x14ac:dyDescent="0.25">
      <c r="A817" s="5" t="str">
        <f t="shared" si="591"/>
        <v>b</v>
      </c>
      <c r="B817" s="9" t="s">
        <v>1</v>
      </c>
      <c r="C817" s="13" t="s">
        <v>34</v>
      </c>
      <c r="D817" s="33">
        <v>0</v>
      </c>
      <c r="E817" s="33">
        <v>0</v>
      </c>
      <c r="F817" s="26">
        <f t="shared" si="592"/>
        <v>0</v>
      </c>
      <c r="G817" s="33">
        <v>0</v>
      </c>
      <c r="H817" s="33"/>
      <c r="I817" s="12"/>
    </row>
    <row r="818" spans="1:9" ht="72" x14ac:dyDescent="0.25">
      <c r="A818" s="5" t="str">
        <f t="shared" si="591"/>
        <v>a</v>
      </c>
      <c r="B818" s="18" t="s">
        <v>156</v>
      </c>
      <c r="C818" s="19" t="s">
        <v>157</v>
      </c>
      <c r="D818" s="37">
        <f t="shared" ref="D818:G818" si="617">D819+D829+D830+D831</f>
        <v>260000</v>
      </c>
      <c r="E818" s="37">
        <f t="shared" si="617"/>
        <v>238000</v>
      </c>
      <c r="F818" s="26">
        <f t="shared" si="592"/>
        <v>122000</v>
      </c>
      <c r="G818" s="37">
        <f t="shared" si="617"/>
        <v>65000</v>
      </c>
      <c r="H818" s="37">
        <f t="shared" ref="H818" si="618">H819+H829+H830+H831</f>
        <v>57000</v>
      </c>
      <c r="I818" s="37">
        <f t="shared" ref="I818" si="619">I819+I829+I830+I831</f>
        <v>116101.3</v>
      </c>
    </row>
    <row r="819" spans="1:9" ht="18" x14ac:dyDescent="0.25">
      <c r="A819" s="5" t="str">
        <f t="shared" si="591"/>
        <v>a</v>
      </c>
      <c r="B819" s="30" t="s">
        <v>1</v>
      </c>
      <c r="C819" s="13" t="s">
        <v>24</v>
      </c>
      <c r="D819" s="12">
        <f t="shared" ref="D819:G819" si="620">D820+D821+D822+D823+D824+D825+D826</f>
        <v>260000</v>
      </c>
      <c r="E819" s="12">
        <f t="shared" si="620"/>
        <v>238000</v>
      </c>
      <c r="F819" s="26">
        <f t="shared" si="592"/>
        <v>122000</v>
      </c>
      <c r="G819" s="12">
        <f t="shared" si="620"/>
        <v>65000</v>
      </c>
      <c r="H819" s="12">
        <f t="shared" ref="H819" si="621">H820+H821+H822+H823+H824+H825+H826</f>
        <v>57000</v>
      </c>
      <c r="I819" s="12">
        <f t="shared" ref="I819" si="622">I820+I821+I822+I823+I824+I825+I826</f>
        <v>116101.3</v>
      </c>
    </row>
    <row r="820" spans="1:9" ht="18" x14ac:dyDescent="0.25">
      <c r="A820" s="5" t="str">
        <f t="shared" si="591"/>
        <v>b</v>
      </c>
      <c r="B820" s="9" t="s">
        <v>1</v>
      </c>
      <c r="C820" s="10" t="s">
        <v>25</v>
      </c>
      <c r="D820" s="35">
        <v>0</v>
      </c>
      <c r="E820" s="35">
        <v>0</v>
      </c>
      <c r="F820" s="26">
        <f t="shared" si="592"/>
        <v>0</v>
      </c>
      <c r="G820" s="35">
        <v>0</v>
      </c>
      <c r="H820" s="35"/>
      <c r="I820" s="31"/>
    </row>
    <row r="821" spans="1:9" ht="18" x14ac:dyDescent="0.25">
      <c r="A821" s="5" t="str">
        <f t="shared" si="591"/>
        <v>a</v>
      </c>
      <c r="B821" s="9" t="s">
        <v>1</v>
      </c>
      <c r="C821" s="10" t="s">
        <v>26</v>
      </c>
      <c r="D821" s="35">
        <v>260000</v>
      </c>
      <c r="E821" s="35">
        <v>238000</v>
      </c>
      <c r="F821" s="26">
        <f t="shared" si="592"/>
        <v>122000</v>
      </c>
      <c r="G821" s="35">
        <v>65000</v>
      </c>
      <c r="H821" s="35">
        <v>57000</v>
      </c>
      <c r="I821" s="31">
        <v>116101.3</v>
      </c>
    </row>
    <row r="822" spans="1:9" ht="18" x14ac:dyDescent="0.25">
      <c r="A822" s="5" t="str">
        <f t="shared" si="591"/>
        <v>b</v>
      </c>
      <c r="B822" s="9" t="s">
        <v>1</v>
      </c>
      <c r="C822" s="10" t="s">
        <v>27</v>
      </c>
      <c r="D822" s="35">
        <v>0</v>
      </c>
      <c r="E822" s="35">
        <v>0</v>
      </c>
      <c r="F822" s="26">
        <f t="shared" si="592"/>
        <v>0</v>
      </c>
      <c r="G822" s="35">
        <v>0</v>
      </c>
      <c r="H822" s="35"/>
      <c r="I822" s="31"/>
    </row>
    <row r="823" spans="1:9" ht="18" x14ac:dyDescent="0.25">
      <c r="A823" s="5" t="str">
        <f t="shared" si="591"/>
        <v>b</v>
      </c>
      <c r="B823" s="9" t="s">
        <v>1</v>
      </c>
      <c r="C823" s="14" t="s">
        <v>28</v>
      </c>
      <c r="D823" s="35">
        <v>0</v>
      </c>
      <c r="E823" s="35">
        <v>0</v>
      </c>
      <c r="F823" s="26">
        <f t="shared" si="592"/>
        <v>0</v>
      </c>
      <c r="G823" s="35">
        <v>0</v>
      </c>
      <c r="H823" s="35"/>
      <c r="I823" s="31"/>
    </row>
    <row r="824" spans="1:9" ht="18" x14ac:dyDescent="0.25">
      <c r="A824" s="5" t="str">
        <f t="shared" si="591"/>
        <v>b</v>
      </c>
      <c r="B824" s="9" t="s">
        <v>1</v>
      </c>
      <c r="C824" s="14" t="s">
        <v>29</v>
      </c>
      <c r="D824" s="35">
        <v>0</v>
      </c>
      <c r="E824" s="35">
        <v>0</v>
      </c>
      <c r="F824" s="26">
        <f t="shared" si="592"/>
        <v>0</v>
      </c>
      <c r="G824" s="35">
        <v>0</v>
      </c>
      <c r="H824" s="35"/>
      <c r="I824" s="31"/>
    </row>
    <row r="825" spans="1:9" ht="18" x14ac:dyDescent="0.25">
      <c r="A825" s="5" t="str">
        <f t="shared" si="591"/>
        <v>b</v>
      </c>
      <c r="B825" s="9" t="s">
        <v>1</v>
      </c>
      <c r="C825" s="14" t="s">
        <v>30</v>
      </c>
      <c r="D825" s="35">
        <v>0</v>
      </c>
      <c r="E825" s="35">
        <v>0</v>
      </c>
      <c r="F825" s="26">
        <f t="shared" si="592"/>
        <v>0</v>
      </c>
      <c r="G825" s="35">
        <v>0</v>
      </c>
      <c r="H825" s="35"/>
      <c r="I825" s="31"/>
    </row>
    <row r="826" spans="1:9" ht="18" x14ac:dyDescent="0.25">
      <c r="A826" s="5" t="str">
        <f t="shared" si="591"/>
        <v>b</v>
      </c>
      <c r="B826" s="9" t="s">
        <v>1</v>
      </c>
      <c r="C826" s="14" t="s">
        <v>31</v>
      </c>
      <c r="D826" s="31">
        <f t="shared" ref="D826:H826" si="623">D827+D828</f>
        <v>0</v>
      </c>
      <c r="E826" s="31">
        <f t="shared" si="623"/>
        <v>0</v>
      </c>
      <c r="F826" s="26">
        <f t="shared" si="592"/>
        <v>0</v>
      </c>
      <c r="G826" s="31">
        <f t="shared" si="623"/>
        <v>0</v>
      </c>
      <c r="H826" s="31">
        <f t="shared" si="623"/>
        <v>0</v>
      </c>
      <c r="I826" s="31">
        <f t="shared" ref="I826" si="624">I827+I828</f>
        <v>0</v>
      </c>
    </row>
    <row r="827" spans="1:9" ht="30" x14ac:dyDescent="0.25">
      <c r="A827" s="5" t="str">
        <f t="shared" si="591"/>
        <v>b</v>
      </c>
      <c r="B827" s="15"/>
      <c r="C827" s="17" t="s">
        <v>91</v>
      </c>
      <c r="D827" s="36">
        <v>0</v>
      </c>
      <c r="E827" s="36">
        <v>0</v>
      </c>
      <c r="F827" s="26">
        <f t="shared" si="592"/>
        <v>0</v>
      </c>
      <c r="G827" s="36">
        <v>0</v>
      </c>
      <c r="H827" s="36"/>
      <c r="I827" s="16"/>
    </row>
    <row r="828" spans="1:9" ht="30" x14ac:dyDescent="0.25">
      <c r="A828" s="5" t="str">
        <f t="shared" si="591"/>
        <v>b</v>
      </c>
      <c r="B828" s="15"/>
      <c r="C828" s="17" t="s">
        <v>92</v>
      </c>
      <c r="D828" s="36">
        <v>0</v>
      </c>
      <c r="E828" s="36">
        <v>0</v>
      </c>
      <c r="F828" s="26">
        <f t="shared" si="592"/>
        <v>0</v>
      </c>
      <c r="G828" s="36">
        <v>0</v>
      </c>
      <c r="H828" s="36"/>
      <c r="I828" s="16"/>
    </row>
    <row r="829" spans="1:9" ht="18" x14ac:dyDescent="0.25">
      <c r="A829" s="5" t="str">
        <f t="shared" si="591"/>
        <v>b</v>
      </c>
      <c r="B829" s="9" t="s">
        <v>1</v>
      </c>
      <c r="C829" s="13" t="s">
        <v>32</v>
      </c>
      <c r="D829" s="33">
        <v>0</v>
      </c>
      <c r="E829" s="33">
        <v>0</v>
      </c>
      <c r="F829" s="26">
        <f t="shared" si="592"/>
        <v>0</v>
      </c>
      <c r="G829" s="33">
        <v>0</v>
      </c>
      <c r="H829" s="33"/>
      <c r="I829" s="12"/>
    </row>
    <row r="830" spans="1:9" ht="18" x14ac:dyDescent="0.25">
      <c r="A830" s="5" t="str">
        <f t="shared" si="591"/>
        <v>b</v>
      </c>
      <c r="B830" s="9" t="s">
        <v>1</v>
      </c>
      <c r="C830" s="13" t="s">
        <v>33</v>
      </c>
      <c r="D830" s="33">
        <v>0</v>
      </c>
      <c r="E830" s="33">
        <v>0</v>
      </c>
      <c r="F830" s="26">
        <f t="shared" si="592"/>
        <v>0</v>
      </c>
      <c r="G830" s="33">
        <v>0</v>
      </c>
      <c r="H830" s="33"/>
      <c r="I830" s="12"/>
    </row>
    <row r="831" spans="1:9" ht="18" x14ac:dyDescent="0.25">
      <c r="A831" s="5" t="str">
        <f t="shared" si="591"/>
        <v>b</v>
      </c>
      <c r="B831" s="9" t="s">
        <v>1</v>
      </c>
      <c r="C831" s="13" t="s">
        <v>34</v>
      </c>
      <c r="D831" s="33">
        <v>0</v>
      </c>
      <c r="E831" s="33">
        <v>0</v>
      </c>
      <c r="F831" s="26">
        <f t="shared" si="592"/>
        <v>0</v>
      </c>
      <c r="G831" s="33">
        <v>0</v>
      </c>
      <c r="H831" s="33"/>
      <c r="I831" s="12"/>
    </row>
    <row r="832" spans="1:9" ht="18" x14ac:dyDescent="0.25">
      <c r="A832" s="5" t="str">
        <f t="shared" si="591"/>
        <v>a</v>
      </c>
      <c r="B832" s="18" t="s">
        <v>158</v>
      </c>
      <c r="C832" s="19" t="s">
        <v>48</v>
      </c>
      <c r="D832" s="26">
        <f t="shared" ref="D832:G832" si="625">D846+D860+D874</f>
        <v>15670000</v>
      </c>
      <c r="E832" s="26">
        <f t="shared" si="625"/>
        <v>15670000</v>
      </c>
      <c r="F832" s="26">
        <f t="shared" si="592"/>
        <v>7037900</v>
      </c>
      <c r="G832" s="26">
        <f t="shared" si="625"/>
        <v>3044000</v>
      </c>
      <c r="H832" s="26">
        <f t="shared" ref="H832" si="626">H846+H860+H874</f>
        <v>3993900</v>
      </c>
      <c r="I832" s="26">
        <f>I846+I860+I874</f>
        <v>6674163.9800000004</v>
      </c>
    </row>
    <row r="833" spans="1:9" ht="18" x14ac:dyDescent="0.25">
      <c r="A833" s="5" t="str">
        <f t="shared" si="591"/>
        <v>a</v>
      </c>
      <c r="B833" s="28" t="s">
        <v>1</v>
      </c>
      <c r="C833" s="21" t="s">
        <v>24</v>
      </c>
      <c r="D833" s="29">
        <f t="shared" ref="D833:G833" si="627">D847+D861+D875</f>
        <v>15670000</v>
      </c>
      <c r="E833" s="29">
        <f t="shared" si="627"/>
        <v>15670000</v>
      </c>
      <c r="F833" s="26">
        <f t="shared" si="592"/>
        <v>7037900</v>
      </c>
      <c r="G833" s="29">
        <f t="shared" si="627"/>
        <v>3044000</v>
      </c>
      <c r="H833" s="29">
        <f t="shared" ref="H833" si="628">H847+H861+H875</f>
        <v>3993900</v>
      </c>
      <c r="I833" s="29">
        <f t="shared" ref="I833:I845" si="629">I847+I861+I875</f>
        <v>6674163.9800000004</v>
      </c>
    </row>
    <row r="834" spans="1:9" ht="18" x14ac:dyDescent="0.25">
      <c r="A834" s="5" t="str">
        <f t="shared" si="591"/>
        <v>b</v>
      </c>
      <c r="B834" s="20" t="s">
        <v>1</v>
      </c>
      <c r="C834" s="22" t="s">
        <v>25</v>
      </c>
      <c r="D834" s="26">
        <f t="shared" ref="D834:G834" si="630">D848+D862+D876</f>
        <v>0</v>
      </c>
      <c r="E834" s="26">
        <f t="shared" si="630"/>
        <v>0</v>
      </c>
      <c r="F834" s="26">
        <f t="shared" si="592"/>
        <v>0</v>
      </c>
      <c r="G834" s="26">
        <f t="shared" si="630"/>
        <v>0</v>
      </c>
      <c r="H834" s="26">
        <f t="shared" ref="H834" si="631">H848+H862+H876</f>
        <v>0</v>
      </c>
      <c r="I834" s="26">
        <f t="shared" si="629"/>
        <v>0</v>
      </c>
    </row>
    <row r="835" spans="1:9" ht="18" x14ac:dyDescent="0.25">
      <c r="A835" s="5" t="str">
        <f t="shared" si="591"/>
        <v>a</v>
      </c>
      <c r="B835" s="20" t="s">
        <v>1</v>
      </c>
      <c r="C835" s="22" t="s">
        <v>26</v>
      </c>
      <c r="D835" s="26">
        <f t="shared" ref="D835:G835" si="632">D849+D863+D877</f>
        <v>2600000</v>
      </c>
      <c r="E835" s="26">
        <f t="shared" si="632"/>
        <v>2600000</v>
      </c>
      <c r="F835" s="26">
        <f t="shared" si="592"/>
        <v>1478800</v>
      </c>
      <c r="G835" s="26">
        <f t="shared" si="632"/>
        <v>300000</v>
      </c>
      <c r="H835" s="26">
        <f t="shared" ref="H835" si="633">H849+H863+H877</f>
        <v>1178800</v>
      </c>
      <c r="I835" s="26">
        <f t="shared" si="629"/>
        <v>1228535.8599999999</v>
      </c>
    </row>
    <row r="836" spans="1:9" ht="18" x14ac:dyDescent="0.25">
      <c r="A836" s="5" t="str">
        <f t="shared" si="591"/>
        <v>b</v>
      </c>
      <c r="B836" s="20" t="s">
        <v>1</v>
      </c>
      <c r="C836" s="22" t="s">
        <v>27</v>
      </c>
      <c r="D836" s="26">
        <f t="shared" ref="D836:G836" si="634">D850+D864+D878</f>
        <v>0</v>
      </c>
      <c r="E836" s="26">
        <f t="shared" si="634"/>
        <v>0</v>
      </c>
      <c r="F836" s="26">
        <f t="shared" si="592"/>
        <v>0</v>
      </c>
      <c r="G836" s="26">
        <f t="shared" si="634"/>
        <v>0</v>
      </c>
      <c r="H836" s="26">
        <f t="shared" ref="H836" si="635">H850+H864+H878</f>
        <v>0</v>
      </c>
      <c r="I836" s="26">
        <f t="shared" si="629"/>
        <v>0</v>
      </c>
    </row>
    <row r="837" spans="1:9" ht="18" x14ac:dyDescent="0.25">
      <c r="A837" s="5" t="str">
        <f t="shared" si="591"/>
        <v>b</v>
      </c>
      <c r="B837" s="20" t="s">
        <v>1</v>
      </c>
      <c r="C837" s="23" t="s">
        <v>28</v>
      </c>
      <c r="D837" s="26">
        <f t="shared" ref="D837:G837" si="636">D851+D865+D879</f>
        <v>0</v>
      </c>
      <c r="E837" s="26">
        <f t="shared" si="636"/>
        <v>0</v>
      </c>
      <c r="F837" s="26">
        <f t="shared" si="592"/>
        <v>0</v>
      </c>
      <c r="G837" s="26">
        <f t="shared" si="636"/>
        <v>0</v>
      </c>
      <c r="H837" s="26">
        <f t="shared" ref="H837" si="637">H851+H865+H879</f>
        <v>0</v>
      </c>
      <c r="I837" s="26">
        <f t="shared" si="629"/>
        <v>0</v>
      </c>
    </row>
    <row r="838" spans="1:9" ht="18" x14ac:dyDescent="0.25">
      <c r="A838" s="5" t="str">
        <f t="shared" ref="A838:A901" si="638">IF((D838+E838+G838+I838)&gt;0,"a","b")</f>
        <v>b</v>
      </c>
      <c r="B838" s="20" t="s">
        <v>1</v>
      </c>
      <c r="C838" s="23" t="s">
        <v>29</v>
      </c>
      <c r="D838" s="26">
        <f t="shared" ref="D838:G838" si="639">D852+D866+D880</f>
        <v>0</v>
      </c>
      <c r="E838" s="26">
        <f t="shared" si="639"/>
        <v>0</v>
      </c>
      <c r="F838" s="26">
        <f t="shared" si="592"/>
        <v>0</v>
      </c>
      <c r="G838" s="26">
        <f t="shared" si="639"/>
        <v>0</v>
      </c>
      <c r="H838" s="26">
        <f t="shared" ref="H838" si="640">H852+H866+H880</f>
        <v>0</v>
      </c>
      <c r="I838" s="26">
        <f t="shared" si="629"/>
        <v>0</v>
      </c>
    </row>
    <row r="839" spans="1:9" ht="18" x14ac:dyDescent="0.25">
      <c r="A839" s="5" t="str">
        <f t="shared" si="638"/>
        <v>a</v>
      </c>
      <c r="B839" s="20" t="s">
        <v>1</v>
      </c>
      <c r="C839" s="23" t="s">
        <v>30</v>
      </c>
      <c r="D839" s="26">
        <f t="shared" ref="D839:G839" si="641">D853+D867+D881</f>
        <v>13070000</v>
      </c>
      <c r="E839" s="26">
        <f t="shared" si="641"/>
        <v>13070000</v>
      </c>
      <c r="F839" s="26">
        <f t="shared" ref="F839:F902" si="642">G839+H839</f>
        <v>5559100</v>
      </c>
      <c r="G839" s="26">
        <f t="shared" si="641"/>
        <v>2744000</v>
      </c>
      <c r="H839" s="26">
        <f t="shared" ref="H839" si="643">H853+H867+H881</f>
        <v>2815100</v>
      </c>
      <c r="I839" s="26">
        <f t="shared" si="629"/>
        <v>5445628.1200000001</v>
      </c>
    </row>
    <row r="840" spans="1:9" ht="18" x14ac:dyDescent="0.25">
      <c r="A840" s="5" t="str">
        <f t="shared" si="638"/>
        <v>b</v>
      </c>
      <c r="B840" s="20" t="s">
        <v>1</v>
      </c>
      <c r="C840" s="23" t="s">
        <v>31</v>
      </c>
      <c r="D840" s="26">
        <f t="shared" ref="D840:G840" si="644">D854+D868+D882</f>
        <v>0</v>
      </c>
      <c r="E840" s="26">
        <f t="shared" si="644"/>
        <v>0</v>
      </c>
      <c r="F840" s="26">
        <f t="shared" si="642"/>
        <v>0</v>
      </c>
      <c r="G840" s="26">
        <f t="shared" si="644"/>
        <v>0</v>
      </c>
      <c r="H840" s="26">
        <f t="shared" ref="H840" si="645">H854+H868+H882</f>
        <v>0</v>
      </c>
      <c r="I840" s="26">
        <f t="shared" si="629"/>
        <v>0</v>
      </c>
    </row>
    <row r="841" spans="1:9" ht="30" x14ac:dyDescent="0.25">
      <c r="A841" s="5" t="str">
        <f t="shared" si="638"/>
        <v>b</v>
      </c>
      <c r="B841" s="24"/>
      <c r="C841" s="25" t="s">
        <v>91</v>
      </c>
      <c r="D841" s="27">
        <f t="shared" ref="D841:G841" si="646">D855+D869+D883</f>
        <v>0</v>
      </c>
      <c r="E841" s="27">
        <f t="shared" si="646"/>
        <v>0</v>
      </c>
      <c r="F841" s="26">
        <f t="shared" si="642"/>
        <v>0</v>
      </c>
      <c r="G841" s="27">
        <f t="shared" si="646"/>
        <v>0</v>
      </c>
      <c r="H841" s="27">
        <f t="shared" ref="H841" si="647">H855+H869+H883</f>
        <v>0</v>
      </c>
      <c r="I841" s="27">
        <f t="shared" si="629"/>
        <v>0</v>
      </c>
    </row>
    <row r="842" spans="1:9" ht="30" x14ac:dyDescent="0.25">
      <c r="A842" s="5" t="str">
        <f t="shared" si="638"/>
        <v>b</v>
      </c>
      <c r="B842" s="24"/>
      <c r="C842" s="25" t="s">
        <v>92</v>
      </c>
      <c r="D842" s="27">
        <f t="shared" ref="D842:G842" si="648">D856+D870+D884</f>
        <v>0</v>
      </c>
      <c r="E842" s="27">
        <f t="shared" si="648"/>
        <v>0</v>
      </c>
      <c r="F842" s="26">
        <f t="shared" si="642"/>
        <v>0</v>
      </c>
      <c r="G842" s="27">
        <f t="shared" si="648"/>
        <v>0</v>
      </c>
      <c r="H842" s="27">
        <f t="shared" ref="H842" si="649">H856+H870+H884</f>
        <v>0</v>
      </c>
      <c r="I842" s="27">
        <f t="shared" si="629"/>
        <v>0</v>
      </c>
    </row>
    <row r="843" spans="1:9" ht="18" x14ac:dyDescent="0.25">
      <c r="A843" s="5" t="str">
        <f t="shared" si="638"/>
        <v>b</v>
      </c>
      <c r="B843" s="28" t="s">
        <v>1</v>
      </c>
      <c r="C843" s="21" t="s">
        <v>32</v>
      </c>
      <c r="D843" s="29">
        <f t="shared" ref="D843:G843" si="650">D857+D871+D885</f>
        <v>0</v>
      </c>
      <c r="E843" s="29">
        <f t="shared" si="650"/>
        <v>0</v>
      </c>
      <c r="F843" s="26">
        <f t="shared" si="642"/>
        <v>0</v>
      </c>
      <c r="G843" s="29">
        <f t="shared" si="650"/>
        <v>0</v>
      </c>
      <c r="H843" s="29">
        <f t="shared" ref="H843" si="651">H857+H871+H885</f>
        <v>0</v>
      </c>
      <c r="I843" s="29">
        <f t="shared" si="629"/>
        <v>0</v>
      </c>
    </row>
    <row r="844" spans="1:9" ht="18" x14ac:dyDescent="0.25">
      <c r="A844" s="5" t="str">
        <f t="shared" si="638"/>
        <v>b</v>
      </c>
      <c r="B844" s="28" t="s">
        <v>1</v>
      </c>
      <c r="C844" s="21" t="s">
        <v>33</v>
      </c>
      <c r="D844" s="29">
        <f t="shared" ref="D844:G844" si="652">D858+D872+D886</f>
        <v>0</v>
      </c>
      <c r="E844" s="29">
        <f t="shared" si="652"/>
        <v>0</v>
      </c>
      <c r="F844" s="26">
        <f t="shared" si="642"/>
        <v>0</v>
      </c>
      <c r="G844" s="29">
        <f t="shared" si="652"/>
        <v>0</v>
      </c>
      <c r="H844" s="29">
        <f t="shared" ref="H844" si="653">H858+H872+H886</f>
        <v>0</v>
      </c>
      <c r="I844" s="29">
        <f t="shared" si="629"/>
        <v>0</v>
      </c>
    </row>
    <row r="845" spans="1:9" ht="18" x14ac:dyDescent="0.25">
      <c r="A845" s="5" t="str">
        <f t="shared" si="638"/>
        <v>b</v>
      </c>
      <c r="B845" s="28" t="s">
        <v>1</v>
      </c>
      <c r="C845" s="21" t="s">
        <v>34</v>
      </c>
      <c r="D845" s="29">
        <f t="shared" ref="D845:G845" si="654">D859+D873+D887</f>
        <v>0</v>
      </c>
      <c r="E845" s="29">
        <f t="shared" si="654"/>
        <v>0</v>
      </c>
      <c r="F845" s="26">
        <f t="shared" si="642"/>
        <v>0</v>
      </c>
      <c r="G845" s="29">
        <f t="shared" si="654"/>
        <v>0</v>
      </c>
      <c r="H845" s="29">
        <f t="shared" ref="H845" si="655">H859+H873+H887</f>
        <v>0</v>
      </c>
      <c r="I845" s="29">
        <f t="shared" si="629"/>
        <v>0</v>
      </c>
    </row>
    <row r="846" spans="1:9" ht="37.5" customHeight="1" x14ac:dyDescent="0.25">
      <c r="A846" s="5" t="str">
        <f t="shared" si="638"/>
        <v>a</v>
      </c>
      <c r="B846" s="18" t="s">
        <v>159</v>
      </c>
      <c r="C846" s="19" t="s">
        <v>48</v>
      </c>
      <c r="D846" s="37">
        <f t="shared" ref="D846:G846" si="656">D847+D857+D858+D859</f>
        <v>12660000</v>
      </c>
      <c r="E846" s="37">
        <f t="shared" si="656"/>
        <v>12660200</v>
      </c>
      <c r="F846" s="26">
        <f t="shared" si="642"/>
        <v>5359300</v>
      </c>
      <c r="G846" s="37">
        <f t="shared" si="656"/>
        <v>2644000</v>
      </c>
      <c r="H846" s="37">
        <f t="shared" ref="H846" si="657">H847+H857+H858+H859</f>
        <v>2715300</v>
      </c>
      <c r="I846" s="37">
        <f>I847+I857+I858+I859</f>
        <v>5359042.6500000004</v>
      </c>
    </row>
    <row r="847" spans="1:9" ht="18" x14ac:dyDescent="0.25">
      <c r="A847" s="5" t="str">
        <f t="shared" si="638"/>
        <v>a</v>
      </c>
      <c r="B847" s="30" t="s">
        <v>1</v>
      </c>
      <c r="C847" s="13" t="s">
        <v>24</v>
      </c>
      <c r="D847" s="12">
        <f t="shared" ref="D847:G847" si="658">D848+D849+D850+D851+D852+D853+D854</f>
        <v>12660000</v>
      </c>
      <c r="E847" s="12">
        <f t="shared" si="658"/>
        <v>12660200</v>
      </c>
      <c r="F847" s="26">
        <f t="shared" si="642"/>
        <v>5359300</v>
      </c>
      <c r="G847" s="12">
        <f t="shared" si="658"/>
        <v>2644000</v>
      </c>
      <c r="H847" s="12">
        <f t="shared" ref="H847" si="659">H848+H849+H850+H851+H852+H853+H854</f>
        <v>2715300</v>
      </c>
      <c r="I847" s="12">
        <f>I848+I849+I850+I851+I852+I853+I854</f>
        <v>5359042.6500000004</v>
      </c>
    </row>
    <row r="848" spans="1:9" ht="18" x14ac:dyDescent="0.25">
      <c r="A848" s="5" t="str">
        <f t="shared" si="638"/>
        <v>b</v>
      </c>
      <c r="B848" s="9" t="s">
        <v>1</v>
      </c>
      <c r="C848" s="10" t="s">
        <v>25</v>
      </c>
      <c r="D848" s="35">
        <v>0</v>
      </c>
      <c r="E848" s="35">
        <v>0</v>
      </c>
      <c r="F848" s="26">
        <f t="shared" si="642"/>
        <v>0</v>
      </c>
      <c r="G848" s="35">
        <v>0</v>
      </c>
      <c r="H848" s="35"/>
      <c r="I848" s="31"/>
    </row>
    <row r="849" spans="1:9" ht="18" x14ac:dyDescent="0.25">
      <c r="A849" s="5" t="str">
        <f t="shared" si="638"/>
        <v>a</v>
      </c>
      <c r="B849" s="9" t="s">
        <v>1</v>
      </c>
      <c r="C849" s="10" t="s">
        <v>26</v>
      </c>
      <c r="D849" s="35">
        <v>0</v>
      </c>
      <c r="E849" s="35">
        <v>200</v>
      </c>
      <c r="F849" s="26">
        <f t="shared" si="642"/>
        <v>200</v>
      </c>
      <c r="G849" s="35">
        <v>0</v>
      </c>
      <c r="H849" s="35">
        <v>200</v>
      </c>
      <c r="I849" s="31"/>
    </row>
    <row r="850" spans="1:9" ht="18" x14ac:dyDescent="0.25">
      <c r="A850" s="5" t="str">
        <f t="shared" si="638"/>
        <v>b</v>
      </c>
      <c r="B850" s="9" t="s">
        <v>1</v>
      </c>
      <c r="C850" s="10" t="s">
        <v>27</v>
      </c>
      <c r="D850" s="35">
        <v>0</v>
      </c>
      <c r="E850" s="35">
        <v>0</v>
      </c>
      <c r="F850" s="26">
        <f t="shared" si="642"/>
        <v>0</v>
      </c>
      <c r="G850" s="35">
        <v>0</v>
      </c>
      <c r="H850" s="35"/>
      <c r="I850" s="31"/>
    </row>
    <row r="851" spans="1:9" ht="18" x14ac:dyDescent="0.25">
      <c r="A851" s="5" t="str">
        <f t="shared" si="638"/>
        <v>b</v>
      </c>
      <c r="B851" s="9" t="s">
        <v>1</v>
      </c>
      <c r="C851" s="14" t="s">
        <v>28</v>
      </c>
      <c r="D851" s="35">
        <v>0</v>
      </c>
      <c r="E851" s="35">
        <v>0</v>
      </c>
      <c r="F851" s="26">
        <f t="shared" si="642"/>
        <v>0</v>
      </c>
      <c r="G851" s="35">
        <v>0</v>
      </c>
      <c r="H851" s="35"/>
      <c r="I851" s="31"/>
    </row>
    <row r="852" spans="1:9" ht="18" x14ac:dyDescent="0.25">
      <c r="A852" s="5" t="str">
        <f t="shared" si="638"/>
        <v>b</v>
      </c>
      <c r="B852" s="9" t="s">
        <v>1</v>
      </c>
      <c r="C852" s="14" t="s">
        <v>29</v>
      </c>
      <c r="D852" s="35">
        <v>0</v>
      </c>
      <c r="E852" s="35">
        <v>0</v>
      </c>
      <c r="F852" s="26">
        <f t="shared" si="642"/>
        <v>0</v>
      </c>
      <c r="G852" s="35">
        <v>0</v>
      </c>
      <c r="H852" s="35"/>
      <c r="I852" s="31"/>
    </row>
    <row r="853" spans="1:9" ht="18" x14ac:dyDescent="0.25">
      <c r="A853" s="5" t="str">
        <f t="shared" si="638"/>
        <v>a</v>
      </c>
      <c r="B853" s="9" t="s">
        <v>1</v>
      </c>
      <c r="C853" s="14" t="s">
        <v>30</v>
      </c>
      <c r="D853" s="35">
        <v>12660000</v>
      </c>
      <c r="E853" s="35">
        <v>12660000</v>
      </c>
      <c r="F853" s="26">
        <f t="shared" si="642"/>
        <v>5359100</v>
      </c>
      <c r="G853" s="35">
        <v>2644000</v>
      </c>
      <c r="H853" s="35">
        <v>2715100</v>
      </c>
      <c r="I853" s="31">
        <v>5359042.6500000004</v>
      </c>
    </row>
    <row r="854" spans="1:9" ht="18" x14ac:dyDescent="0.25">
      <c r="A854" s="5" t="str">
        <f t="shared" si="638"/>
        <v>b</v>
      </c>
      <c r="B854" s="9" t="s">
        <v>1</v>
      </c>
      <c r="C854" s="14" t="s">
        <v>31</v>
      </c>
      <c r="D854" s="31">
        <f t="shared" ref="D854:H854" si="660">D855+D856</f>
        <v>0</v>
      </c>
      <c r="E854" s="31">
        <f t="shared" si="660"/>
        <v>0</v>
      </c>
      <c r="F854" s="26">
        <f t="shared" si="642"/>
        <v>0</v>
      </c>
      <c r="G854" s="31">
        <f t="shared" si="660"/>
        <v>0</v>
      </c>
      <c r="H854" s="31">
        <f t="shared" si="660"/>
        <v>0</v>
      </c>
      <c r="I854" s="31">
        <f>I855+I856</f>
        <v>0</v>
      </c>
    </row>
    <row r="855" spans="1:9" ht="30" x14ac:dyDescent="0.25">
      <c r="A855" s="5" t="str">
        <f t="shared" si="638"/>
        <v>b</v>
      </c>
      <c r="B855" s="15"/>
      <c r="C855" s="17" t="s">
        <v>91</v>
      </c>
      <c r="D855" s="36">
        <v>0</v>
      </c>
      <c r="E855" s="36">
        <v>0</v>
      </c>
      <c r="F855" s="26">
        <f t="shared" si="642"/>
        <v>0</v>
      </c>
      <c r="G855" s="36">
        <v>0</v>
      </c>
      <c r="H855" s="36"/>
      <c r="I855" s="16"/>
    </row>
    <row r="856" spans="1:9" ht="30" x14ac:dyDescent="0.25">
      <c r="A856" s="5" t="str">
        <f t="shared" si="638"/>
        <v>b</v>
      </c>
      <c r="B856" s="15"/>
      <c r="C856" s="17" t="s">
        <v>92</v>
      </c>
      <c r="D856" s="36">
        <v>0</v>
      </c>
      <c r="E856" s="36">
        <v>0</v>
      </c>
      <c r="F856" s="26">
        <f t="shared" si="642"/>
        <v>0</v>
      </c>
      <c r="G856" s="36">
        <v>0</v>
      </c>
      <c r="H856" s="36"/>
      <c r="I856" s="16"/>
    </row>
    <row r="857" spans="1:9" ht="18" x14ac:dyDescent="0.25">
      <c r="A857" s="5" t="str">
        <f t="shared" si="638"/>
        <v>b</v>
      </c>
      <c r="B857" s="9" t="s">
        <v>1</v>
      </c>
      <c r="C857" s="13" t="s">
        <v>32</v>
      </c>
      <c r="D857" s="33">
        <v>0</v>
      </c>
      <c r="E857" s="33">
        <v>0</v>
      </c>
      <c r="F857" s="26">
        <f t="shared" si="642"/>
        <v>0</v>
      </c>
      <c r="G857" s="33">
        <v>0</v>
      </c>
      <c r="H857" s="33"/>
      <c r="I857" s="12"/>
    </row>
    <row r="858" spans="1:9" ht="18" x14ac:dyDescent="0.25">
      <c r="A858" s="5" t="str">
        <f t="shared" si="638"/>
        <v>b</v>
      </c>
      <c r="B858" s="9" t="s">
        <v>1</v>
      </c>
      <c r="C858" s="13" t="s">
        <v>33</v>
      </c>
      <c r="D858" s="33">
        <v>0</v>
      </c>
      <c r="E858" s="33">
        <v>0</v>
      </c>
      <c r="F858" s="26">
        <f t="shared" si="642"/>
        <v>0</v>
      </c>
      <c r="G858" s="33">
        <v>0</v>
      </c>
      <c r="H858" s="33"/>
      <c r="I858" s="12"/>
    </row>
    <row r="859" spans="1:9" ht="18" x14ac:dyDescent="0.25">
      <c r="A859" s="5" t="str">
        <f t="shared" si="638"/>
        <v>b</v>
      </c>
      <c r="B859" s="9" t="s">
        <v>1</v>
      </c>
      <c r="C859" s="13" t="s">
        <v>34</v>
      </c>
      <c r="D859" s="33">
        <v>0</v>
      </c>
      <c r="E859" s="33">
        <v>0</v>
      </c>
      <c r="F859" s="26">
        <f t="shared" si="642"/>
        <v>0</v>
      </c>
      <c r="G859" s="33">
        <v>0</v>
      </c>
      <c r="H859" s="33"/>
      <c r="I859" s="12"/>
    </row>
    <row r="860" spans="1:9" ht="72" x14ac:dyDescent="0.25">
      <c r="A860" s="5" t="str">
        <f t="shared" si="638"/>
        <v>a</v>
      </c>
      <c r="B860" s="18" t="s">
        <v>160</v>
      </c>
      <c r="C860" s="19" t="s">
        <v>18</v>
      </c>
      <c r="D860" s="37">
        <f t="shared" ref="D860:G860" si="661">D861+D871+D872+D873</f>
        <v>1350000</v>
      </c>
      <c r="E860" s="37">
        <f t="shared" si="661"/>
        <v>1349800</v>
      </c>
      <c r="F860" s="26">
        <f t="shared" si="642"/>
        <v>558600</v>
      </c>
      <c r="G860" s="37">
        <f t="shared" si="661"/>
        <v>300000</v>
      </c>
      <c r="H860" s="37">
        <f t="shared" ref="H860" si="662">H861+H871+H872+H873</f>
        <v>258600</v>
      </c>
      <c r="I860" s="37">
        <f>I861+I871+I872+I873</f>
        <v>393406</v>
      </c>
    </row>
    <row r="861" spans="1:9" ht="18" x14ac:dyDescent="0.25">
      <c r="A861" s="5" t="str">
        <f t="shared" si="638"/>
        <v>a</v>
      </c>
      <c r="B861" s="30" t="s">
        <v>1</v>
      </c>
      <c r="C861" s="13" t="s">
        <v>24</v>
      </c>
      <c r="D861" s="12">
        <f t="shared" ref="D861:G861" si="663">D862+D863+D864+D865+D866+D867+D868</f>
        <v>1350000</v>
      </c>
      <c r="E861" s="12">
        <f t="shared" si="663"/>
        <v>1349800</v>
      </c>
      <c r="F861" s="26">
        <f t="shared" si="642"/>
        <v>558600</v>
      </c>
      <c r="G861" s="12">
        <f t="shared" si="663"/>
        <v>300000</v>
      </c>
      <c r="H861" s="12">
        <f t="shared" ref="H861" si="664">H862+H863+H864+H865+H866+H867+H868</f>
        <v>258600</v>
      </c>
      <c r="I861" s="12">
        <f>I862+I863+I864+I865+I866+I867+I868</f>
        <v>393406</v>
      </c>
    </row>
    <row r="862" spans="1:9" ht="18" x14ac:dyDescent="0.25">
      <c r="A862" s="5" t="str">
        <f t="shared" si="638"/>
        <v>b</v>
      </c>
      <c r="B862" s="9" t="s">
        <v>1</v>
      </c>
      <c r="C862" s="10" t="s">
        <v>25</v>
      </c>
      <c r="D862" s="35">
        <v>0</v>
      </c>
      <c r="E862" s="35">
        <v>0</v>
      </c>
      <c r="F862" s="26">
        <f t="shared" si="642"/>
        <v>0</v>
      </c>
      <c r="G862" s="35">
        <v>0</v>
      </c>
      <c r="H862" s="35"/>
      <c r="I862" s="31"/>
    </row>
    <row r="863" spans="1:9" ht="18" x14ac:dyDescent="0.25">
      <c r="A863" s="5" t="str">
        <f t="shared" si="638"/>
        <v>a</v>
      </c>
      <c r="B863" s="9" t="s">
        <v>1</v>
      </c>
      <c r="C863" s="10" t="s">
        <v>26</v>
      </c>
      <c r="D863" s="35">
        <v>1350000</v>
      </c>
      <c r="E863" s="35">
        <v>1349800</v>
      </c>
      <c r="F863" s="26">
        <f t="shared" si="642"/>
        <v>558600</v>
      </c>
      <c r="G863" s="35">
        <v>300000</v>
      </c>
      <c r="H863" s="35">
        <v>258600</v>
      </c>
      <c r="I863" s="31">
        <v>393406</v>
      </c>
    </row>
    <row r="864" spans="1:9" ht="18" x14ac:dyDescent="0.25">
      <c r="A864" s="5" t="str">
        <f t="shared" si="638"/>
        <v>b</v>
      </c>
      <c r="B864" s="9" t="s">
        <v>1</v>
      </c>
      <c r="C864" s="10" t="s">
        <v>27</v>
      </c>
      <c r="D864" s="35">
        <v>0</v>
      </c>
      <c r="E864" s="35">
        <v>0</v>
      </c>
      <c r="F864" s="26">
        <f t="shared" si="642"/>
        <v>0</v>
      </c>
      <c r="G864" s="35">
        <v>0</v>
      </c>
      <c r="H864" s="35"/>
      <c r="I864" s="31"/>
    </row>
    <row r="865" spans="1:9" ht="18" x14ac:dyDescent="0.25">
      <c r="A865" s="5" t="str">
        <f t="shared" si="638"/>
        <v>b</v>
      </c>
      <c r="B865" s="9" t="s">
        <v>1</v>
      </c>
      <c r="C865" s="14" t="s">
        <v>28</v>
      </c>
      <c r="D865" s="35">
        <v>0</v>
      </c>
      <c r="E865" s="35">
        <v>0</v>
      </c>
      <c r="F865" s="26">
        <f t="shared" si="642"/>
        <v>0</v>
      </c>
      <c r="G865" s="35">
        <v>0</v>
      </c>
      <c r="H865" s="35"/>
      <c r="I865" s="31"/>
    </row>
    <row r="866" spans="1:9" ht="18" x14ac:dyDescent="0.25">
      <c r="A866" s="5" t="str">
        <f t="shared" si="638"/>
        <v>b</v>
      </c>
      <c r="B866" s="9" t="s">
        <v>1</v>
      </c>
      <c r="C866" s="14" t="s">
        <v>29</v>
      </c>
      <c r="D866" s="35">
        <v>0</v>
      </c>
      <c r="E866" s="35">
        <v>0</v>
      </c>
      <c r="F866" s="26">
        <f t="shared" si="642"/>
        <v>0</v>
      </c>
      <c r="G866" s="35">
        <v>0</v>
      </c>
      <c r="H866" s="35"/>
      <c r="I866" s="31"/>
    </row>
    <row r="867" spans="1:9" ht="18" x14ac:dyDescent="0.25">
      <c r="A867" s="5" t="str">
        <f t="shared" si="638"/>
        <v>b</v>
      </c>
      <c r="B867" s="9" t="s">
        <v>1</v>
      </c>
      <c r="C867" s="14" t="s">
        <v>30</v>
      </c>
      <c r="D867" s="35">
        <v>0</v>
      </c>
      <c r="E867" s="35">
        <v>0</v>
      </c>
      <c r="F867" s="26">
        <f t="shared" si="642"/>
        <v>0</v>
      </c>
      <c r="G867" s="35">
        <v>0</v>
      </c>
      <c r="H867" s="35"/>
      <c r="I867" s="31"/>
    </row>
    <row r="868" spans="1:9" ht="18" x14ac:dyDescent="0.25">
      <c r="A868" s="5" t="str">
        <f t="shared" si="638"/>
        <v>b</v>
      </c>
      <c r="B868" s="9" t="s">
        <v>1</v>
      </c>
      <c r="C868" s="14" t="s">
        <v>31</v>
      </c>
      <c r="D868" s="31">
        <f t="shared" ref="D868:H868" si="665">D869+D870</f>
        <v>0</v>
      </c>
      <c r="E868" s="31">
        <f t="shared" si="665"/>
        <v>0</v>
      </c>
      <c r="F868" s="26">
        <f t="shared" si="642"/>
        <v>0</v>
      </c>
      <c r="G868" s="31">
        <f t="shared" si="665"/>
        <v>0</v>
      </c>
      <c r="H868" s="31">
        <f t="shared" si="665"/>
        <v>0</v>
      </c>
      <c r="I868" s="31">
        <f>I869+I870</f>
        <v>0</v>
      </c>
    </row>
    <row r="869" spans="1:9" ht="30" x14ac:dyDescent="0.25">
      <c r="A869" s="5" t="str">
        <f t="shared" si="638"/>
        <v>b</v>
      </c>
      <c r="B869" s="15"/>
      <c r="C869" s="17" t="s">
        <v>91</v>
      </c>
      <c r="D869" s="36">
        <v>0</v>
      </c>
      <c r="E869" s="36">
        <v>0</v>
      </c>
      <c r="F869" s="26">
        <f t="shared" si="642"/>
        <v>0</v>
      </c>
      <c r="G869" s="36">
        <v>0</v>
      </c>
      <c r="H869" s="36"/>
      <c r="I869" s="16"/>
    </row>
    <row r="870" spans="1:9" ht="30" x14ac:dyDescent="0.25">
      <c r="A870" s="5" t="str">
        <f t="shared" si="638"/>
        <v>b</v>
      </c>
      <c r="B870" s="15"/>
      <c r="C870" s="17" t="s">
        <v>92</v>
      </c>
      <c r="D870" s="36">
        <v>0</v>
      </c>
      <c r="E870" s="36">
        <v>0</v>
      </c>
      <c r="F870" s="26">
        <f t="shared" si="642"/>
        <v>0</v>
      </c>
      <c r="G870" s="36">
        <v>0</v>
      </c>
      <c r="H870" s="36"/>
      <c r="I870" s="16"/>
    </row>
    <row r="871" spans="1:9" ht="18" x14ac:dyDescent="0.25">
      <c r="A871" s="5" t="str">
        <f t="shared" si="638"/>
        <v>b</v>
      </c>
      <c r="B871" s="9" t="s">
        <v>1</v>
      </c>
      <c r="C871" s="13" t="s">
        <v>32</v>
      </c>
      <c r="D871" s="33">
        <v>0</v>
      </c>
      <c r="E871" s="33">
        <v>0</v>
      </c>
      <c r="F871" s="26">
        <f t="shared" si="642"/>
        <v>0</v>
      </c>
      <c r="G871" s="33">
        <v>0</v>
      </c>
      <c r="H871" s="33"/>
      <c r="I871" s="12"/>
    </row>
    <row r="872" spans="1:9" ht="18" x14ac:dyDescent="0.25">
      <c r="A872" s="5" t="str">
        <f t="shared" si="638"/>
        <v>b</v>
      </c>
      <c r="B872" s="9" t="s">
        <v>1</v>
      </c>
      <c r="C872" s="13" t="s">
        <v>33</v>
      </c>
      <c r="D872" s="33">
        <v>0</v>
      </c>
      <c r="E872" s="33">
        <v>0</v>
      </c>
      <c r="F872" s="26">
        <f t="shared" si="642"/>
        <v>0</v>
      </c>
      <c r="G872" s="33">
        <v>0</v>
      </c>
      <c r="H872" s="33"/>
      <c r="I872" s="12"/>
    </row>
    <row r="873" spans="1:9" ht="18" x14ac:dyDescent="0.25">
      <c r="A873" s="5" t="str">
        <f t="shared" si="638"/>
        <v>b</v>
      </c>
      <c r="B873" s="9" t="s">
        <v>1</v>
      </c>
      <c r="C873" s="13" t="s">
        <v>34</v>
      </c>
      <c r="D873" s="33">
        <v>0</v>
      </c>
      <c r="E873" s="33">
        <v>0</v>
      </c>
      <c r="F873" s="26">
        <f t="shared" si="642"/>
        <v>0</v>
      </c>
      <c r="G873" s="33">
        <v>0</v>
      </c>
      <c r="H873" s="33"/>
      <c r="I873" s="12"/>
    </row>
    <row r="874" spans="1:9" ht="69" customHeight="1" x14ac:dyDescent="0.25">
      <c r="A874" s="5" t="str">
        <f t="shared" si="638"/>
        <v>a</v>
      </c>
      <c r="B874" s="18" t="s">
        <v>161</v>
      </c>
      <c r="C874" s="19" t="s">
        <v>49</v>
      </c>
      <c r="D874" s="37">
        <f t="shared" ref="D874:G874" si="666">D875+D885+D886+D887</f>
        <v>1660000</v>
      </c>
      <c r="E874" s="37">
        <f t="shared" si="666"/>
        <v>1660000</v>
      </c>
      <c r="F874" s="26">
        <f t="shared" si="642"/>
        <v>1120000</v>
      </c>
      <c r="G874" s="37">
        <f t="shared" si="666"/>
        <v>100000</v>
      </c>
      <c r="H874" s="37">
        <f t="shared" ref="H874" si="667">H875+H885+H886+H887</f>
        <v>1020000</v>
      </c>
      <c r="I874" s="37">
        <f>I875+I885+I886+I887</f>
        <v>921715.33</v>
      </c>
    </row>
    <row r="875" spans="1:9" ht="18" x14ac:dyDescent="0.25">
      <c r="A875" s="5" t="str">
        <f t="shared" si="638"/>
        <v>a</v>
      </c>
      <c r="B875" s="30" t="s">
        <v>1</v>
      </c>
      <c r="C875" s="13" t="s">
        <v>24</v>
      </c>
      <c r="D875" s="12">
        <f t="shared" ref="D875:G875" si="668">D876+D877+D878+D879+D880+D881+D882</f>
        <v>1660000</v>
      </c>
      <c r="E875" s="12">
        <f t="shared" si="668"/>
        <v>1660000</v>
      </c>
      <c r="F875" s="26">
        <f t="shared" si="642"/>
        <v>1120000</v>
      </c>
      <c r="G875" s="12">
        <f t="shared" si="668"/>
        <v>100000</v>
      </c>
      <c r="H875" s="12">
        <f t="shared" ref="H875" si="669">H876+H877+H878+H879+H880+H881+H882</f>
        <v>1020000</v>
      </c>
      <c r="I875" s="12">
        <f>I876+I877+I878+I879+I880+I881+I882</f>
        <v>921715.33</v>
      </c>
    </row>
    <row r="876" spans="1:9" ht="18" x14ac:dyDescent="0.25">
      <c r="A876" s="5" t="str">
        <f t="shared" si="638"/>
        <v>b</v>
      </c>
      <c r="B876" s="9" t="s">
        <v>1</v>
      </c>
      <c r="C876" s="10" t="s">
        <v>25</v>
      </c>
      <c r="D876" s="35">
        <v>0</v>
      </c>
      <c r="E876" s="35">
        <v>0</v>
      </c>
      <c r="F876" s="26">
        <f t="shared" si="642"/>
        <v>0</v>
      </c>
      <c r="G876" s="35">
        <v>0</v>
      </c>
      <c r="H876" s="35"/>
      <c r="I876" s="31"/>
    </row>
    <row r="877" spans="1:9" ht="18" x14ac:dyDescent="0.25">
      <c r="A877" s="5" t="str">
        <f t="shared" si="638"/>
        <v>a</v>
      </c>
      <c r="B877" s="9" t="s">
        <v>1</v>
      </c>
      <c r="C877" s="10" t="s">
        <v>26</v>
      </c>
      <c r="D877" s="35">
        <v>1250000</v>
      </c>
      <c r="E877" s="35">
        <v>1250000</v>
      </c>
      <c r="F877" s="26">
        <f t="shared" si="642"/>
        <v>920000</v>
      </c>
      <c r="G877" s="35">
        <v>0</v>
      </c>
      <c r="H877" s="35">
        <v>920000</v>
      </c>
      <c r="I877" s="31">
        <v>835129.86</v>
      </c>
    </row>
    <row r="878" spans="1:9" ht="18" x14ac:dyDescent="0.25">
      <c r="A878" s="5" t="str">
        <f t="shared" si="638"/>
        <v>b</v>
      </c>
      <c r="B878" s="9" t="s">
        <v>1</v>
      </c>
      <c r="C878" s="10" t="s">
        <v>27</v>
      </c>
      <c r="D878" s="35">
        <v>0</v>
      </c>
      <c r="E878" s="35">
        <v>0</v>
      </c>
      <c r="F878" s="26">
        <f t="shared" si="642"/>
        <v>0</v>
      </c>
      <c r="G878" s="35">
        <v>0</v>
      </c>
      <c r="H878" s="35"/>
      <c r="I878" s="31"/>
    </row>
    <row r="879" spans="1:9" ht="18" x14ac:dyDescent="0.25">
      <c r="A879" s="5" t="str">
        <f t="shared" si="638"/>
        <v>b</v>
      </c>
      <c r="B879" s="9" t="s">
        <v>1</v>
      </c>
      <c r="C879" s="14" t="s">
        <v>28</v>
      </c>
      <c r="D879" s="35">
        <v>0</v>
      </c>
      <c r="E879" s="35">
        <v>0</v>
      </c>
      <c r="F879" s="26">
        <f t="shared" si="642"/>
        <v>0</v>
      </c>
      <c r="G879" s="35">
        <v>0</v>
      </c>
      <c r="H879" s="35"/>
      <c r="I879" s="31"/>
    </row>
    <row r="880" spans="1:9" ht="18" x14ac:dyDescent="0.25">
      <c r="A880" s="5" t="str">
        <f t="shared" si="638"/>
        <v>b</v>
      </c>
      <c r="B880" s="9" t="s">
        <v>1</v>
      </c>
      <c r="C880" s="14" t="s">
        <v>29</v>
      </c>
      <c r="D880" s="35">
        <v>0</v>
      </c>
      <c r="E880" s="35">
        <v>0</v>
      </c>
      <c r="F880" s="26">
        <f t="shared" si="642"/>
        <v>0</v>
      </c>
      <c r="G880" s="35">
        <v>0</v>
      </c>
      <c r="H880" s="35"/>
      <c r="I880" s="31"/>
    </row>
    <row r="881" spans="1:9" ht="18" x14ac:dyDescent="0.25">
      <c r="A881" s="5" t="str">
        <f t="shared" si="638"/>
        <v>a</v>
      </c>
      <c r="B881" s="9" t="s">
        <v>1</v>
      </c>
      <c r="C881" s="14" t="s">
        <v>30</v>
      </c>
      <c r="D881" s="35">
        <v>410000</v>
      </c>
      <c r="E881" s="35">
        <v>410000</v>
      </c>
      <c r="F881" s="26">
        <f t="shared" si="642"/>
        <v>200000</v>
      </c>
      <c r="G881" s="35">
        <v>100000</v>
      </c>
      <c r="H881" s="35">
        <v>100000</v>
      </c>
      <c r="I881" s="31">
        <v>86585.47</v>
      </c>
    </row>
    <row r="882" spans="1:9" ht="18" x14ac:dyDescent="0.25">
      <c r="A882" s="5" t="str">
        <f t="shared" si="638"/>
        <v>b</v>
      </c>
      <c r="B882" s="9" t="s">
        <v>1</v>
      </c>
      <c r="C882" s="14" t="s">
        <v>31</v>
      </c>
      <c r="D882" s="31">
        <f t="shared" ref="D882:H882" si="670">D883+D884</f>
        <v>0</v>
      </c>
      <c r="E882" s="31">
        <f t="shared" si="670"/>
        <v>0</v>
      </c>
      <c r="F882" s="26">
        <f t="shared" si="642"/>
        <v>0</v>
      </c>
      <c r="G882" s="31">
        <f t="shared" si="670"/>
        <v>0</v>
      </c>
      <c r="H882" s="31">
        <f t="shared" si="670"/>
        <v>0</v>
      </c>
      <c r="I882" s="31">
        <f>I883+I884</f>
        <v>0</v>
      </c>
    </row>
    <row r="883" spans="1:9" ht="30" x14ac:dyDescent="0.25">
      <c r="A883" s="5" t="str">
        <f t="shared" si="638"/>
        <v>b</v>
      </c>
      <c r="B883" s="15"/>
      <c r="C883" s="17" t="s">
        <v>91</v>
      </c>
      <c r="D883" s="36">
        <v>0</v>
      </c>
      <c r="E883" s="36">
        <v>0</v>
      </c>
      <c r="F883" s="26">
        <f t="shared" si="642"/>
        <v>0</v>
      </c>
      <c r="G883" s="36">
        <v>0</v>
      </c>
      <c r="H883" s="36"/>
      <c r="I883" s="16"/>
    </row>
    <row r="884" spans="1:9" ht="30" x14ac:dyDescent="0.25">
      <c r="A884" s="5" t="str">
        <f t="shared" si="638"/>
        <v>b</v>
      </c>
      <c r="B884" s="15"/>
      <c r="C884" s="17" t="s">
        <v>92</v>
      </c>
      <c r="D884" s="36">
        <v>0</v>
      </c>
      <c r="E884" s="36">
        <v>0</v>
      </c>
      <c r="F884" s="26">
        <f t="shared" si="642"/>
        <v>0</v>
      </c>
      <c r="G884" s="36">
        <v>0</v>
      </c>
      <c r="H884" s="36"/>
      <c r="I884" s="16"/>
    </row>
    <row r="885" spans="1:9" ht="18" x14ac:dyDescent="0.25">
      <c r="A885" s="5" t="str">
        <f t="shared" si="638"/>
        <v>b</v>
      </c>
      <c r="B885" s="9" t="s">
        <v>1</v>
      </c>
      <c r="C885" s="13" t="s">
        <v>32</v>
      </c>
      <c r="D885" s="33">
        <v>0</v>
      </c>
      <c r="E885" s="33">
        <v>0</v>
      </c>
      <c r="F885" s="26">
        <f t="shared" si="642"/>
        <v>0</v>
      </c>
      <c r="G885" s="33">
        <v>0</v>
      </c>
      <c r="H885" s="33"/>
      <c r="I885" s="12"/>
    </row>
    <row r="886" spans="1:9" ht="18" x14ac:dyDescent="0.25">
      <c r="A886" s="5" t="str">
        <f t="shared" si="638"/>
        <v>b</v>
      </c>
      <c r="B886" s="9" t="s">
        <v>1</v>
      </c>
      <c r="C886" s="13" t="s">
        <v>33</v>
      </c>
      <c r="D886" s="33">
        <v>0</v>
      </c>
      <c r="E886" s="33">
        <v>0</v>
      </c>
      <c r="F886" s="26">
        <f t="shared" si="642"/>
        <v>0</v>
      </c>
      <c r="G886" s="33">
        <v>0</v>
      </c>
      <c r="H886" s="33"/>
      <c r="I886" s="12"/>
    </row>
    <row r="887" spans="1:9" ht="18" x14ac:dyDescent="0.25">
      <c r="A887" s="5" t="str">
        <f t="shared" si="638"/>
        <v>b</v>
      </c>
      <c r="B887" s="9" t="s">
        <v>1</v>
      </c>
      <c r="C887" s="13" t="s">
        <v>34</v>
      </c>
      <c r="D887" s="33">
        <v>0</v>
      </c>
      <c r="E887" s="33">
        <v>0</v>
      </c>
      <c r="F887" s="26">
        <f t="shared" si="642"/>
        <v>0</v>
      </c>
      <c r="G887" s="33">
        <v>0</v>
      </c>
      <c r="H887" s="33"/>
      <c r="I887" s="12"/>
    </row>
    <row r="888" spans="1:9" ht="18" x14ac:dyDescent="0.25">
      <c r="A888" s="5" t="str">
        <f t="shared" si="638"/>
        <v>a</v>
      </c>
      <c r="B888" s="18" t="s">
        <v>162</v>
      </c>
      <c r="C888" s="19" t="s">
        <v>163</v>
      </c>
      <c r="D888" s="26">
        <f t="shared" ref="D888:G888" si="671">D902+D916+D930</f>
        <v>12520000</v>
      </c>
      <c r="E888" s="26">
        <f t="shared" si="671"/>
        <v>12520000</v>
      </c>
      <c r="F888" s="26">
        <f t="shared" si="642"/>
        <v>3417050</v>
      </c>
      <c r="G888" s="26">
        <f t="shared" si="671"/>
        <v>1713000</v>
      </c>
      <c r="H888" s="26">
        <f t="shared" ref="H888" si="672">H902+H916+H930</f>
        <v>1704050</v>
      </c>
      <c r="I888" s="26">
        <f>I902+I916+I930</f>
        <v>3170450.87</v>
      </c>
    </row>
    <row r="889" spans="1:9" ht="18" x14ac:dyDescent="0.25">
      <c r="A889" s="5" t="str">
        <f t="shared" si="638"/>
        <v>a</v>
      </c>
      <c r="B889" s="28" t="s">
        <v>1</v>
      </c>
      <c r="C889" s="21" t="s">
        <v>24</v>
      </c>
      <c r="D889" s="29">
        <f t="shared" ref="D889:G889" si="673">D903+D917+D931</f>
        <v>12520000</v>
      </c>
      <c r="E889" s="29">
        <f t="shared" si="673"/>
        <v>12520000</v>
      </c>
      <c r="F889" s="26">
        <f t="shared" si="642"/>
        <v>3417050</v>
      </c>
      <c r="G889" s="29">
        <f t="shared" si="673"/>
        <v>1713000</v>
      </c>
      <c r="H889" s="29">
        <f t="shared" ref="H889" si="674">H903+H917+H931</f>
        <v>1704050</v>
      </c>
      <c r="I889" s="29">
        <f t="shared" ref="I889:I901" si="675">I903+I917+I931</f>
        <v>3170450.87</v>
      </c>
    </row>
    <row r="890" spans="1:9" ht="18" x14ac:dyDescent="0.25">
      <c r="A890" s="5" t="str">
        <f t="shared" si="638"/>
        <v>b</v>
      </c>
      <c r="B890" s="20" t="s">
        <v>1</v>
      </c>
      <c r="C890" s="22" t="s">
        <v>25</v>
      </c>
      <c r="D890" s="26">
        <f t="shared" ref="D890:G890" si="676">D904+D918+D932</f>
        <v>0</v>
      </c>
      <c r="E890" s="26">
        <f t="shared" si="676"/>
        <v>0</v>
      </c>
      <c r="F890" s="26">
        <f t="shared" si="642"/>
        <v>0</v>
      </c>
      <c r="G890" s="26">
        <f t="shared" si="676"/>
        <v>0</v>
      </c>
      <c r="H890" s="26">
        <f t="shared" ref="H890" si="677">H904+H918+H932</f>
        <v>0</v>
      </c>
      <c r="I890" s="26">
        <f t="shared" si="675"/>
        <v>0</v>
      </c>
    </row>
    <row r="891" spans="1:9" ht="18" x14ac:dyDescent="0.25">
      <c r="A891" s="5" t="str">
        <f t="shared" si="638"/>
        <v>a</v>
      </c>
      <c r="B891" s="20" t="s">
        <v>1</v>
      </c>
      <c r="C891" s="22" t="s">
        <v>26</v>
      </c>
      <c r="D891" s="26">
        <f t="shared" ref="D891:G891" si="678">D905+D919+D933</f>
        <v>6415000</v>
      </c>
      <c r="E891" s="26">
        <f t="shared" si="678"/>
        <v>6070000</v>
      </c>
      <c r="F891" s="26">
        <f t="shared" si="642"/>
        <v>540000</v>
      </c>
      <c r="G891" s="26">
        <f t="shared" si="678"/>
        <v>400000</v>
      </c>
      <c r="H891" s="26">
        <f t="shared" ref="H891" si="679">H905+H919+H933</f>
        <v>140000</v>
      </c>
      <c r="I891" s="26">
        <f t="shared" si="675"/>
        <v>293436.74</v>
      </c>
    </row>
    <row r="892" spans="1:9" ht="18" x14ac:dyDescent="0.25">
      <c r="A892" s="5" t="str">
        <f t="shared" si="638"/>
        <v>b</v>
      </c>
      <c r="B892" s="20" t="s">
        <v>1</v>
      </c>
      <c r="C892" s="22" t="s">
        <v>27</v>
      </c>
      <c r="D892" s="26">
        <f t="shared" ref="D892:G892" si="680">D906+D920+D934</f>
        <v>0</v>
      </c>
      <c r="E892" s="26">
        <f t="shared" si="680"/>
        <v>0</v>
      </c>
      <c r="F892" s="26">
        <f t="shared" si="642"/>
        <v>0</v>
      </c>
      <c r="G892" s="26">
        <f t="shared" si="680"/>
        <v>0</v>
      </c>
      <c r="H892" s="26">
        <f t="shared" ref="H892" si="681">H906+H920+H934</f>
        <v>0</v>
      </c>
      <c r="I892" s="26">
        <f t="shared" si="675"/>
        <v>0</v>
      </c>
    </row>
    <row r="893" spans="1:9" ht="18" x14ac:dyDescent="0.25">
      <c r="A893" s="5" t="str">
        <f t="shared" si="638"/>
        <v>b</v>
      </c>
      <c r="B893" s="20" t="s">
        <v>1</v>
      </c>
      <c r="C893" s="23" t="s">
        <v>28</v>
      </c>
      <c r="D893" s="26">
        <f t="shared" ref="D893:G893" si="682">D907+D921+D935</f>
        <v>0</v>
      </c>
      <c r="E893" s="26">
        <f t="shared" si="682"/>
        <v>0</v>
      </c>
      <c r="F893" s="26">
        <f t="shared" si="642"/>
        <v>0</v>
      </c>
      <c r="G893" s="26">
        <f t="shared" si="682"/>
        <v>0</v>
      </c>
      <c r="H893" s="26">
        <f t="shared" ref="H893" si="683">H907+H921+H935</f>
        <v>0</v>
      </c>
      <c r="I893" s="26">
        <f t="shared" si="675"/>
        <v>0</v>
      </c>
    </row>
    <row r="894" spans="1:9" ht="18" x14ac:dyDescent="0.25">
      <c r="A894" s="5" t="str">
        <f t="shared" si="638"/>
        <v>b</v>
      </c>
      <c r="B894" s="20" t="s">
        <v>1</v>
      </c>
      <c r="C894" s="23" t="s">
        <v>29</v>
      </c>
      <c r="D894" s="26">
        <f t="shared" ref="D894:G894" si="684">D908+D922+D936</f>
        <v>0</v>
      </c>
      <c r="E894" s="26">
        <f t="shared" si="684"/>
        <v>0</v>
      </c>
      <c r="F894" s="26">
        <f t="shared" si="642"/>
        <v>0</v>
      </c>
      <c r="G894" s="26">
        <f t="shared" si="684"/>
        <v>0</v>
      </c>
      <c r="H894" s="26">
        <f t="shared" ref="H894" si="685">H908+H922+H936</f>
        <v>0</v>
      </c>
      <c r="I894" s="26">
        <f t="shared" si="675"/>
        <v>0</v>
      </c>
    </row>
    <row r="895" spans="1:9" ht="18" x14ac:dyDescent="0.25">
      <c r="A895" s="5" t="str">
        <f t="shared" si="638"/>
        <v>a</v>
      </c>
      <c r="B895" s="20" t="s">
        <v>1</v>
      </c>
      <c r="C895" s="23" t="s">
        <v>30</v>
      </c>
      <c r="D895" s="26">
        <f t="shared" ref="D895:G895" si="686">D909+D923+D937</f>
        <v>6105000</v>
      </c>
      <c r="E895" s="26">
        <f t="shared" si="686"/>
        <v>6450000</v>
      </c>
      <c r="F895" s="26">
        <f t="shared" si="642"/>
        <v>2877050</v>
      </c>
      <c r="G895" s="26">
        <f t="shared" si="686"/>
        <v>1313000</v>
      </c>
      <c r="H895" s="26">
        <f t="shared" ref="H895" si="687">H909+H923+H937</f>
        <v>1564050</v>
      </c>
      <c r="I895" s="26">
        <f t="shared" si="675"/>
        <v>2877014.13</v>
      </c>
    </row>
    <row r="896" spans="1:9" ht="18" x14ac:dyDescent="0.25">
      <c r="A896" s="5" t="str">
        <f t="shared" si="638"/>
        <v>b</v>
      </c>
      <c r="B896" s="20" t="s">
        <v>1</v>
      </c>
      <c r="C896" s="23" t="s">
        <v>31</v>
      </c>
      <c r="D896" s="26">
        <f t="shared" ref="D896:G896" si="688">D910+D924+D938</f>
        <v>0</v>
      </c>
      <c r="E896" s="26">
        <f t="shared" si="688"/>
        <v>0</v>
      </c>
      <c r="F896" s="26">
        <f t="shared" si="642"/>
        <v>0</v>
      </c>
      <c r="G896" s="26">
        <f t="shared" si="688"/>
        <v>0</v>
      </c>
      <c r="H896" s="26">
        <f t="shared" ref="H896" si="689">H910+H924+H938</f>
        <v>0</v>
      </c>
      <c r="I896" s="26">
        <f t="shared" si="675"/>
        <v>0</v>
      </c>
    </row>
    <row r="897" spans="1:9" ht="30" x14ac:dyDescent="0.25">
      <c r="A897" s="5" t="str">
        <f t="shared" si="638"/>
        <v>b</v>
      </c>
      <c r="B897" s="24"/>
      <c r="C897" s="25" t="s">
        <v>91</v>
      </c>
      <c r="D897" s="27">
        <f t="shared" ref="D897:G897" si="690">D911+D925+D939</f>
        <v>0</v>
      </c>
      <c r="E897" s="27">
        <f t="shared" si="690"/>
        <v>0</v>
      </c>
      <c r="F897" s="26">
        <f t="shared" si="642"/>
        <v>0</v>
      </c>
      <c r="G897" s="27">
        <f t="shared" si="690"/>
        <v>0</v>
      </c>
      <c r="H897" s="27">
        <f t="shared" ref="H897" si="691">H911+H925+H939</f>
        <v>0</v>
      </c>
      <c r="I897" s="27">
        <f t="shared" si="675"/>
        <v>0</v>
      </c>
    </row>
    <row r="898" spans="1:9" ht="30" x14ac:dyDescent="0.25">
      <c r="A898" s="5" t="str">
        <f t="shared" si="638"/>
        <v>b</v>
      </c>
      <c r="B898" s="24"/>
      <c r="C898" s="25" t="s">
        <v>92</v>
      </c>
      <c r="D898" s="27">
        <f t="shared" ref="D898:G898" si="692">D912+D926+D940</f>
        <v>0</v>
      </c>
      <c r="E898" s="27">
        <f t="shared" si="692"/>
        <v>0</v>
      </c>
      <c r="F898" s="26">
        <f t="shared" si="642"/>
        <v>0</v>
      </c>
      <c r="G898" s="27">
        <f t="shared" si="692"/>
        <v>0</v>
      </c>
      <c r="H898" s="27">
        <f t="shared" ref="H898" si="693">H912+H926+H940</f>
        <v>0</v>
      </c>
      <c r="I898" s="27">
        <f t="shared" si="675"/>
        <v>0</v>
      </c>
    </row>
    <row r="899" spans="1:9" ht="18" x14ac:dyDescent="0.25">
      <c r="A899" s="5" t="str">
        <f t="shared" si="638"/>
        <v>b</v>
      </c>
      <c r="B899" s="28" t="s">
        <v>1</v>
      </c>
      <c r="C899" s="21" t="s">
        <v>32</v>
      </c>
      <c r="D899" s="29">
        <f t="shared" ref="D899:G899" si="694">D913+D927+D941</f>
        <v>0</v>
      </c>
      <c r="E899" s="29">
        <f t="shared" si="694"/>
        <v>0</v>
      </c>
      <c r="F899" s="26">
        <f t="shared" si="642"/>
        <v>0</v>
      </c>
      <c r="G899" s="29">
        <f t="shared" si="694"/>
        <v>0</v>
      </c>
      <c r="H899" s="29">
        <f t="shared" ref="H899" si="695">H913+H927+H941</f>
        <v>0</v>
      </c>
      <c r="I899" s="29">
        <f t="shared" si="675"/>
        <v>0</v>
      </c>
    </row>
    <row r="900" spans="1:9" ht="18" x14ac:dyDescent="0.25">
      <c r="A900" s="5" t="str">
        <f t="shared" si="638"/>
        <v>b</v>
      </c>
      <c r="B900" s="28" t="s">
        <v>1</v>
      </c>
      <c r="C900" s="21" t="s">
        <v>33</v>
      </c>
      <c r="D900" s="29">
        <f t="shared" ref="D900:G900" si="696">D914+D928+D942</f>
        <v>0</v>
      </c>
      <c r="E900" s="29">
        <f t="shared" si="696"/>
        <v>0</v>
      </c>
      <c r="F900" s="26">
        <f t="shared" si="642"/>
        <v>0</v>
      </c>
      <c r="G900" s="29">
        <f t="shared" si="696"/>
        <v>0</v>
      </c>
      <c r="H900" s="29">
        <f t="shared" ref="H900" si="697">H914+H928+H942</f>
        <v>0</v>
      </c>
      <c r="I900" s="29">
        <f t="shared" si="675"/>
        <v>0</v>
      </c>
    </row>
    <row r="901" spans="1:9" ht="18" x14ac:dyDescent="0.25">
      <c r="A901" s="5" t="str">
        <f t="shared" si="638"/>
        <v>b</v>
      </c>
      <c r="B901" s="28" t="s">
        <v>1</v>
      </c>
      <c r="C901" s="21" t="s">
        <v>34</v>
      </c>
      <c r="D901" s="29">
        <f t="shared" ref="D901:G901" si="698">D915+D929+D943</f>
        <v>0</v>
      </c>
      <c r="E901" s="29">
        <f t="shared" si="698"/>
        <v>0</v>
      </c>
      <c r="F901" s="26">
        <f t="shared" si="642"/>
        <v>0</v>
      </c>
      <c r="G901" s="29">
        <f t="shared" si="698"/>
        <v>0</v>
      </c>
      <c r="H901" s="29">
        <f t="shared" ref="H901" si="699">H915+H929+H943</f>
        <v>0</v>
      </c>
      <c r="I901" s="29">
        <f t="shared" si="675"/>
        <v>0</v>
      </c>
    </row>
    <row r="902" spans="1:9" ht="18" x14ac:dyDescent="0.25">
      <c r="A902" s="5" t="str">
        <f t="shared" ref="A902:A965" si="700">IF((D902+E902+G902+I902)&gt;0,"a","b")</f>
        <v>a</v>
      </c>
      <c r="B902" s="18" t="s">
        <v>164</v>
      </c>
      <c r="C902" s="19" t="s">
        <v>165</v>
      </c>
      <c r="D902" s="37">
        <f t="shared" ref="D902:G902" si="701">D903+D913+D914+D915</f>
        <v>6105000</v>
      </c>
      <c r="E902" s="37">
        <f t="shared" si="701"/>
        <v>6450000</v>
      </c>
      <c r="F902" s="26">
        <f t="shared" si="642"/>
        <v>2877050</v>
      </c>
      <c r="G902" s="37">
        <f t="shared" si="701"/>
        <v>1313000</v>
      </c>
      <c r="H902" s="37">
        <f t="shared" ref="H902" si="702">H903+H913+H914+H915</f>
        <v>1564050</v>
      </c>
      <c r="I902" s="37">
        <f>I903+I913+I914+I915</f>
        <v>2877014.13</v>
      </c>
    </row>
    <row r="903" spans="1:9" ht="18" x14ac:dyDescent="0.25">
      <c r="A903" s="5" t="str">
        <f t="shared" si="700"/>
        <v>a</v>
      </c>
      <c r="B903" s="30" t="s">
        <v>1</v>
      </c>
      <c r="C903" s="13" t="s">
        <v>24</v>
      </c>
      <c r="D903" s="12">
        <f t="shared" ref="D903:G903" si="703">D904+D905+D906+D907+D908+D909+D910</f>
        <v>6105000</v>
      </c>
      <c r="E903" s="12">
        <f t="shared" si="703"/>
        <v>6450000</v>
      </c>
      <c r="F903" s="26">
        <f t="shared" ref="F903:F966" si="704">G903+H903</f>
        <v>2877050</v>
      </c>
      <c r="G903" s="12">
        <f t="shared" si="703"/>
        <v>1313000</v>
      </c>
      <c r="H903" s="12">
        <f t="shared" ref="H903" si="705">H904+H905+H906+H907+H908+H909+H910</f>
        <v>1564050</v>
      </c>
      <c r="I903" s="12">
        <f>I904+I905+I906+I907+I908+I909+I910</f>
        <v>2877014.13</v>
      </c>
    </row>
    <row r="904" spans="1:9" ht="18" x14ac:dyDescent="0.25">
      <c r="A904" s="5" t="str">
        <f t="shared" si="700"/>
        <v>b</v>
      </c>
      <c r="B904" s="9" t="s">
        <v>1</v>
      </c>
      <c r="C904" s="10" t="s">
        <v>25</v>
      </c>
      <c r="D904" s="35">
        <v>0</v>
      </c>
      <c r="E904" s="35">
        <v>0</v>
      </c>
      <c r="F904" s="26">
        <f t="shared" si="704"/>
        <v>0</v>
      </c>
      <c r="G904" s="35">
        <v>0</v>
      </c>
      <c r="H904" s="35"/>
      <c r="I904" s="31"/>
    </row>
    <row r="905" spans="1:9" ht="18" x14ac:dyDescent="0.25">
      <c r="A905" s="5" t="str">
        <f t="shared" si="700"/>
        <v>b</v>
      </c>
      <c r="B905" s="9" t="s">
        <v>1</v>
      </c>
      <c r="C905" s="10" t="s">
        <v>26</v>
      </c>
      <c r="D905" s="35">
        <v>0</v>
      </c>
      <c r="E905" s="35">
        <v>0</v>
      </c>
      <c r="F905" s="26">
        <f t="shared" si="704"/>
        <v>0</v>
      </c>
      <c r="G905" s="35">
        <v>0</v>
      </c>
      <c r="H905" s="35"/>
      <c r="I905" s="31"/>
    </row>
    <row r="906" spans="1:9" ht="18" x14ac:dyDescent="0.25">
      <c r="A906" s="5" t="str">
        <f t="shared" si="700"/>
        <v>b</v>
      </c>
      <c r="B906" s="9" t="s">
        <v>1</v>
      </c>
      <c r="C906" s="10" t="s">
        <v>27</v>
      </c>
      <c r="D906" s="35">
        <v>0</v>
      </c>
      <c r="E906" s="35">
        <v>0</v>
      </c>
      <c r="F906" s="26">
        <f t="shared" si="704"/>
        <v>0</v>
      </c>
      <c r="G906" s="35">
        <v>0</v>
      </c>
      <c r="H906" s="35"/>
      <c r="I906" s="31"/>
    </row>
    <row r="907" spans="1:9" ht="18" x14ac:dyDescent="0.25">
      <c r="A907" s="5" t="str">
        <f t="shared" si="700"/>
        <v>b</v>
      </c>
      <c r="B907" s="9" t="s">
        <v>1</v>
      </c>
      <c r="C907" s="14" t="s">
        <v>28</v>
      </c>
      <c r="D907" s="35">
        <v>0</v>
      </c>
      <c r="E907" s="35">
        <v>0</v>
      </c>
      <c r="F907" s="26">
        <f t="shared" si="704"/>
        <v>0</v>
      </c>
      <c r="G907" s="35">
        <v>0</v>
      </c>
      <c r="H907" s="35"/>
      <c r="I907" s="31"/>
    </row>
    <row r="908" spans="1:9" ht="18" x14ac:dyDescent="0.25">
      <c r="A908" s="5" t="str">
        <f t="shared" si="700"/>
        <v>b</v>
      </c>
      <c r="B908" s="9" t="s">
        <v>1</v>
      </c>
      <c r="C908" s="14" t="s">
        <v>29</v>
      </c>
      <c r="D908" s="35">
        <v>0</v>
      </c>
      <c r="E908" s="35">
        <v>0</v>
      </c>
      <c r="F908" s="26">
        <f t="shared" si="704"/>
        <v>0</v>
      </c>
      <c r="G908" s="35">
        <v>0</v>
      </c>
      <c r="H908" s="35"/>
      <c r="I908" s="31"/>
    </row>
    <row r="909" spans="1:9" ht="18" x14ac:dyDescent="0.25">
      <c r="A909" s="5" t="str">
        <f t="shared" si="700"/>
        <v>a</v>
      </c>
      <c r="B909" s="9" t="s">
        <v>1</v>
      </c>
      <c r="C909" s="14" t="s">
        <v>30</v>
      </c>
      <c r="D909" s="35">
        <v>6105000</v>
      </c>
      <c r="E909" s="35">
        <v>6450000</v>
      </c>
      <c r="F909" s="26">
        <f t="shared" si="704"/>
        <v>2877050</v>
      </c>
      <c r="G909" s="35">
        <v>1313000</v>
      </c>
      <c r="H909" s="35">
        <v>1564050</v>
      </c>
      <c r="I909" s="31">
        <v>2877014.13</v>
      </c>
    </row>
    <row r="910" spans="1:9" ht="18" x14ac:dyDescent="0.25">
      <c r="A910" s="5" t="str">
        <f t="shared" si="700"/>
        <v>b</v>
      </c>
      <c r="B910" s="9" t="s">
        <v>1</v>
      </c>
      <c r="C910" s="14" t="s">
        <v>31</v>
      </c>
      <c r="D910" s="31">
        <f t="shared" ref="D910:H910" si="706">D911+D912</f>
        <v>0</v>
      </c>
      <c r="E910" s="31">
        <f t="shared" si="706"/>
        <v>0</v>
      </c>
      <c r="F910" s="26">
        <f t="shared" si="704"/>
        <v>0</v>
      </c>
      <c r="G910" s="31">
        <f t="shared" si="706"/>
        <v>0</v>
      </c>
      <c r="H910" s="31">
        <f t="shared" si="706"/>
        <v>0</v>
      </c>
      <c r="I910" s="31">
        <f>I911+I912</f>
        <v>0</v>
      </c>
    </row>
    <row r="911" spans="1:9" ht="30" x14ac:dyDescent="0.25">
      <c r="A911" s="5" t="str">
        <f t="shared" si="700"/>
        <v>b</v>
      </c>
      <c r="B911" s="15"/>
      <c r="C911" s="17" t="s">
        <v>91</v>
      </c>
      <c r="D911" s="36">
        <v>0</v>
      </c>
      <c r="E911" s="36">
        <v>0</v>
      </c>
      <c r="F911" s="26">
        <f t="shared" si="704"/>
        <v>0</v>
      </c>
      <c r="G911" s="36">
        <v>0</v>
      </c>
      <c r="H911" s="36"/>
      <c r="I911" s="16"/>
    </row>
    <row r="912" spans="1:9" ht="30" x14ac:dyDescent="0.25">
      <c r="A912" s="5" t="str">
        <f t="shared" si="700"/>
        <v>b</v>
      </c>
      <c r="B912" s="15"/>
      <c r="C912" s="17" t="s">
        <v>92</v>
      </c>
      <c r="D912" s="36">
        <v>0</v>
      </c>
      <c r="E912" s="36">
        <v>0</v>
      </c>
      <c r="F912" s="26">
        <f t="shared" si="704"/>
        <v>0</v>
      </c>
      <c r="G912" s="36">
        <v>0</v>
      </c>
      <c r="H912" s="36"/>
      <c r="I912" s="16"/>
    </row>
    <row r="913" spans="1:9" ht="18" x14ac:dyDescent="0.25">
      <c r="A913" s="5" t="str">
        <f t="shared" si="700"/>
        <v>b</v>
      </c>
      <c r="B913" s="9" t="s">
        <v>1</v>
      </c>
      <c r="C913" s="13" t="s">
        <v>32</v>
      </c>
      <c r="D913" s="33">
        <v>0</v>
      </c>
      <c r="E913" s="33">
        <v>0</v>
      </c>
      <c r="F913" s="26">
        <f t="shared" si="704"/>
        <v>0</v>
      </c>
      <c r="G913" s="33">
        <v>0</v>
      </c>
      <c r="H913" s="33"/>
      <c r="I913" s="12"/>
    </row>
    <row r="914" spans="1:9" ht="18" x14ac:dyDescent="0.25">
      <c r="A914" s="5" t="str">
        <f t="shared" si="700"/>
        <v>b</v>
      </c>
      <c r="B914" s="9" t="s">
        <v>1</v>
      </c>
      <c r="C914" s="13" t="s">
        <v>33</v>
      </c>
      <c r="D914" s="33">
        <v>0</v>
      </c>
      <c r="E914" s="33">
        <v>0</v>
      </c>
      <c r="F914" s="26">
        <f t="shared" si="704"/>
        <v>0</v>
      </c>
      <c r="G914" s="33">
        <v>0</v>
      </c>
      <c r="H914" s="33"/>
      <c r="I914" s="12"/>
    </row>
    <row r="915" spans="1:9" ht="18" x14ac:dyDescent="0.25">
      <c r="A915" s="5" t="str">
        <f t="shared" si="700"/>
        <v>b</v>
      </c>
      <c r="B915" s="9" t="s">
        <v>1</v>
      </c>
      <c r="C915" s="13" t="s">
        <v>34</v>
      </c>
      <c r="D915" s="33">
        <v>0</v>
      </c>
      <c r="E915" s="33">
        <v>0</v>
      </c>
      <c r="F915" s="26">
        <f t="shared" si="704"/>
        <v>0</v>
      </c>
      <c r="G915" s="33">
        <v>0</v>
      </c>
      <c r="H915" s="33"/>
      <c r="I915" s="12"/>
    </row>
    <row r="916" spans="1:9" ht="72" x14ac:dyDescent="0.25">
      <c r="A916" s="5" t="str">
        <f t="shared" si="700"/>
        <v>a</v>
      </c>
      <c r="B916" s="18" t="s">
        <v>166</v>
      </c>
      <c r="C916" s="19" t="s">
        <v>167</v>
      </c>
      <c r="D916" s="37">
        <f t="shared" ref="D916:G916" si="707">D917+D927+D928+D929</f>
        <v>4000000</v>
      </c>
      <c r="E916" s="37">
        <f t="shared" si="707"/>
        <v>3880000</v>
      </c>
      <c r="F916" s="26">
        <f t="shared" si="704"/>
        <v>440000</v>
      </c>
      <c r="G916" s="37">
        <f t="shared" si="707"/>
        <v>400000</v>
      </c>
      <c r="H916" s="37">
        <f t="shared" ref="H916" si="708">H917+H927+H928+H929</f>
        <v>40000</v>
      </c>
      <c r="I916" s="37">
        <f>I917+I927+I928+I929</f>
        <v>293436.74</v>
      </c>
    </row>
    <row r="917" spans="1:9" ht="18" x14ac:dyDescent="0.25">
      <c r="A917" s="5" t="str">
        <f t="shared" si="700"/>
        <v>a</v>
      </c>
      <c r="B917" s="30" t="s">
        <v>1</v>
      </c>
      <c r="C917" s="13" t="s">
        <v>24</v>
      </c>
      <c r="D917" s="12">
        <f t="shared" ref="D917:G917" si="709">D918+D919+D920+D921+D922+D923+D924</f>
        <v>4000000</v>
      </c>
      <c r="E917" s="12">
        <f t="shared" si="709"/>
        <v>3880000</v>
      </c>
      <c r="F917" s="26">
        <f t="shared" si="704"/>
        <v>440000</v>
      </c>
      <c r="G917" s="12">
        <f t="shared" si="709"/>
        <v>400000</v>
      </c>
      <c r="H917" s="12">
        <f t="shared" ref="H917" si="710">H918+H919+H920+H921+H922+H923+H924</f>
        <v>40000</v>
      </c>
      <c r="I917" s="12">
        <f>I918+I919+I920+I921+I922+I923+I924</f>
        <v>293436.74</v>
      </c>
    </row>
    <row r="918" spans="1:9" ht="18" x14ac:dyDescent="0.25">
      <c r="A918" s="5" t="str">
        <f t="shared" si="700"/>
        <v>b</v>
      </c>
      <c r="B918" s="9" t="s">
        <v>1</v>
      </c>
      <c r="C918" s="10" t="s">
        <v>25</v>
      </c>
      <c r="D918" s="35">
        <v>0</v>
      </c>
      <c r="E918" s="35">
        <v>0</v>
      </c>
      <c r="F918" s="26">
        <f t="shared" si="704"/>
        <v>0</v>
      </c>
      <c r="G918" s="35">
        <v>0</v>
      </c>
      <c r="H918" s="35"/>
      <c r="I918" s="31"/>
    </row>
    <row r="919" spans="1:9" ht="18" x14ac:dyDescent="0.25">
      <c r="A919" s="5" t="str">
        <f t="shared" si="700"/>
        <v>a</v>
      </c>
      <c r="B919" s="9" t="s">
        <v>1</v>
      </c>
      <c r="C919" s="10" t="s">
        <v>26</v>
      </c>
      <c r="D919" s="35">
        <v>4000000</v>
      </c>
      <c r="E919" s="35">
        <v>3880000</v>
      </c>
      <c r="F919" s="26">
        <f t="shared" si="704"/>
        <v>440000</v>
      </c>
      <c r="G919" s="35">
        <v>400000</v>
      </c>
      <c r="H919" s="35">
        <v>40000</v>
      </c>
      <c r="I919" s="31">
        <v>293436.74</v>
      </c>
    </row>
    <row r="920" spans="1:9" ht="18" x14ac:dyDescent="0.25">
      <c r="A920" s="5" t="str">
        <f t="shared" si="700"/>
        <v>b</v>
      </c>
      <c r="B920" s="9" t="s">
        <v>1</v>
      </c>
      <c r="C920" s="10" t="s">
        <v>27</v>
      </c>
      <c r="D920" s="35">
        <v>0</v>
      </c>
      <c r="E920" s="35">
        <v>0</v>
      </c>
      <c r="F920" s="26">
        <f t="shared" si="704"/>
        <v>0</v>
      </c>
      <c r="G920" s="35">
        <v>0</v>
      </c>
      <c r="H920" s="35"/>
      <c r="I920" s="31"/>
    </row>
    <row r="921" spans="1:9" ht="18" x14ac:dyDescent="0.25">
      <c r="A921" s="5" t="str">
        <f t="shared" si="700"/>
        <v>b</v>
      </c>
      <c r="B921" s="9" t="s">
        <v>1</v>
      </c>
      <c r="C921" s="14" t="s">
        <v>28</v>
      </c>
      <c r="D921" s="35">
        <v>0</v>
      </c>
      <c r="E921" s="35">
        <v>0</v>
      </c>
      <c r="F921" s="26">
        <f t="shared" si="704"/>
        <v>0</v>
      </c>
      <c r="G921" s="35">
        <v>0</v>
      </c>
      <c r="H921" s="35"/>
      <c r="I921" s="31"/>
    </row>
    <row r="922" spans="1:9" ht="18" x14ac:dyDescent="0.25">
      <c r="A922" s="5" t="str">
        <f t="shared" si="700"/>
        <v>b</v>
      </c>
      <c r="B922" s="9" t="s">
        <v>1</v>
      </c>
      <c r="C922" s="14" t="s">
        <v>29</v>
      </c>
      <c r="D922" s="35">
        <v>0</v>
      </c>
      <c r="E922" s="35">
        <v>0</v>
      </c>
      <c r="F922" s="26">
        <f t="shared" si="704"/>
        <v>0</v>
      </c>
      <c r="G922" s="35">
        <v>0</v>
      </c>
      <c r="H922" s="35"/>
      <c r="I922" s="31"/>
    </row>
    <row r="923" spans="1:9" ht="18" x14ac:dyDescent="0.25">
      <c r="A923" s="5" t="str">
        <f t="shared" si="700"/>
        <v>b</v>
      </c>
      <c r="B923" s="9" t="s">
        <v>1</v>
      </c>
      <c r="C923" s="14" t="s">
        <v>30</v>
      </c>
      <c r="D923" s="35">
        <v>0</v>
      </c>
      <c r="E923" s="35">
        <v>0</v>
      </c>
      <c r="F923" s="26">
        <f t="shared" si="704"/>
        <v>0</v>
      </c>
      <c r="G923" s="35">
        <v>0</v>
      </c>
      <c r="H923" s="35"/>
      <c r="I923" s="31"/>
    </row>
    <row r="924" spans="1:9" ht="18" x14ac:dyDescent="0.25">
      <c r="A924" s="5" t="str">
        <f t="shared" si="700"/>
        <v>b</v>
      </c>
      <c r="B924" s="9" t="s">
        <v>1</v>
      </c>
      <c r="C924" s="14" t="s">
        <v>31</v>
      </c>
      <c r="D924" s="31">
        <f t="shared" ref="D924:H924" si="711">D925+D926</f>
        <v>0</v>
      </c>
      <c r="E924" s="31">
        <f t="shared" si="711"/>
        <v>0</v>
      </c>
      <c r="F924" s="26">
        <f t="shared" si="704"/>
        <v>0</v>
      </c>
      <c r="G924" s="31">
        <f t="shared" si="711"/>
        <v>0</v>
      </c>
      <c r="H924" s="31">
        <f t="shared" si="711"/>
        <v>0</v>
      </c>
      <c r="I924" s="31">
        <f>I925+I926</f>
        <v>0</v>
      </c>
    </row>
    <row r="925" spans="1:9" ht="30" x14ac:dyDescent="0.25">
      <c r="A925" s="5" t="str">
        <f t="shared" si="700"/>
        <v>b</v>
      </c>
      <c r="B925" s="15"/>
      <c r="C925" s="17" t="s">
        <v>91</v>
      </c>
      <c r="D925" s="36">
        <v>0</v>
      </c>
      <c r="E925" s="36">
        <v>0</v>
      </c>
      <c r="F925" s="26">
        <f t="shared" si="704"/>
        <v>0</v>
      </c>
      <c r="G925" s="36">
        <v>0</v>
      </c>
      <c r="H925" s="36"/>
      <c r="I925" s="16"/>
    </row>
    <row r="926" spans="1:9" ht="30" x14ac:dyDescent="0.25">
      <c r="A926" s="5" t="str">
        <f t="shared" si="700"/>
        <v>b</v>
      </c>
      <c r="B926" s="15"/>
      <c r="C926" s="17" t="s">
        <v>92</v>
      </c>
      <c r="D926" s="36">
        <v>0</v>
      </c>
      <c r="E926" s="36">
        <v>0</v>
      </c>
      <c r="F926" s="26">
        <f t="shared" si="704"/>
        <v>0</v>
      </c>
      <c r="G926" s="36">
        <v>0</v>
      </c>
      <c r="H926" s="36"/>
      <c r="I926" s="16"/>
    </row>
    <row r="927" spans="1:9" ht="18" x14ac:dyDescent="0.25">
      <c r="A927" s="5" t="str">
        <f t="shared" si="700"/>
        <v>b</v>
      </c>
      <c r="B927" s="9" t="s">
        <v>1</v>
      </c>
      <c r="C927" s="13" t="s">
        <v>32</v>
      </c>
      <c r="D927" s="33">
        <v>0</v>
      </c>
      <c r="E927" s="33">
        <v>0</v>
      </c>
      <c r="F927" s="26">
        <f t="shared" si="704"/>
        <v>0</v>
      </c>
      <c r="G927" s="33">
        <v>0</v>
      </c>
      <c r="H927" s="33"/>
      <c r="I927" s="12"/>
    </row>
    <row r="928" spans="1:9" ht="18" x14ac:dyDescent="0.25">
      <c r="A928" s="5" t="str">
        <f t="shared" si="700"/>
        <v>b</v>
      </c>
      <c r="B928" s="9" t="s">
        <v>1</v>
      </c>
      <c r="C928" s="13" t="s">
        <v>33</v>
      </c>
      <c r="D928" s="33">
        <v>0</v>
      </c>
      <c r="E928" s="33">
        <v>0</v>
      </c>
      <c r="F928" s="26">
        <f t="shared" si="704"/>
        <v>0</v>
      </c>
      <c r="G928" s="33">
        <v>0</v>
      </c>
      <c r="H928" s="33"/>
      <c r="I928" s="12"/>
    </row>
    <row r="929" spans="1:9" ht="18" x14ac:dyDescent="0.25">
      <c r="A929" s="5" t="str">
        <f t="shared" si="700"/>
        <v>b</v>
      </c>
      <c r="B929" s="9" t="s">
        <v>1</v>
      </c>
      <c r="C929" s="13" t="s">
        <v>34</v>
      </c>
      <c r="D929" s="33">
        <v>0</v>
      </c>
      <c r="E929" s="33">
        <v>0</v>
      </c>
      <c r="F929" s="26">
        <f t="shared" si="704"/>
        <v>0</v>
      </c>
      <c r="G929" s="33">
        <v>0</v>
      </c>
      <c r="H929" s="33"/>
      <c r="I929" s="12"/>
    </row>
    <row r="930" spans="1:9" ht="126" x14ac:dyDescent="0.25">
      <c r="A930" s="5" t="str">
        <f t="shared" si="700"/>
        <v>a</v>
      </c>
      <c r="B930" s="18" t="s">
        <v>168</v>
      </c>
      <c r="C930" s="19" t="s">
        <v>8</v>
      </c>
      <c r="D930" s="37">
        <f t="shared" ref="D930:G930" si="712">D931+D941+D942+D943</f>
        <v>2415000</v>
      </c>
      <c r="E930" s="37">
        <f t="shared" si="712"/>
        <v>2190000</v>
      </c>
      <c r="F930" s="26">
        <f t="shared" si="704"/>
        <v>100000</v>
      </c>
      <c r="G930" s="37">
        <f t="shared" si="712"/>
        <v>0</v>
      </c>
      <c r="H930" s="37">
        <f t="shared" ref="H930" si="713">H931+H941+H942+H943</f>
        <v>100000</v>
      </c>
      <c r="I930" s="37">
        <f>I931+I941+I942+I943</f>
        <v>0</v>
      </c>
    </row>
    <row r="931" spans="1:9" ht="18" x14ac:dyDescent="0.25">
      <c r="A931" s="5" t="str">
        <f t="shared" si="700"/>
        <v>a</v>
      </c>
      <c r="B931" s="30" t="s">
        <v>1</v>
      </c>
      <c r="C931" s="13" t="s">
        <v>24</v>
      </c>
      <c r="D931" s="12">
        <f t="shared" ref="D931:G931" si="714">D932+D933+D934+D935+D936+D937+D938</f>
        <v>2415000</v>
      </c>
      <c r="E931" s="12">
        <f t="shared" si="714"/>
        <v>2190000</v>
      </c>
      <c r="F931" s="26">
        <f t="shared" si="704"/>
        <v>100000</v>
      </c>
      <c r="G931" s="12">
        <f t="shared" si="714"/>
        <v>0</v>
      </c>
      <c r="H931" s="12">
        <f t="shared" ref="H931" si="715">H932+H933+H934+H935+H936+H937+H938</f>
        <v>100000</v>
      </c>
      <c r="I931" s="12">
        <f>I932+I933+I934+I935+I936+I937+I938</f>
        <v>0</v>
      </c>
    </row>
    <row r="932" spans="1:9" ht="18" x14ac:dyDescent="0.25">
      <c r="A932" s="5" t="str">
        <f t="shared" si="700"/>
        <v>b</v>
      </c>
      <c r="B932" s="9" t="s">
        <v>1</v>
      </c>
      <c r="C932" s="10" t="s">
        <v>25</v>
      </c>
      <c r="D932" s="35">
        <v>0</v>
      </c>
      <c r="E932" s="35">
        <v>0</v>
      </c>
      <c r="F932" s="26">
        <f t="shared" si="704"/>
        <v>0</v>
      </c>
      <c r="G932" s="35">
        <v>0</v>
      </c>
      <c r="H932" s="35"/>
      <c r="I932" s="31"/>
    </row>
    <row r="933" spans="1:9" ht="18" x14ac:dyDescent="0.25">
      <c r="A933" s="5" t="str">
        <f t="shared" si="700"/>
        <v>a</v>
      </c>
      <c r="B933" s="9" t="s">
        <v>1</v>
      </c>
      <c r="C933" s="10" t="s">
        <v>26</v>
      </c>
      <c r="D933" s="35">
        <v>2415000</v>
      </c>
      <c r="E933" s="35">
        <v>2190000</v>
      </c>
      <c r="F933" s="26">
        <f t="shared" si="704"/>
        <v>100000</v>
      </c>
      <c r="G933" s="35">
        <v>0</v>
      </c>
      <c r="H933" s="35">
        <v>100000</v>
      </c>
      <c r="I933" s="31"/>
    </row>
    <row r="934" spans="1:9" ht="18" x14ac:dyDescent="0.25">
      <c r="A934" s="5" t="str">
        <f t="shared" si="700"/>
        <v>b</v>
      </c>
      <c r="B934" s="9" t="s">
        <v>1</v>
      </c>
      <c r="C934" s="10" t="s">
        <v>27</v>
      </c>
      <c r="D934" s="35">
        <v>0</v>
      </c>
      <c r="E934" s="35">
        <v>0</v>
      </c>
      <c r="F934" s="26">
        <f t="shared" si="704"/>
        <v>0</v>
      </c>
      <c r="G934" s="35">
        <v>0</v>
      </c>
      <c r="H934" s="35"/>
      <c r="I934" s="31"/>
    </row>
    <row r="935" spans="1:9" ht="18" x14ac:dyDescent="0.25">
      <c r="A935" s="5" t="str">
        <f t="shared" si="700"/>
        <v>b</v>
      </c>
      <c r="B935" s="9" t="s">
        <v>1</v>
      </c>
      <c r="C935" s="14" t="s">
        <v>28</v>
      </c>
      <c r="D935" s="35">
        <v>0</v>
      </c>
      <c r="E935" s="35">
        <v>0</v>
      </c>
      <c r="F935" s="26">
        <f t="shared" si="704"/>
        <v>0</v>
      </c>
      <c r="G935" s="35">
        <v>0</v>
      </c>
      <c r="H935" s="35"/>
      <c r="I935" s="31"/>
    </row>
    <row r="936" spans="1:9" ht="18" x14ac:dyDescent="0.25">
      <c r="A936" s="5" t="str">
        <f t="shared" si="700"/>
        <v>b</v>
      </c>
      <c r="B936" s="9" t="s">
        <v>1</v>
      </c>
      <c r="C936" s="14" t="s">
        <v>29</v>
      </c>
      <c r="D936" s="35">
        <v>0</v>
      </c>
      <c r="E936" s="35">
        <v>0</v>
      </c>
      <c r="F936" s="26">
        <f t="shared" si="704"/>
        <v>0</v>
      </c>
      <c r="G936" s="35">
        <v>0</v>
      </c>
      <c r="H936" s="35"/>
      <c r="I936" s="31"/>
    </row>
    <row r="937" spans="1:9" ht="18" x14ac:dyDescent="0.25">
      <c r="A937" s="5" t="str">
        <f t="shared" si="700"/>
        <v>b</v>
      </c>
      <c r="B937" s="9" t="s">
        <v>1</v>
      </c>
      <c r="C937" s="14" t="s">
        <v>30</v>
      </c>
      <c r="D937" s="35">
        <v>0</v>
      </c>
      <c r="E937" s="35">
        <v>0</v>
      </c>
      <c r="F937" s="26">
        <f t="shared" si="704"/>
        <v>0</v>
      </c>
      <c r="G937" s="35">
        <v>0</v>
      </c>
      <c r="H937" s="35"/>
      <c r="I937" s="31"/>
    </row>
    <row r="938" spans="1:9" ht="18" x14ac:dyDescent="0.25">
      <c r="A938" s="5" t="str">
        <f t="shared" si="700"/>
        <v>b</v>
      </c>
      <c r="B938" s="9" t="s">
        <v>1</v>
      </c>
      <c r="C938" s="14" t="s">
        <v>31</v>
      </c>
      <c r="D938" s="31">
        <f t="shared" ref="D938:H938" si="716">D939+D940</f>
        <v>0</v>
      </c>
      <c r="E938" s="31">
        <f t="shared" si="716"/>
        <v>0</v>
      </c>
      <c r="F938" s="26">
        <f t="shared" si="704"/>
        <v>0</v>
      </c>
      <c r="G938" s="31">
        <f t="shared" si="716"/>
        <v>0</v>
      </c>
      <c r="H938" s="31">
        <f t="shared" si="716"/>
        <v>0</v>
      </c>
      <c r="I938" s="31">
        <f>I939+I940</f>
        <v>0</v>
      </c>
    </row>
    <row r="939" spans="1:9" ht="30" x14ac:dyDescent="0.25">
      <c r="A939" s="5" t="str">
        <f t="shared" si="700"/>
        <v>b</v>
      </c>
      <c r="B939" s="15"/>
      <c r="C939" s="17" t="s">
        <v>91</v>
      </c>
      <c r="D939" s="36">
        <v>0</v>
      </c>
      <c r="E939" s="36">
        <v>0</v>
      </c>
      <c r="F939" s="26">
        <f t="shared" si="704"/>
        <v>0</v>
      </c>
      <c r="G939" s="36">
        <v>0</v>
      </c>
      <c r="H939" s="36"/>
      <c r="I939" s="16"/>
    </row>
    <row r="940" spans="1:9" ht="30" x14ac:dyDescent="0.25">
      <c r="A940" s="5" t="str">
        <f t="shared" si="700"/>
        <v>b</v>
      </c>
      <c r="B940" s="15"/>
      <c r="C940" s="17" t="s">
        <v>92</v>
      </c>
      <c r="D940" s="36">
        <v>0</v>
      </c>
      <c r="E940" s="36">
        <v>0</v>
      </c>
      <c r="F940" s="26">
        <f t="shared" si="704"/>
        <v>0</v>
      </c>
      <c r="G940" s="36">
        <v>0</v>
      </c>
      <c r="H940" s="36"/>
      <c r="I940" s="16"/>
    </row>
    <row r="941" spans="1:9" ht="18" x14ac:dyDescent="0.25">
      <c r="A941" s="5" t="str">
        <f t="shared" si="700"/>
        <v>b</v>
      </c>
      <c r="B941" s="9" t="s">
        <v>1</v>
      </c>
      <c r="C941" s="13" t="s">
        <v>32</v>
      </c>
      <c r="D941" s="33">
        <v>0</v>
      </c>
      <c r="E941" s="33">
        <v>0</v>
      </c>
      <c r="F941" s="26">
        <f t="shared" si="704"/>
        <v>0</v>
      </c>
      <c r="G941" s="33">
        <v>0</v>
      </c>
      <c r="H941" s="33"/>
      <c r="I941" s="12"/>
    </row>
    <row r="942" spans="1:9" ht="18" x14ac:dyDescent="0.25">
      <c r="A942" s="5" t="str">
        <f t="shared" si="700"/>
        <v>b</v>
      </c>
      <c r="B942" s="9" t="s">
        <v>1</v>
      </c>
      <c r="C942" s="13" t="s">
        <v>33</v>
      </c>
      <c r="D942" s="33">
        <v>0</v>
      </c>
      <c r="E942" s="33">
        <v>0</v>
      </c>
      <c r="F942" s="26">
        <f t="shared" si="704"/>
        <v>0</v>
      </c>
      <c r="G942" s="33">
        <v>0</v>
      </c>
      <c r="H942" s="33"/>
      <c r="I942" s="12"/>
    </row>
    <row r="943" spans="1:9" ht="18" x14ac:dyDescent="0.25">
      <c r="A943" s="5" t="str">
        <f t="shared" si="700"/>
        <v>b</v>
      </c>
      <c r="B943" s="9" t="s">
        <v>1</v>
      </c>
      <c r="C943" s="13" t="s">
        <v>34</v>
      </c>
      <c r="D943" s="33">
        <v>0</v>
      </c>
      <c r="E943" s="33">
        <v>0</v>
      </c>
      <c r="F943" s="26">
        <f t="shared" si="704"/>
        <v>0</v>
      </c>
      <c r="G943" s="33">
        <v>0</v>
      </c>
      <c r="H943" s="33"/>
      <c r="I943" s="12"/>
    </row>
    <row r="944" spans="1:9" ht="18" x14ac:dyDescent="0.25">
      <c r="A944" s="5" t="str">
        <f t="shared" si="700"/>
        <v>a</v>
      </c>
      <c r="B944" s="18" t="s">
        <v>169</v>
      </c>
      <c r="C944" s="19" t="s">
        <v>50</v>
      </c>
      <c r="D944" s="26">
        <f t="shared" ref="D944:G944" si="717">D958+D972</f>
        <v>8000000</v>
      </c>
      <c r="E944" s="26">
        <f t="shared" si="717"/>
        <v>7781000</v>
      </c>
      <c r="F944" s="26">
        <f t="shared" si="704"/>
        <v>3609800</v>
      </c>
      <c r="G944" s="26">
        <f t="shared" si="717"/>
        <v>1624300</v>
      </c>
      <c r="H944" s="26">
        <f t="shared" ref="H944" si="718">H958+H972</f>
        <v>1985500</v>
      </c>
      <c r="I944" s="26">
        <f>I958+I972</f>
        <v>3415793.39</v>
      </c>
    </row>
    <row r="945" spans="1:9" ht="18" x14ac:dyDescent="0.25">
      <c r="A945" s="5" t="str">
        <f t="shared" si="700"/>
        <v>a</v>
      </c>
      <c r="B945" s="28" t="s">
        <v>1</v>
      </c>
      <c r="C945" s="21" t="s">
        <v>24</v>
      </c>
      <c r="D945" s="29">
        <f t="shared" ref="D945:G945" si="719">D959+D973</f>
        <v>8000000</v>
      </c>
      <c r="E945" s="29">
        <f t="shared" si="719"/>
        <v>7781000</v>
      </c>
      <c r="F945" s="26">
        <f t="shared" si="704"/>
        <v>3609800</v>
      </c>
      <c r="G945" s="29">
        <f t="shared" si="719"/>
        <v>1624300</v>
      </c>
      <c r="H945" s="29">
        <f t="shared" ref="H945" si="720">H959+H973</f>
        <v>1985500</v>
      </c>
      <c r="I945" s="29">
        <f t="shared" ref="I945:I957" si="721">I959+I973</f>
        <v>3415793.39</v>
      </c>
    </row>
    <row r="946" spans="1:9" ht="18" x14ac:dyDescent="0.25">
      <c r="A946" s="5" t="str">
        <f t="shared" si="700"/>
        <v>b</v>
      </c>
      <c r="B946" s="20" t="s">
        <v>1</v>
      </c>
      <c r="C946" s="22" t="s">
        <v>25</v>
      </c>
      <c r="D946" s="26">
        <f t="shared" ref="D946:G946" si="722">D960+D974</f>
        <v>0</v>
      </c>
      <c r="E946" s="26">
        <f t="shared" si="722"/>
        <v>0</v>
      </c>
      <c r="F946" s="26">
        <f t="shared" si="704"/>
        <v>0</v>
      </c>
      <c r="G946" s="26">
        <f t="shared" si="722"/>
        <v>0</v>
      </c>
      <c r="H946" s="26">
        <f t="shared" ref="H946" si="723">H960+H974</f>
        <v>0</v>
      </c>
      <c r="I946" s="26">
        <f t="shared" si="721"/>
        <v>0</v>
      </c>
    </row>
    <row r="947" spans="1:9" ht="18" x14ac:dyDescent="0.25">
      <c r="A947" s="5" t="str">
        <f t="shared" si="700"/>
        <v>a</v>
      </c>
      <c r="B947" s="20" t="s">
        <v>1</v>
      </c>
      <c r="C947" s="22" t="s">
        <v>26</v>
      </c>
      <c r="D947" s="26">
        <f t="shared" ref="D947:G947" si="724">D961+D975</f>
        <v>154000</v>
      </c>
      <c r="E947" s="26">
        <f t="shared" si="724"/>
        <v>171000</v>
      </c>
      <c r="F947" s="26">
        <f t="shared" si="704"/>
        <v>80400</v>
      </c>
      <c r="G947" s="26">
        <f t="shared" si="724"/>
        <v>38500</v>
      </c>
      <c r="H947" s="26">
        <f t="shared" ref="H947" si="725">H961+H975</f>
        <v>41900</v>
      </c>
      <c r="I947" s="26">
        <f t="shared" si="721"/>
        <v>43000</v>
      </c>
    </row>
    <row r="948" spans="1:9" ht="18" x14ac:dyDescent="0.25">
      <c r="A948" s="5" t="str">
        <f t="shared" si="700"/>
        <v>b</v>
      </c>
      <c r="B948" s="20" t="s">
        <v>1</v>
      </c>
      <c r="C948" s="22" t="s">
        <v>27</v>
      </c>
      <c r="D948" s="26">
        <f t="shared" ref="D948:G948" si="726">D962+D976</f>
        <v>0</v>
      </c>
      <c r="E948" s="26">
        <f t="shared" si="726"/>
        <v>0</v>
      </c>
      <c r="F948" s="26">
        <f t="shared" si="704"/>
        <v>0</v>
      </c>
      <c r="G948" s="26">
        <f t="shared" si="726"/>
        <v>0</v>
      </c>
      <c r="H948" s="26">
        <f t="shared" ref="H948" si="727">H962+H976</f>
        <v>0</v>
      </c>
      <c r="I948" s="26">
        <f t="shared" si="721"/>
        <v>0</v>
      </c>
    </row>
    <row r="949" spans="1:9" ht="18" x14ac:dyDescent="0.25">
      <c r="A949" s="5" t="str">
        <f t="shared" si="700"/>
        <v>b</v>
      </c>
      <c r="B949" s="20" t="s">
        <v>1</v>
      </c>
      <c r="C949" s="23" t="s">
        <v>28</v>
      </c>
      <c r="D949" s="26">
        <f t="shared" ref="D949:G949" si="728">D963+D977</f>
        <v>0</v>
      </c>
      <c r="E949" s="26">
        <f t="shared" si="728"/>
        <v>0</v>
      </c>
      <c r="F949" s="26">
        <f t="shared" si="704"/>
        <v>0</v>
      </c>
      <c r="G949" s="26">
        <f t="shared" si="728"/>
        <v>0</v>
      </c>
      <c r="H949" s="26">
        <f t="shared" ref="H949" si="729">H963+H977</f>
        <v>0</v>
      </c>
      <c r="I949" s="26">
        <f t="shared" si="721"/>
        <v>0</v>
      </c>
    </row>
    <row r="950" spans="1:9" ht="18" x14ac:dyDescent="0.25">
      <c r="A950" s="5" t="str">
        <f t="shared" si="700"/>
        <v>b</v>
      </c>
      <c r="B950" s="20" t="s">
        <v>1</v>
      </c>
      <c r="C950" s="23" t="s">
        <v>29</v>
      </c>
      <c r="D950" s="26">
        <f t="shared" ref="D950:G950" si="730">D964+D978</f>
        <v>0</v>
      </c>
      <c r="E950" s="26">
        <f t="shared" si="730"/>
        <v>0</v>
      </c>
      <c r="F950" s="26">
        <f t="shared" si="704"/>
        <v>0</v>
      </c>
      <c r="G950" s="26">
        <f t="shared" si="730"/>
        <v>0</v>
      </c>
      <c r="H950" s="26">
        <f t="shared" ref="H950" si="731">H964+H978</f>
        <v>0</v>
      </c>
      <c r="I950" s="26">
        <f t="shared" si="721"/>
        <v>0</v>
      </c>
    </row>
    <row r="951" spans="1:9" ht="18" x14ac:dyDescent="0.25">
      <c r="A951" s="5" t="str">
        <f t="shared" si="700"/>
        <v>a</v>
      </c>
      <c r="B951" s="20" t="s">
        <v>1</v>
      </c>
      <c r="C951" s="23" t="s">
        <v>30</v>
      </c>
      <c r="D951" s="26">
        <f t="shared" ref="D951:G951" si="732">D965+D979</f>
        <v>7846000</v>
      </c>
      <c r="E951" s="26">
        <f t="shared" si="732"/>
        <v>7610000</v>
      </c>
      <c r="F951" s="26">
        <f t="shared" si="704"/>
        <v>3529400</v>
      </c>
      <c r="G951" s="26">
        <f t="shared" si="732"/>
        <v>1585800</v>
      </c>
      <c r="H951" s="26">
        <f t="shared" ref="H951" si="733">H965+H979</f>
        <v>1943600</v>
      </c>
      <c r="I951" s="26">
        <f t="shared" si="721"/>
        <v>3372793.39</v>
      </c>
    </row>
    <row r="952" spans="1:9" ht="18" x14ac:dyDescent="0.25">
      <c r="A952" s="5" t="str">
        <f t="shared" si="700"/>
        <v>b</v>
      </c>
      <c r="B952" s="20" t="s">
        <v>1</v>
      </c>
      <c r="C952" s="23" t="s">
        <v>31</v>
      </c>
      <c r="D952" s="26">
        <f t="shared" ref="D952:G952" si="734">D966+D980</f>
        <v>0</v>
      </c>
      <c r="E952" s="26">
        <f t="shared" si="734"/>
        <v>0</v>
      </c>
      <c r="F952" s="26">
        <f t="shared" si="704"/>
        <v>0</v>
      </c>
      <c r="G952" s="26">
        <f t="shared" si="734"/>
        <v>0</v>
      </c>
      <c r="H952" s="26">
        <f t="shared" ref="H952" si="735">H966+H980</f>
        <v>0</v>
      </c>
      <c r="I952" s="26">
        <f t="shared" si="721"/>
        <v>0</v>
      </c>
    </row>
    <row r="953" spans="1:9" ht="30" x14ac:dyDescent="0.25">
      <c r="A953" s="5" t="str">
        <f t="shared" si="700"/>
        <v>b</v>
      </c>
      <c r="B953" s="24"/>
      <c r="C953" s="25" t="s">
        <v>91</v>
      </c>
      <c r="D953" s="27">
        <f t="shared" ref="D953:G953" si="736">D967+D981</f>
        <v>0</v>
      </c>
      <c r="E953" s="27">
        <f t="shared" si="736"/>
        <v>0</v>
      </c>
      <c r="F953" s="26">
        <f t="shared" si="704"/>
        <v>0</v>
      </c>
      <c r="G953" s="27">
        <f t="shared" si="736"/>
        <v>0</v>
      </c>
      <c r="H953" s="27">
        <f t="shared" ref="H953" si="737">H967+H981</f>
        <v>0</v>
      </c>
      <c r="I953" s="27">
        <f t="shared" si="721"/>
        <v>0</v>
      </c>
    </row>
    <row r="954" spans="1:9" ht="30" x14ac:dyDescent="0.25">
      <c r="A954" s="5" t="str">
        <f t="shared" si="700"/>
        <v>b</v>
      </c>
      <c r="B954" s="24"/>
      <c r="C954" s="25" t="s">
        <v>92</v>
      </c>
      <c r="D954" s="27">
        <f t="shared" ref="D954:G954" si="738">D968+D982</f>
        <v>0</v>
      </c>
      <c r="E954" s="27">
        <f t="shared" si="738"/>
        <v>0</v>
      </c>
      <c r="F954" s="26">
        <f t="shared" si="704"/>
        <v>0</v>
      </c>
      <c r="G954" s="27">
        <f t="shared" si="738"/>
        <v>0</v>
      </c>
      <c r="H954" s="27">
        <f t="shared" ref="H954" si="739">H968+H982</f>
        <v>0</v>
      </c>
      <c r="I954" s="27">
        <f t="shared" si="721"/>
        <v>0</v>
      </c>
    </row>
    <row r="955" spans="1:9" ht="18" x14ac:dyDescent="0.25">
      <c r="A955" s="5" t="str">
        <f t="shared" si="700"/>
        <v>b</v>
      </c>
      <c r="B955" s="28" t="s">
        <v>1</v>
      </c>
      <c r="C955" s="21" t="s">
        <v>32</v>
      </c>
      <c r="D955" s="29">
        <f t="shared" ref="D955:G955" si="740">D969+D983</f>
        <v>0</v>
      </c>
      <c r="E955" s="29">
        <f t="shared" si="740"/>
        <v>0</v>
      </c>
      <c r="F955" s="26">
        <f t="shared" si="704"/>
        <v>0</v>
      </c>
      <c r="G955" s="29">
        <f t="shared" si="740"/>
        <v>0</v>
      </c>
      <c r="H955" s="29">
        <f t="shared" ref="H955" si="741">H969+H983</f>
        <v>0</v>
      </c>
      <c r="I955" s="29">
        <f t="shared" si="721"/>
        <v>0</v>
      </c>
    </row>
    <row r="956" spans="1:9" ht="18" x14ac:dyDescent="0.25">
      <c r="A956" s="5" t="str">
        <f t="shared" si="700"/>
        <v>b</v>
      </c>
      <c r="B956" s="28" t="s">
        <v>1</v>
      </c>
      <c r="C956" s="21" t="s">
        <v>33</v>
      </c>
      <c r="D956" s="29">
        <f t="shared" ref="D956:G956" si="742">D970+D984</f>
        <v>0</v>
      </c>
      <c r="E956" s="29">
        <f t="shared" si="742"/>
        <v>0</v>
      </c>
      <c r="F956" s="26">
        <f t="shared" si="704"/>
        <v>0</v>
      </c>
      <c r="G956" s="29">
        <f t="shared" si="742"/>
        <v>0</v>
      </c>
      <c r="H956" s="29">
        <f t="shared" ref="H956" si="743">H970+H984</f>
        <v>0</v>
      </c>
      <c r="I956" s="29">
        <f t="shared" si="721"/>
        <v>0</v>
      </c>
    </row>
    <row r="957" spans="1:9" ht="18" x14ac:dyDescent="0.25">
      <c r="A957" s="5" t="str">
        <f t="shared" si="700"/>
        <v>b</v>
      </c>
      <c r="B957" s="28" t="s">
        <v>1</v>
      </c>
      <c r="C957" s="21" t="s">
        <v>34</v>
      </c>
      <c r="D957" s="29">
        <f t="shared" ref="D957:G957" si="744">D971+D985</f>
        <v>0</v>
      </c>
      <c r="E957" s="29">
        <f t="shared" si="744"/>
        <v>0</v>
      </c>
      <c r="F957" s="26">
        <f t="shared" si="704"/>
        <v>0</v>
      </c>
      <c r="G957" s="29">
        <f t="shared" si="744"/>
        <v>0</v>
      </c>
      <c r="H957" s="29">
        <f t="shared" ref="H957" si="745">H971+H985</f>
        <v>0</v>
      </c>
      <c r="I957" s="29">
        <f t="shared" si="721"/>
        <v>0</v>
      </c>
    </row>
    <row r="958" spans="1:9" ht="18" x14ac:dyDescent="0.25">
      <c r="A958" s="5" t="str">
        <f t="shared" si="700"/>
        <v>a</v>
      </c>
      <c r="B958" s="18" t="s">
        <v>170</v>
      </c>
      <c r="C958" s="19" t="s">
        <v>50</v>
      </c>
      <c r="D958" s="37">
        <f t="shared" ref="D958:G958" si="746">D959+D969+D970+D971</f>
        <v>7526000</v>
      </c>
      <c r="E958" s="37">
        <f t="shared" si="746"/>
        <v>7526000</v>
      </c>
      <c r="F958" s="26">
        <f t="shared" si="704"/>
        <v>3495400</v>
      </c>
      <c r="G958" s="37">
        <f t="shared" si="746"/>
        <v>1599300</v>
      </c>
      <c r="H958" s="37">
        <f t="shared" ref="H958" si="747">H959+H969+H970+H971</f>
        <v>1896100</v>
      </c>
      <c r="I958" s="37">
        <f>I959+I969+I970+I971</f>
        <v>3379844.83</v>
      </c>
    </row>
    <row r="959" spans="1:9" ht="18" x14ac:dyDescent="0.25">
      <c r="A959" s="5" t="str">
        <f t="shared" si="700"/>
        <v>a</v>
      </c>
      <c r="B959" s="30" t="s">
        <v>1</v>
      </c>
      <c r="C959" s="13" t="s">
        <v>24</v>
      </c>
      <c r="D959" s="12">
        <f t="shared" ref="D959:G959" si="748">D960+D961+D962+D963+D964+D965+D966</f>
        <v>7526000</v>
      </c>
      <c r="E959" s="12">
        <f t="shared" si="748"/>
        <v>7526000</v>
      </c>
      <c r="F959" s="26">
        <f t="shared" si="704"/>
        <v>3495400</v>
      </c>
      <c r="G959" s="12">
        <f t="shared" si="748"/>
        <v>1599300</v>
      </c>
      <c r="H959" s="12">
        <f t="shared" ref="H959" si="749">H960+H961+H962+H963+H964+H965+H966</f>
        <v>1896100</v>
      </c>
      <c r="I959" s="12">
        <f>I960+I961+I962+I963+I964+I965+I966</f>
        <v>3379844.83</v>
      </c>
    </row>
    <row r="960" spans="1:9" ht="18" x14ac:dyDescent="0.25">
      <c r="A960" s="5" t="str">
        <f t="shared" si="700"/>
        <v>b</v>
      </c>
      <c r="B960" s="9" t="s">
        <v>1</v>
      </c>
      <c r="C960" s="10" t="s">
        <v>25</v>
      </c>
      <c r="D960" s="35">
        <v>0</v>
      </c>
      <c r="E960" s="35">
        <v>0</v>
      </c>
      <c r="F960" s="26">
        <f t="shared" si="704"/>
        <v>0</v>
      </c>
      <c r="G960" s="35">
        <v>0</v>
      </c>
      <c r="H960" s="35"/>
      <c r="I960" s="31"/>
    </row>
    <row r="961" spans="1:9" ht="18" x14ac:dyDescent="0.25">
      <c r="A961" s="5" t="str">
        <f t="shared" si="700"/>
        <v>a</v>
      </c>
      <c r="B961" s="9" t="s">
        <v>1</v>
      </c>
      <c r="C961" s="10" t="s">
        <v>26</v>
      </c>
      <c r="D961" s="35">
        <v>54000</v>
      </c>
      <c r="E961" s="35">
        <v>81000</v>
      </c>
      <c r="F961" s="26">
        <f t="shared" si="704"/>
        <v>36000</v>
      </c>
      <c r="G961" s="35">
        <v>13500</v>
      </c>
      <c r="H961" s="35">
        <v>22500</v>
      </c>
      <c r="I961" s="31">
        <v>27000</v>
      </c>
    </row>
    <row r="962" spans="1:9" ht="18" x14ac:dyDescent="0.25">
      <c r="A962" s="5" t="str">
        <f t="shared" si="700"/>
        <v>b</v>
      </c>
      <c r="B962" s="9" t="s">
        <v>1</v>
      </c>
      <c r="C962" s="10" t="s">
        <v>27</v>
      </c>
      <c r="D962" s="35">
        <v>0</v>
      </c>
      <c r="E962" s="35">
        <v>0</v>
      </c>
      <c r="F962" s="26">
        <f t="shared" si="704"/>
        <v>0</v>
      </c>
      <c r="G962" s="35">
        <v>0</v>
      </c>
      <c r="H962" s="35"/>
      <c r="I962" s="31"/>
    </row>
    <row r="963" spans="1:9" ht="18" x14ac:dyDescent="0.25">
      <c r="A963" s="5" t="str">
        <f t="shared" si="700"/>
        <v>b</v>
      </c>
      <c r="B963" s="9" t="s">
        <v>1</v>
      </c>
      <c r="C963" s="14" t="s">
        <v>28</v>
      </c>
      <c r="D963" s="35">
        <v>0</v>
      </c>
      <c r="E963" s="35">
        <v>0</v>
      </c>
      <c r="F963" s="26">
        <f t="shared" si="704"/>
        <v>0</v>
      </c>
      <c r="G963" s="35">
        <v>0</v>
      </c>
      <c r="H963" s="35"/>
      <c r="I963" s="31"/>
    </row>
    <row r="964" spans="1:9" ht="18" x14ac:dyDescent="0.25">
      <c r="A964" s="5" t="str">
        <f t="shared" si="700"/>
        <v>b</v>
      </c>
      <c r="B964" s="9" t="s">
        <v>1</v>
      </c>
      <c r="C964" s="14" t="s">
        <v>29</v>
      </c>
      <c r="D964" s="35">
        <v>0</v>
      </c>
      <c r="E964" s="35">
        <v>0</v>
      </c>
      <c r="F964" s="26">
        <f t="shared" si="704"/>
        <v>0</v>
      </c>
      <c r="G964" s="35">
        <v>0</v>
      </c>
      <c r="H964" s="35"/>
      <c r="I964" s="31"/>
    </row>
    <row r="965" spans="1:9" ht="18" x14ac:dyDescent="0.25">
      <c r="A965" s="5" t="str">
        <f t="shared" si="700"/>
        <v>a</v>
      </c>
      <c r="B965" s="9" t="s">
        <v>1</v>
      </c>
      <c r="C965" s="14" t="s">
        <v>30</v>
      </c>
      <c r="D965" s="35">
        <v>7472000</v>
      </c>
      <c r="E965" s="35">
        <v>7445000</v>
      </c>
      <c r="F965" s="26">
        <f t="shared" si="704"/>
        <v>3459400</v>
      </c>
      <c r="G965" s="35">
        <v>1585800</v>
      </c>
      <c r="H965" s="35">
        <v>1873600</v>
      </c>
      <c r="I965" s="31">
        <v>3352844.83</v>
      </c>
    </row>
    <row r="966" spans="1:9" ht="18" x14ac:dyDescent="0.25">
      <c r="A966" s="5" t="str">
        <f t="shared" ref="A966:A1029" si="750">IF((D966+E966+G966+I966)&gt;0,"a","b")</f>
        <v>b</v>
      </c>
      <c r="B966" s="9" t="s">
        <v>1</v>
      </c>
      <c r="C966" s="14" t="s">
        <v>31</v>
      </c>
      <c r="D966" s="31">
        <f t="shared" ref="D966:H966" si="751">D967+D968</f>
        <v>0</v>
      </c>
      <c r="E966" s="31">
        <f t="shared" si="751"/>
        <v>0</v>
      </c>
      <c r="F966" s="26">
        <f t="shared" si="704"/>
        <v>0</v>
      </c>
      <c r="G966" s="31">
        <f t="shared" si="751"/>
        <v>0</v>
      </c>
      <c r="H966" s="31">
        <f t="shared" si="751"/>
        <v>0</v>
      </c>
      <c r="I966" s="31">
        <f>I967+I968</f>
        <v>0</v>
      </c>
    </row>
    <row r="967" spans="1:9" ht="30" x14ac:dyDescent="0.25">
      <c r="A967" s="5" t="str">
        <f t="shared" si="750"/>
        <v>b</v>
      </c>
      <c r="B967" s="15"/>
      <c r="C967" s="17" t="s">
        <v>91</v>
      </c>
      <c r="D967" s="36">
        <v>0</v>
      </c>
      <c r="E967" s="36">
        <v>0</v>
      </c>
      <c r="F967" s="26">
        <f t="shared" ref="F967:F1030" si="752">G967+H967</f>
        <v>0</v>
      </c>
      <c r="G967" s="36">
        <v>0</v>
      </c>
      <c r="H967" s="36"/>
      <c r="I967" s="16"/>
    </row>
    <row r="968" spans="1:9" ht="30" x14ac:dyDescent="0.25">
      <c r="A968" s="5" t="str">
        <f t="shared" si="750"/>
        <v>b</v>
      </c>
      <c r="B968" s="15"/>
      <c r="C968" s="17" t="s">
        <v>92</v>
      </c>
      <c r="D968" s="36">
        <v>0</v>
      </c>
      <c r="E968" s="36">
        <v>0</v>
      </c>
      <c r="F968" s="26">
        <f t="shared" si="752"/>
        <v>0</v>
      </c>
      <c r="G968" s="36">
        <v>0</v>
      </c>
      <c r="H968" s="36"/>
      <c r="I968" s="16"/>
    </row>
    <row r="969" spans="1:9" ht="18" x14ac:dyDescent="0.25">
      <c r="A969" s="5" t="str">
        <f t="shared" si="750"/>
        <v>b</v>
      </c>
      <c r="B969" s="9" t="s">
        <v>1</v>
      </c>
      <c r="C969" s="13" t="s">
        <v>32</v>
      </c>
      <c r="D969" s="33">
        <v>0</v>
      </c>
      <c r="E969" s="33">
        <v>0</v>
      </c>
      <c r="F969" s="26">
        <f t="shared" si="752"/>
        <v>0</v>
      </c>
      <c r="G969" s="33">
        <v>0</v>
      </c>
      <c r="H969" s="33"/>
      <c r="I969" s="12"/>
    </row>
    <row r="970" spans="1:9" ht="18" x14ac:dyDescent="0.25">
      <c r="A970" s="5" t="str">
        <f t="shared" si="750"/>
        <v>b</v>
      </c>
      <c r="B970" s="9" t="s">
        <v>1</v>
      </c>
      <c r="C970" s="13" t="s">
        <v>33</v>
      </c>
      <c r="D970" s="33">
        <v>0</v>
      </c>
      <c r="E970" s="33">
        <v>0</v>
      </c>
      <c r="F970" s="26">
        <f t="shared" si="752"/>
        <v>0</v>
      </c>
      <c r="G970" s="33">
        <v>0</v>
      </c>
      <c r="H970" s="33"/>
      <c r="I970" s="12"/>
    </row>
    <row r="971" spans="1:9" ht="18" x14ac:dyDescent="0.25">
      <c r="A971" s="5" t="str">
        <f t="shared" si="750"/>
        <v>b</v>
      </c>
      <c r="B971" s="9" t="s">
        <v>1</v>
      </c>
      <c r="C971" s="13" t="s">
        <v>34</v>
      </c>
      <c r="D971" s="33">
        <v>0</v>
      </c>
      <c r="E971" s="33">
        <v>0</v>
      </c>
      <c r="F971" s="26">
        <f t="shared" si="752"/>
        <v>0</v>
      </c>
      <c r="G971" s="33">
        <v>0</v>
      </c>
      <c r="H971" s="33"/>
      <c r="I971" s="12"/>
    </row>
    <row r="972" spans="1:9" ht="72" x14ac:dyDescent="0.25">
      <c r="A972" s="5" t="str">
        <f t="shared" si="750"/>
        <v>a</v>
      </c>
      <c r="B972" s="18" t="s">
        <v>171</v>
      </c>
      <c r="C972" s="19" t="s">
        <v>22</v>
      </c>
      <c r="D972" s="37">
        <f t="shared" ref="D972:G972" si="753">D973+D983+D984+D985</f>
        <v>474000</v>
      </c>
      <c r="E972" s="37">
        <f t="shared" si="753"/>
        <v>255000</v>
      </c>
      <c r="F972" s="26">
        <f t="shared" si="752"/>
        <v>114400</v>
      </c>
      <c r="G972" s="37">
        <f t="shared" si="753"/>
        <v>25000</v>
      </c>
      <c r="H972" s="37">
        <f t="shared" ref="H972" si="754">H973+H983+H984+H985</f>
        <v>89400</v>
      </c>
      <c r="I972" s="37">
        <f>I973+I983+I984+I985</f>
        <v>35948.559999999998</v>
      </c>
    </row>
    <row r="973" spans="1:9" ht="18" x14ac:dyDescent="0.25">
      <c r="A973" s="5" t="str">
        <f t="shared" si="750"/>
        <v>a</v>
      </c>
      <c r="B973" s="30" t="s">
        <v>1</v>
      </c>
      <c r="C973" s="13" t="s">
        <v>24</v>
      </c>
      <c r="D973" s="12">
        <f t="shared" ref="D973:G973" si="755">D974+D975+D976+D977+D978+D979+D980</f>
        <v>474000</v>
      </c>
      <c r="E973" s="12">
        <f t="shared" si="755"/>
        <v>255000</v>
      </c>
      <c r="F973" s="26">
        <f t="shared" si="752"/>
        <v>114400</v>
      </c>
      <c r="G973" s="12">
        <f t="shared" si="755"/>
        <v>25000</v>
      </c>
      <c r="H973" s="12">
        <f t="shared" ref="H973" si="756">H974+H975+H976+H977+H978+H979+H980</f>
        <v>89400</v>
      </c>
      <c r="I973" s="12">
        <f>I974+I975+I976+I977+I978+I979+I980</f>
        <v>35948.559999999998</v>
      </c>
    </row>
    <row r="974" spans="1:9" ht="18" x14ac:dyDescent="0.25">
      <c r="A974" s="5" t="str">
        <f t="shared" si="750"/>
        <v>b</v>
      </c>
      <c r="B974" s="9" t="s">
        <v>1</v>
      </c>
      <c r="C974" s="10" t="s">
        <v>25</v>
      </c>
      <c r="D974" s="35">
        <v>0</v>
      </c>
      <c r="E974" s="35">
        <v>0</v>
      </c>
      <c r="F974" s="26">
        <f t="shared" si="752"/>
        <v>0</v>
      </c>
      <c r="G974" s="35">
        <v>0</v>
      </c>
      <c r="H974" s="35"/>
      <c r="I974" s="31"/>
    </row>
    <row r="975" spans="1:9" ht="18" x14ac:dyDescent="0.25">
      <c r="A975" s="5" t="str">
        <f t="shared" si="750"/>
        <v>a</v>
      </c>
      <c r="B975" s="9" t="s">
        <v>1</v>
      </c>
      <c r="C975" s="10" t="s">
        <v>26</v>
      </c>
      <c r="D975" s="35">
        <v>100000</v>
      </c>
      <c r="E975" s="35">
        <v>90000</v>
      </c>
      <c r="F975" s="26">
        <f t="shared" si="752"/>
        <v>44400</v>
      </c>
      <c r="G975" s="35">
        <v>25000</v>
      </c>
      <c r="H975" s="35">
        <v>19400</v>
      </c>
      <c r="I975" s="31">
        <v>16000</v>
      </c>
    </row>
    <row r="976" spans="1:9" ht="18" x14ac:dyDescent="0.25">
      <c r="A976" s="5" t="str">
        <f t="shared" si="750"/>
        <v>b</v>
      </c>
      <c r="B976" s="9" t="s">
        <v>1</v>
      </c>
      <c r="C976" s="10" t="s">
        <v>27</v>
      </c>
      <c r="D976" s="35">
        <v>0</v>
      </c>
      <c r="E976" s="35">
        <v>0</v>
      </c>
      <c r="F976" s="26">
        <f t="shared" si="752"/>
        <v>0</v>
      </c>
      <c r="G976" s="35">
        <v>0</v>
      </c>
      <c r="H976" s="35"/>
      <c r="I976" s="31"/>
    </row>
    <row r="977" spans="1:9" ht="18" x14ac:dyDescent="0.25">
      <c r="A977" s="5" t="str">
        <f t="shared" si="750"/>
        <v>b</v>
      </c>
      <c r="B977" s="9" t="s">
        <v>1</v>
      </c>
      <c r="C977" s="14" t="s">
        <v>28</v>
      </c>
      <c r="D977" s="35">
        <v>0</v>
      </c>
      <c r="E977" s="35">
        <v>0</v>
      </c>
      <c r="F977" s="26">
        <f t="shared" si="752"/>
        <v>0</v>
      </c>
      <c r="G977" s="35">
        <v>0</v>
      </c>
      <c r="H977" s="35"/>
      <c r="I977" s="31"/>
    </row>
    <row r="978" spans="1:9" ht="18" x14ac:dyDescent="0.25">
      <c r="A978" s="5" t="str">
        <f t="shared" si="750"/>
        <v>b</v>
      </c>
      <c r="B978" s="9" t="s">
        <v>1</v>
      </c>
      <c r="C978" s="14" t="s">
        <v>29</v>
      </c>
      <c r="D978" s="35">
        <v>0</v>
      </c>
      <c r="E978" s="35">
        <v>0</v>
      </c>
      <c r="F978" s="26">
        <f t="shared" si="752"/>
        <v>0</v>
      </c>
      <c r="G978" s="35">
        <v>0</v>
      </c>
      <c r="H978" s="35"/>
      <c r="I978" s="31"/>
    </row>
    <row r="979" spans="1:9" ht="18" x14ac:dyDescent="0.25">
      <c r="A979" s="5" t="str">
        <f t="shared" si="750"/>
        <v>a</v>
      </c>
      <c r="B979" s="9" t="s">
        <v>1</v>
      </c>
      <c r="C979" s="14" t="s">
        <v>30</v>
      </c>
      <c r="D979" s="35">
        <v>374000</v>
      </c>
      <c r="E979" s="35">
        <v>165000</v>
      </c>
      <c r="F979" s="26">
        <f t="shared" si="752"/>
        <v>70000</v>
      </c>
      <c r="G979" s="35">
        <v>0</v>
      </c>
      <c r="H979" s="35">
        <v>70000</v>
      </c>
      <c r="I979" s="31">
        <v>19948.560000000001</v>
      </c>
    </row>
    <row r="980" spans="1:9" ht="18" x14ac:dyDescent="0.25">
      <c r="A980" s="5" t="str">
        <f t="shared" si="750"/>
        <v>b</v>
      </c>
      <c r="B980" s="9" t="s">
        <v>1</v>
      </c>
      <c r="C980" s="14" t="s">
        <v>31</v>
      </c>
      <c r="D980" s="31">
        <f t="shared" ref="D980:G980" si="757">D981+D982</f>
        <v>0</v>
      </c>
      <c r="E980" s="31">
        <f t="shared" si="757"/>
        <v>0</v>
      </c>
      <c r="F980" s="26">
        <f t="shared" si="752"/>
        <v>0</v>
      </c>
      <c r="G980" s="31">
        <f t="shared" si="757"/>
        <v>0</v>
      </c>
      <c r="H980" s="31"/>
      <c r="I980" s="31">
        <f>I981+I982</f>
        <v>0</v>
      </c>
    </row>
    <row r="981" spans="1:9" ht="30" x14ac:dyDescent="0.25">
      <c r="A981" s="5" t="str">
        <f t="shared" si="750"/>
        <v>b</v>
      </c>
      <c r="B981" s="15"/>
      <c r="C981" s="17" t="s">
        <v>91</v>
      </c>
      <c r="D981" s="36">
        <v>0</v>
      </c>
      <c r="E981" s="36">
        <v>0</v>
      </c>
      <c r="F981" s="26">
        <f t="shared" si="752"/>
        <v>0</v>
      </c>
      <c r="G981" s="36">
        <v>0</v>
      </c>
      <c r="H981" s="36"/>
      <c r="I981" s="16"/>
    </row>
    <row r="982" spans="1:9" ht="30" x14ac:dyDescent="0.25">
      <c r="A982" s="5" t="str">
        <f t="shared" si="750"/>
        <v>b</v>
      </c>
      <c r="B982" s="15"/>
      <c r="C982" s="17" t="s">
        <v>92</v>
      </c>
      <c r="D982" s="36">
        <v>0</v>
      </c>
      <c r="E982" s="36">
        <v>0</v>
      </c>
      <c r="F982" s="26">
        <f t="shared" si="752"/>
        <v>0</v>
      </c>
      <c r="G982" s="36">
        <v>0</v>
      </c>
      <c r="H982" s="36"/>
      <c r="I982" s="16"/>
    </row>
    <row r="983" spans="1:9" ht="18" x14ac:dyDescent="0.25">
      <c r="A983" s="5" t="str">
        <f t="shared" si="750"/>
        <v>b</v>
      </c>
      <c r="B983" s="9" t="s">
        <v>1</v>
      </c>
      <c r="C983" s="13" t="s">
        <v>32</v>
      </c>
      <c r="D983" s="33">
        <v>0</v>
      </c>
      <c r="E983" s="33">
        <v>0</v>
      </c>
      <c r="F983" s="26">
        <f t="shared" si="752"/>
        <v>0</v>
      </c>
      <c r="G983" s="33">
        <v>0</v>
      </c>
      <c r="H983" s="33"/>
      <c r="I983" s="12"/>
    </row>
    <row r="984" spans="1:9" ht="18" x14ac:dyDescent="0.25">
      <c r="A984" s="5" t="str">
        <f t="shared" si="750"/>
        <v>b</v>
      </c>
      <c r="B984" s="9" t="s">
        <v>1</v>
      </c>
      <c r="C984" s="13" t="s">
        <v>33</v>
      </c>
      <c r="D984" s="33">
        <v>0</v>
      </c>
      <c r="E984" s="33">
        <v>0</v>
      </c>
      <c r="F984" s="26">
        <f t="shared" si="752"/>
        <v>0</v>
      </c>
      <c r="G984" s="33">
        <v>0</v>
      </c>
      <c r="H984" s="33"/>
      <c r="I984" s="12"/>
    </row>
    <row r="985" spans="1:9" ht="18" x14ac:dyDescent="0.25">
      <c r="A985" s="5" t="str">
        <f t="shared" si="750"/>
        <v>b</v>
      </c>
      <c r="B985" s="9" t="s">
        <v>1</v>
      </c>
      <c r="C985" s="13" t="s">
        <v>34</v>
      </c>
      <c r="D985" s="33">
        <v>0</v>
      </c>
      <c r="E985" s="33">
        <v>0</v>
      </c>
      <c r="F985" s="26">
        <f t="shared" si="752"/>
        <v>0</v>
      </c>
      <c r="G985" s="33">
        <v>0</v>
      </c>
      <c r="H985" s="33"/>
      <c r="I985" s="12"/>
    </row>
    <row r="986" spans="1:9" ht="36" x14ac:dyDescent="0.25">
      <c r="A986" s="5" t="str">
        <f t="shared" si="750"/>
        <v>a</v>
      </c>
      <c r="B986" s="18" t="s">
        <v>172</v>
      </c>
      <c r="C986" s="19" t="s">
        <v>9</v>
      </c>
      <c r="D986" s="37">
        <f t="shared" ref="D986:G986" si="758">D987+D997+D998+D999</f>
        <v>12150000</v>
      </c>
      <c r="E986" s="37">
        <f t="shared" si="758"/>
        <v>11843000</v>
      </c>
      <c r="F986" s="26">
        <f t="shared" si="752"/>
        <v>5315100</v>
      </c>
      <c r="G986" s="37">
        <f t="shared" si="758"/>
        <v>2280700</v>
      </c>
      <c r="H986" s="37">
        <f t="shared" ref="H986" si="759">H987+H997+H998+H999</f>
        <v>3034400</v>
      </c>
      <c r="I986" s="37">
        <f>I987+I997+I998+I999</f>
        <v>5314923.04</v>
      </c>
    </row>
    <row r="987" spans="1:9" ht="18" x14ac:dyDescent="0.25">
      <c r="A987" s="5" t="str">
        <f t="shared" si="750"/>
        <v>a</v>
      </c>
      <c r="B987" s="30" t="s">
        <v>1</v>
      </c>
      <c r="C987" s="13" t="s">
        <v>24</v>
      </c>
      <c r="D987" s="12">
        <f t="shared" ref="D987:G987" si="760">D988+D989+D990+D991+D992+D993+D994</f>
        <v>12150000</v>
      </c>
      <c r="E987" s="12">
        <f t="shared" si="760"/>
        <v>11843000</v>
      </c>
      <c r="F987" s="26">
        <f t="shared" si="752"/>
        <v>5315100</v>
      </c>
      <c r="G987" s="12">
        <f t="shared" si="760"/>
        <v>2280700</v>
      </c>
      <c r="H987" s="12">
        <f t="shared" ref="H987" si="761">H988+H989+H990+H991+H992+H993+H994</f>
        <v>3034400</v>
      </c>
      <c r="I987" s="12">
        <f>I988+I989+I990+I991+I992+I993+I994</f>
        <v>5314923.04</v>
      </c>
    </row>
    <row r="988" spans="1:9" ht="18" x14ac:dyDescent="0.25">
      <c r="A988" s="5" t="str">
        <f t="shared" si="750"/>
        <v>b</v>
      </c>
      <c r="B988" s="9" t="s">
        <v>1</v>
      </c>
      <c r="C988" s="10" t="s">
        <v>25</v>
      </c>
      <c r="D988" s="35">
        <v>0</v>
      </c>
      <c r="E988" s="35">
        <v>0</v>
      </c>
      <c r="F988" s="26">
        <f t="shared" si="752"/>
        <v>0</v>
      </c>
      <c r="G988" s="35">
        <v>0</v>
      </c>
      <c r="H988" s="35"/>
      <c r="I988" s="31"/>
    </row>
    <row r="989" spans="1:9" ht="18" x14ac:dyDescent="0.25">
      <c r="A989" s="5" t="str">
        <f t="shared" si="750"/>
        <v>a</v>
      </c>
      <c r="B989" s="9" t="s">
        <v>1</v>
      </c>
      <c r="C989" s="10" t="s">
        <v>26</v>
      </c>
      <c r="D989" s="35">
        <v>150000</v>
      </c>
      <c r="E989" s="35">
        <v>156000</v>
      </c>
      <c r="F989" s="26">
        <f t="shared" si="752"/>
        <v>78000</v>
      </c>
      <c r="G989" s="35">
        <v>39000</v>
      </c>
      <c r="H989" s="35">
        <v>39000</v>
      </c>
      <c r="I989" s="31">
        <v>78000</v>
      </c>
    </row>
    <row r="990" spans="1:9" ht="18" x14ac:dyDescent="0.25">
      <c r="A990" s="5" t="str">
        <f t="shared" si="750"/>
        <v>b</v>
      </c>
      <c r="B990" s="9" t="s">
        <v>1</v>
      </c>
      <c r="C990" s="10" t="s">
        <v>27</v>
      </c>
      <c r="D990" s="35">
        <v>0</v>
      </c>
      <c r="E990" s="35">
        <v>0</v>
      </c>
      <c r="F990" s="26">
        <f t="shared" si="752"/>
        <v>0</v>
      </c>
      <c r="G990" s="35">
        <v>0</v>
      </c>
      <c r="H990" s="35"/>
      <c r="I990" s="31"/>
    </row>
    <row r="991" spans="1:9" ht="18" x14ac:dyDescent="0.25">
      <c r="A991" s="5" t="str">
        <f t="shared" si="750"/>
        <v>b</v>
      </c>
      <c r="B991" s="9" t="s">
        <v>1</v>
      </c>
      <c r="C991" s="14" t="s">
        <v>28</v>
      </c>
      <c r="D991" s="35">
        <v>0</v>
      </c>
      <c r="E991" s="35">
        <v>0</v>
      </c>
      <c r="F991" s="26">
        <f t="shared" si="752"/>
        <v>0</v>
      </c>
      <c r="G991" s="35">
        <v>0</v>
      </c>
      <c r="H991" s="35"/>
      <c r="I991" s="31"/>
    </row>
    <row r="992" spans="1:9" ht="18" x14ac:dyDescent="0.25">
      <c r="A992" s="5" t="str">
        <f t="shared" si="750"/>
        <v>b</v>
      </c>
      <c r="B992" s="9" t="s">
        <v>1</v>
      </c>
      <c r="C992" s="14" t="s">
        <v>29</v>
      </c>
      <c r="D992" s="35">
        <v>0</v>
      </c>
      <c r="E992" s="35">
        <v>0</v>
      </c>
      <c r="F992" s="26">
        <f t="shared" si="752"/>
        <v>0</v>
      </c>
      <c r="G992" s="35">
        <v>0</v>
      </c>
      <c r="H992" s="35"/>
      <c r="I992" s="31"/>
    </row>
    <row r="993" spans="1:9" ht="18" x14ac:dyDescent="0.25">
      <c r="A993" s="5" t="str">
        <f t="shared" si="750"/>
        <v>a</v>
      </c>
      <c r="B993" s="9" t="s">
        <v>1</v>
      </c>
      <c r="C993" s="14" t="s">
        <v>30</v>
      </c>
      <c r="D993" s="35">
        <v>12000000</v>
      </c>
      <c r="E993" s="35">
        <v>11687000</v>
      </c>
      <c r="F993" s="26">
        <f t="shared" si="752"/>
        <v>5237100</v>
      </c>
      <c r="G993" s="35">
        <v>2241700</v>
      </c>
      <c r="H993" s="35">
        <v>2995400</v>
      </c>
      <c r="I993" s="31">
        <v>5236923.04</v>
      </c>
    </row>
    <row r="994" spans="1:9" ht="18" x14ac:dyDescent="0.25">
      <c r="A994" s="5" t="str">
        <f t="shared" si="750"/>
        <v>b</v>
      </c>
      <c r="B994" s="9" t="s">
        <v>1</v>
      </c>
      <c r="C994" s="14" t="s">
        <v>31</v>
      </c>
      <c r="D994" s="31">
        <f t="shared" ref="D994:H994" si="762">D995+D996</f>
        <v>0</v>
      </c>
      <c r="E994" s="31">
        <f t="shared" si="762"/>
        <v>0</v>
      </c>
      <c r="F994" s="26">
        <f t="shared" si="752"/>
        <v>0</v>
      </c>
      <c r="G994" s="31">
        <f t="shared" si="762"/>
        <v>0</v>
      </c>
      <c r="H994" s="31">
        <f t="shared" si="762"/>
        <v>0</v>
      </c>
      <c r="I994" s="31">
        <f>I995+I996</f>
        <v>0</v>
      </c>
    </row>
    <row r="995" spans="1:9" ht="30" x14ac:dyDescent="0.25">
      <c r="A995" s="5" t="str">
        <f t="shared" si="750"/>
        <v>b</v>
      </c>
      <c r="B995" s="15"/>
      <c r="C995" s="17" t="s">
        <v>91</v>
      </c>
      <c r="D995" s="36">
        <v>0</v>
      </c>
      <c r="E995" s="36">
        <v>0</v>
      </c>
      <c r="F995" s="26">
        <f t="shared" si="752"/>
        <v>0</v>
      </c>
      <c r="G995" s="36">
        <v>0</v>
      </c>
      <c r="H995" s="36"/>
      <c r="I995" s="16"/>
    </row>
    <row r="996" spans="1:9" ht="30" x14ac:dyDescent="0.25">
      <c r="A996" s="5" t="str">
        <f t="shared" si="750"/>
        <v>b</v>
      </c>
      <c r="B996" s="15"/>
      <c r="C996" s="17" t="s">
        <v>92</v>
      </c>
      <c r="D996" s="36">
        <v>0</v>
      </c>
      <c r="E996" s="36">
        <v>0</v>
      </c>
      <c r="F996" s="26">
        <f t="shared" si="752"/>
        <v>0</v>
      </c>
      <c r="G996" s="36">
        <v>0</v>
      </c>
      <c r="H996" s="36"/>
      <c r="I996" s="16"/>
    </row>
    <row r="997" spans="1:9" ht="18" x14ac:dyDescent="0.25">
      <c r="A997" s="5" t="str">
        <f t="shared" si="750"/>
        <v>b</v>
      </c>
      <c r="B997" s="9" t="s">
        <v>1</v>
      </c>
      <c r="C997" s="13" t="s">
        <v>32</v>
      </c>
      <c r="D997" s="33">
        <v>0</v>
      </c>
      <c r="E997" s="33">
        <v>0</v>
      </c>
      <c r="F997" s="26">
        <f t="shared" si="752"/>
        <v>0</v>
      </c>
      <c r="G997" s="33">
        <v>0</v>
      </c>
      <c r="H997" s="33"/>
      <c r="I997" s="12"/>
    </row>
    <row r="998" spans="1:9" ht="18" x14ac:dyDescent="0.25">
      <c r="A998" s="5" t="str">
        <f t="shared" si="750"/>
        <v>b</v>
      </c>
      <c r="B998" s="9" t="s">
        <v>1</v>
      </c>
      <c r="C998" s="13" t="s">
        <v>33</v>
      </c>
      <c r="D998" s="33">
        <v>0</v>
      </c>
      <c r="E998" s="33">
        <v>0</v>
      </c>
      <c r="F998" s="26">
        <f t="shared" si="752"/>
        <v>0</v>
      </c>
      <c r="G998" s="33">
        <v>0</v>
      </c>
      <c r="H998" s="33"/>
      <c r="I998" s="12"/>
    </row>
    <row r="999" spans="1:9" ht="18" x14ac:dyDescent="0.25">
      <c r="A999" s="5" t="str">
        <f t="shared" si="750"/>
        <v>b</v>
      </c>
      <c r="B999" s="9" t="s">
        <v>1</v>
      </c>
      <c r="C999" s="13" t="s">
        <v>34</v>
      </c>
      <c r="D999" s="33">
        <v>0</v>
      </c>
      <c r="E999" s="33">
        <v>0</v>
      </c>
      <c r="F999" s="26">
        <f t="shared" si="752"/>
        <v>0</v>
      </c>
      <c r="G999" s="33">
        <v>0</v>
      </c>
      <c r="H999" s="33"/>
      <c r="I999" s="12"/>
    </row>
    <row r="1000" spans="1:9" ht="18" x14ac:dyDescent="0.25">
      <c r="A1000" s="5" t="str">
        <f t="shared" si="750"/>
        <v>a</v>
      </c>
      <c r="B1000" s="18" t="s">
        <v>173</v>
      </c>
      <c r="C1000" s="19" t="s">
        <v>10</v>
      </c>
      <c r="D1000" s="37">
        <f t="shared" ref="D1000:G1000" si="763">D1001+D1011+D1012+D1013</f>
        <v>2100000</v>
      </c>
      <c r="E1000" s="37">
        <f t="shared" si="763"/>
        <v>2100000</v>
      </c>
      <c r="F1000" s="26">
        <f t="shared" si="752"/>
        <v>200000</v>
      </c>
      <c r="G1000" s="37">
        <f t="shared" si="763"/>
        <v>30000</v>
      </c>
      <c r="H1000" s="37">
        <f t="shared" ref="H1000" si="764">H1001+H1011+H1012+H1013</f>
        <v>170000</v>
      </c>
      <c r="I1000" s="37">
        <f>I1001+I1011+I1012+I1013</f>
        <v>100219.35</v>
      </c>
    </row>
    <row r="1001" spans="1:9" ht="18" x14ac:dyDescent="0.25">
      <c r="A1001" s="5" t="str">
        <f t="shared" si="750"/>
        <v>a</v>
      </c>
      <c r="B1001" s="30" t="s">
        <v>1</v>
      </c>
      <c r="C1001" s="13" t="s">
        <v>24</v>
      </c>
      <c r="D1001" s="12">
        <f t="shared" ref="D1001:G1001" si="765">D1002+D1003+D1004+D1005+D1006+D1007+D1008</f>
        <v>2100000</v>
      </c>
      <c r="E1001" s="12">
        <f t="shared" si="765"/>
        <v>2100000</v>
      </c>
      <c r="F1001" s="26">
        <f t="shared" si="752"/>
        <v>200000</v>
      </c>
      <c r="G1001" s="12">
        <f t="shared" si="765"/>
        <v>30000</v>
      </c>
      <c r="H1001" s="12">
        <f t="shared" ref="H1001" si="766">H1002+H1003+H1004+H1005+H1006+H1007+H1008</f>
        <v>170000</v>
      </c>
      <c r="I1001" s="12">
        <f>I1002+I1003+I1004+I1005+I1006+I1007+I1008</f>
        <v>100219.35</v>
      </c>
    </row>
    <row r="1002" spans="1:9" ht="18" x14ac:dyDescent="0.25">
      <c r="A1002" s="5" t="str">
        <f t="shared" si="750"/>
        <v>b</v>
      </c>
      <c r="B1002" s="9" t="s">
        <v>1</v>
      </c>
      <c r="C1002" s="10" t="s">
        <v>25</v>
      </c>
      <c r="D1002" s="35">
        <v>0</v>
      </c>
      <c r="E1002" s="35">
        <v>0</v>
      </c>
      <c r="F1002" s="26">
        <f t="shared" si="752"/>
        <v>0</v>
      </c>
      <c r="G1002" s="35">
        <v>0</v>
      </c>
      <c r="H1002" s="35"/>
      <c r="I1002" s="31"/>
    </row>
    <row r="1003" spans="1:9" ht="18" x14ac:dyDescent="0.25">
      <c r="A1003" s="5" t="str">
        <f t="shared" si="750"/>
        <v>a</v>
      </c>
      <c r="B1003" s="9" t="s">
        <v>1</v>
      </c>
      <c r="C1003" s="10" t="s">
        <v>26</v>
      </c>
      <c r="D1003" s="35">
        <v>2100000</v>
      </c>
      <c r="E1003" s="35">
        <v>1930000</v>
      </c>
      <c r="F1003" s="26">
        <f t="shared" si="752"/>
        <v>186000</v>
      </c>
      <c r="G1003" s="35">
        <v>30000</v>
      </c>
      <c r="H1003" s="35">
        <v>156000</v>
      </c>
      <c r="I1003" s="31">
        <v>86219.35</v>
      </c>
    </row>
    <row r="1004" spans="1:9" ht="18" x14ac:dyDescent="0.25">
      <c r="A1004" s="5" t="str">
        <f t="shared" si="750"/>
        <v>b</v>
      </c>
      <c r="B1004" s="9" t="s">
        <v>1</v>
      </c>
      <c r="C1004" s="10" t="s">
        <v>27</v>
      </c>
      <c r="D1004" s="35">
        <v>0</v>
      </c>
      <c r="E1004" s="35">
        <v>0</v>
      </c>
      <c r="F1004" s="26">
        <f t="shared" si="752"/>
        <v>0</v>
      </c>
      <c r="G1004" s="35">
        <v>0</v>
      </c>
      <c r="H1004" s="35"/>
      <c r="I1004" s="31"/>
    </row>
    <row r="1005" spans="1:9" ht="18" x14ac:dyDescent="0.25">
      <c r="A1005" s="5" t="str">
        <f t="shared" si="750"/>
        <v>b</v>
      </c>
      <c r="B1005" s="9" t="s">
        <v>1</v>
      </c>
      <c r="C1005" s="14" t="s">
        <v>28</v>
      </c>
      <c r="D1005" s="35">
        <v>0</v>
      </c>
      <c r="E1005" s="35">
        <v>0</v>
      </c>
      <c r="F1005" s="26">
        <f t="shared" si="752"/>
        <v>0</v>
      </c>
      <c r="G1005" s="35">
        <v>0</v>
      </c>
      <c r="H1005" s="35"/>
      <c r="I1005" s="31"/>
    </row>
    <row r="1006" spans="1:9" ht="18" x14ac:dyDescent="0.25">
      <c r="A1006" s="5" t="str">
        <f t="shared" si="750"/>
        <v>b</v>
      </c>
      <c r="B1006" s="9" t="s">
        <v>1</v>
      </c>
      <c r="C1006" s="14" t="s">
        <v>29</v>
      </c>
      <c r="D1006" s="35">
        <v>0</v>
      </c>
      <c r="E1006" s="35">
        <v>0</v>
      </c>
      <c r="F1006" s="26">
        <f t="shared" si="752"/>
        <v>0</v>
      </c>
      <c r="G1006" s="35">
        <v>0</v>
      </c>
      <c r="H1006" s="35"/>
      <c r="I1006" s="31"/>
    </row>
    <row r="1007" spans="1:9" ht="18" x14ac:dyDescent="0.25">
      <c r="A1007" s="5" t="str">
        <f t="shared" si="750"/>
        <v>b</v>
      </c>
      <c r="B1007" s="9" t="s">
        <v>1</v>
      </c>
      <c r="C1007" s="14" t="s">
        <v>30</v>
      </c>
      <c r="D1007" s="35">
        <v>0</v>
      </c>
      <c r="E1007" s="35">
        <v>0</v>
      </c>
      <c r="F1007" s="26">
        <f t="shared" si="752"/>
        <v>0</v>
      </c>
      <c r="G1007" s="35">
        <v>0</v>
      </c>
      <c r="H1007" s="35"/>
      <c r="I1007" s="31"/>
    </row>
    <row r="1008" spans="1:9" ht="18" x14ac:dyDescent="0.25">
      <c r="A1008" s="5" t="str">
        <f t="shared" si="750"/>
        <v>a</v>
      </c>
      <c r="B1008" s="9" t="s">
        <v>1</v>
      </c>
      <c r="C1008" s="14" t="s">
        <v>31</v>
      </c>
      <c r="D1008" s="31">
        <f t="shared" ref="D1008:H1008" si="767">D1009+D1010</f>
        <v>0</v>
      </c>
      <c r="E1008" s="31">
        <f t="shared" si="767"/>
        <v>170000</v>
      </c>
      <c r="F1008" s="26">
        <f t="shared" si="752"/>
        <v>14000</v>
      </c>
      <c r="G1008" s="31">
        <f t="shared" si="767"/>
        <v>0</v>
      </c>
      <c r="H1008" s="31">
        <f t="shared" si="767"/>
        <v>14000</v>
      </c>
      <c r="I1008" s="31">
        <f>I1009+I1010</f>
        <v>14000</v>
      </c>
    </row>
    <row r="1009" spans="1:9" ht="30" x14ac:dyDescent="0.25">
      <c r="A1009" s="5" t="str">
        <f t="shared" si="750"/>
        <v>a</v>
      </c>
      <c r="B1009" s="15"/>
      <c r="C1009" s="17" t="s">
        <v>91</v>
      </c>
      <c r="D1009" s="36">
        <v>0</v>
      </c>
      <c r="E1009" s="36">
        <v>170000</v>
      </c>
      <c r="F1009" s="26">
        <f t="shared" si="752"/>
        <v>14000</v>
      </c>
      <c r="G1009" s="36">
        <v>0</v>
      </c>
      <c r="H1009" s="36">
        <v>14000</v>
      </c>
      <c r="I1009" s="16">
        <v>14000</v>
      </c>
    </row>
    <row r="1010" spans="1:9" ht="30" x14ac:dyDescent="0.25">
      <c r="A1010" s="5" t="str">
        <f t="shared" si="750"/>
        <v>b</v>
      </c>
      <c r="B1010" s="15"/>
      <c r="C1010" s="17" t="s">
        <v>92</v>
      </c>
      <c r="D1010" s="36">
        <v>0</v>
      </c>
      <c r="E1010" s="36">
        <v>0</v>
      </c>
      <c r="F1010" s="26">
        <f t="shared" si="752"/>
        <v>0</v>
      </c>
      <c r="G1010" s="36">
        <v>0</v>
      </c>
      <c r="H1010" s="36"/>
      <c r="I1010" s="16"/>
    </row>
    <row r="1011" spans="1:9" ht="18" x14ac:dyDescent="0.25">
      <c r="A1011" s="5" t="str">
        <f t="shared" si="750"/>
        <v>b</v>
      </c>
      <c r="B1011" s="9" t="s">
        <v>1</v>
      </c>
      <c r="C1011" s="13" t="s">
        <v>32</v>
      </c>
      <c r="D1011" s="33">
        <v>0</v>
      </c>
      <c r="E1011" s="33">
        <v>0</v>
      </c>
      <c r="F1011" s="26">
        <f t="shared" si="752"/>
        <v>0</v>
      </c>
      <c r="G1011" s="33">
        <v>0</v>
      </c>
      <c r="H1011" s="33"/>
      <c r="I1011" s="12"/>
    </row>
    <row r="1012" spans="1:9" ht="18" x14ac:dyDescent="0.25">
      <c r="A1012" s="5" t="str">
        <f t="shared" si="750"/>
        <v>b</v>
      </c>
      <c r="B1012" s="9" t="s">
        <v>1</v>
      </c>
      <c r="C1012" s="13" t="s">
        <v>33</v>
      </c>
      <c r="D1012" s="33">
        <v>0</v>
      </c>
      <c r="E1012" s="33">
        <v>0</v>
      </c>
      <c r="F1012" s="26">
        <f t="shared" si="752"/>
        <v>0</v>
      </c>
      <c r="G1012" s="33">
        <v>0</v>
      </c>
      <c r="H1012" s="33"/>
      <c r="I1012" s="12"/>
    </row>
    <row r="1013" spans="1:9" ht="18" x14ac:dyDescent="0.25">
      <c r="A1013" s="5" t="str">
        <f t="shared" si="750"/>
        <v>b</v>
      </c>
      <c r="B1013" s="9" t="s">
        <v>1</v>
      </c>
      <c r="C1013" s="13" t="s">
        <v>34</v>
      </c>
      <c r="D1013" s="33">
        <v>0</v>
      </c>
      <c r="E1013" s="33">
        <v>0</v>
      </c>
      <c r="F1013" s="26">
        <f t="shared" si="752"/>
        <v>0</v>
      </c>
      <c r="G1013" s="33">
        <v>0</v>
      </c>
      <c r="H1013" s="33"/>
      <c r="I1013" s="12"/>
    </row>
    <row r="1014" spans="1:9" ht="18" x14ac:dyDescent="0.25">
      <c r="A1014" s="5" t="str">
        <f t="shared" si="750"/>
        <v>a</v>
      </c>
      <c r="B1014" s="18" t="s">
        <v>174</v>
      </c>
      <c r="C1014" s="19" t="s">
        <v>11</v>
      </c>
      <c r="D1014" s="26">
        <f t="shared" ref="D1014:G1014" si="768">D1028+D1042</f>
        <v>11000000</v>
      </c>
      <c r="E1014" s="26">
        <f t="shared" si="768"/>
        <v>11000000</v>
      </c>
      <c r="F1014" s="26">
        <f t="shared" si="752"/>
        <v>2887050</v>
      </c>
      <c r="G1014" s="26">
        <f t="shared" si="768"/>
        <v>1063700</v>
      </c>
      <c r="H1014" s="26">
        <f t="shared" ref="H1014" si="769">H1028+H1042</f>
        <v>1823350</v>
      </c>
      <c r="I1014" s="26">
        <f>I1028+I1042</f>
        <v>2861970.8099999996</v>
      </c>
    </row>
    <row r="1015" spans="1:9" ht="18" x14ac:dyDescent="0.25">
      <c r="A1015" s="5" t="str">
        <f t="shared" si="750"/>
        <v>a</v>
      </c>
      <c r="B1015" s="28" t="s">
        <v>1</v>
      </c>
      <c r="C1015" s="21" t="s">
        <v>24</v>
      </c>
      <c r="D1015" s="29">
        <f t="shared" ref="D1015:G1015" si="770">D1029+D1043</f>
        <v>11000000</v>
      </c>
      <c r="E1015" s="29">
        <f t="shared" si="770"/>
        <v>11000000</v>
      </c>
      <c r="F1015" s="26">
        <f t="shared" si="752"/>
        <v>2887050</v>
      </c>
      <c r="G1015" s="29">
        <f t="shared" si="770"/>
        <v>1063700</v>
      </c>
      <c r="H1015" s="29">
        <f t="shared" ref="H1015" si="771">H1029+H1043</f>
        <v>1823350</v>
      </c>
      <c r="I1015" s="29">
        <f t="shared" ref="I1015:I1027" si="772">I1029+I1043</f>
        <v>2861970.8099999996</v>
      </c>
    </row>
    <row r="1016" spans="1:9" ht="18" x14ac:dyDescent="0.25">
      <c r="A1016" s="5" t="str">
        <f t="shared" si="750"/>
        <v>b</v>
      </c>
      <c r="B1016" s="20" t="s">
        <v>1</v>
      </c>
      <c r="C1016" s="22" t="s">
        <v>25</v>
      </c>
      <c r="D1016" s="26">
        <f t="shared" ref="D1016:G1016" si="773">D1030+D1044</f>
        <v>0</v>
      </c>
      <c r="E1016" s="26">
        <f t="shared" si="773"/>
        <v>0</v>
      </c>
      <c r="F1016" s="26">
        <f t="shared" si="752"/>
        <v>0</v>
      </c>
      <c r="G1016" s="26">
        <f t="shared" si="773"/>
        <v>0</v>
      </c>
      <c r="H1016" s="26">
        <f t="shared" ref="H1016" si="774">H1030+H1044</f>
        <v>0</v>
      </c>
      <c r="I1016" s="26">
        <f t="shared" si="772"/>
        <v>0</v>
      </c>
    </row>
    <row r="1017" spans="1:9" ht="18" x14ac:dyDescent="0.25">
      <c r="A1017" s="5" t="str">
        <f t="shared" si="750"/>
        <v>a</v>
      </c>
      <c r="B1017" s="20" t="s">
        <v>1</v>
      </c>
      <c r="C1017" s="22" t="s">
        <v>26</v>
      </c>
      <c r="D1017" s="26">
        <f t="shared" ref="D1017:G1017" si="775">D1031+D1045</f>
        <v>2300000</v>
      </c>
      <c r="E1017" s="26">
        <f t="shared" si="775"/>
        <v>2300000</v>
      </c>
      <c r="F1017" s="26">
        <f t="shared" si="752"/>
        <v>675750</v>
      </c>
      <c r="G1017" s="26">
        <f t="shared" si="775"/>
        <v>290200</v>
      </c>
      <c r="H1017" s="26">
        <f t="shared" ref="H1017" si="776">H1031+H1045</f>
        <v>385550</v>
      </c>
      <c r="I1017" s="26">
        <f t="shared" si="772"/>
        <v>650836.25</v>
      </c>
    </row>
    <row r="1018" spans="1:9" ht="18" x14ac:dyDescent="0.25">
      <c r="A1018" s="5" t="str">
        <f t="shared" si="750"/>
        <v>b</v>
      </c>
      <c r="B1018" s="20" t="s">
        <v>1</v>
      </c>
      <c r="C1018" s="22" t="s">
        <v>27</v>
      </c>
      <c r="D1018" s="26">
        <f t="shared" ref="D1018:G1018" si="777">D1032+D1046</f>
        <v>0</v>
      </c>
      <c r="E1018" s="26">
        <f t="shared" si="777"/>
        <v>0</v>
      </c>
      <c r="F1018" s="26">
        <f t="shared" si="752"/>
        <v>0</v>
      </c>
      <c r="G1018" s="26">
        <f t="shared" si="777"/>
        <v>0</v>
      </c>
      <c r="H1018" s="26">
        <f t="shared" ref="H1018" si="778">H1032+H1046</f>
        <v>0</v>
      </c>
      <c r="I1018" s="26">
        <f t="shared" si="772"/>
        <v>0</v>
      </c>
    </row>
    <row r="1019" spans="1:9" ht="18" x14ac:dyDescent="0.25">
      <c r="A1019" s="5" t="str">
        <f t="shared" si="750"/>
        <v>b</v>
      </c>
      <c r="B1019" s="20" t="s">
        <v>1</v>
      </c>
      <c r="C1019" s="23" t="s">
        <v>28</v>
      </c>
      <c r="D1019" s="26">
        <f t="shared" ref="D1019:G1019" si="779">D1033+D1047</f>
        <v>0</v>
      </c>
      <c r="E1019" s="26">
        <f t="shared" si="779"/>
        <v>0</v>
      </c>
      <c r="F1019" s="26">
        <f t="shared" si="752"/>
        <v>0</v>
      </c>
      <c r="G1019" s="26">
        <f t="shared" si="779"/>
        <v>0</v>
      </c>
      <c r="H1019" s="26">
        <f t="shared" ref="H1019" si="780">H1033+H1047</f>
        <v>0</v>
      </c>
      <c r="I1019" s="26">
        <f t="shared" si="772"/>
        <v>0</v>
      </c>
    </row>
    <row r="1020" spans="1:9" ht="18" x14ac:dyDescent="0.25">
      <c r="A1020" s="5" t="str">
        <f t="shared" si="750"/>
        <v>b</v>
      </c>
      <c r="B1020" s="20" t="s">
        <v>1</v>
      </c>
      <c r="C1020" s="23" t="s">
        <v>29</v>
      </c>
      <c r="D1020" s="26">
        <f t="shared" ref="D1020:G1020" si="781">D1034+D1048</f>
        <v>0</v>
      </c>
      <c r="E1020" s="26">
        <f t="shared" si="781"/>
        <v>0</v>
      </c>
      <c r="F1020" s="26">
        <f t="shared" si="752"/>
        <v>0</v>
      </c>
      <c r="G1020" s="26">
        <f t="shared" si="781"/>
        <v>0</v>
      </c>
      <c r="H1020" s="26">
        <f t="shared" ref="H1020" si="782">H1034+H1048</f>
        <v>0</v>
      </c>
      <c r="I1020" s="26">
        <f t="shared" si="772"/>
        <v>0</v>
      </c>
    </row>
    <row r="1021" spans="1:9" ht="18" x14ac:dyDescent="0.25">
      <c r="A1021" s="5" t="str">
        <f t="shared" si="750"/>
        <v>a</v>
      </c>
      <c r="B1021" s="20" t="s">
        <v>1</v>
      </c>
      <c r="C1021" s="23" t="s">
        <v>30</v>
      </c>
      <c r="D1021" s="26">
        <f t="shared" ref="D1021:G1021" si="783">D1035+D1049</f>
        <v>8700000</v>
      </c>
      <c r="E1021" s="26">
        <f t="shared" si="783"/>
        <v>8700000</v>
      </c>
      <c r="F1021" s="26">
        <f t="shared" si="752"/>
        <v>2211300</v>
      </c>
      <c r="G1021" s="26">
        <f t="shared" si="783"/>
        <v>773500</v>
      </c>
      <c r="H1021" s="26">
        <f t="shared" ref="H1021" si="784">H1035+H1049</f>
        <v>1437800</v>
      </c>
      <c r="I1021" s="26">
        <f t="shared" si="772"/>
        <v>2211134.56</v>
      </c>
    </row>
    <row r="1022" spans="1:9" ht="18" x14ac:dyDescent="0.25">
      <c r="A1022" s="5" t="str">
        <f t="shared" si="750"/>
        <v>b</v>
      </c>
      <c r="B1022" s="20" t="s">
        <v>1</v>
      </c>
      <c r="C1022" s="23" t="s">
        <v>31</v>
      </c>
      <c r="D1022" s="26">
        <f t="shared" ref="D1022:G1022" si="785">D1036+D1050</f>
        <v>0</v>
      </c>
      <c r="E1022" s="26">
        <f t="shared" si="785"/>
        <v>0</v>
      </c>
      <c r="F1022" s="26">
        <f t="shared" si="752"/>
        <v>0</v>
      </c>
      <c r="G1022" s="26">
        <f t="shared" si="785"/>
        <v>0</v>
      </c>
      <c r="H1022" s="26">
        <f t="shared" ref="H1022" si="786">H1036+H1050</f>
        <v>0</v>
      </c>
      <c r="I1022" s="26">
        <f t="shared" si="772"/>
        <v>0</v>
      </c>
    </row>
    <row r="1023" spans="1:9" ht="30" x14ac:dyDescent="0.25">
      <c r="A1023" s="5" t="str">
        <f t="shared" si="750"/>
        <v>b</v>
      </c>
      <c r="B1023" s="24"/>
      <c r="C1023" s="25" t="s">
        <v>91</v>
      </c>
      <c r="D1023" s="27">
        <f t="shared" ref="D1023:G1023" si="787">D1037+D1051</f>
        <v>0</v>
      </c>
      <c r="E1023" s="27">
        <f t="shared" si="787"/>
        <v>0</v>
      </c>
      <c r="F1023" s="26">
        <f t="shared" si="752"/>
        <v>0</v>
      </c>
      <c r="G1023" s="27">
        <f t="shared" si="787"/>
        <v>0</v>
      </c>
      <c r="H1023" s="27">
        <f t="shared" ref="H1023" si="788">H1037+H1051</f>
        <v>0</v>
      </c>
      <c r="I1023" s="27">
        <f t="shared" si="772"/>
        <v>0</v>
      </c>
    </row>
    <row r="1024" spans="1:9" ht="30" x14ac:dyDescent="0.25">
      <c r="A1024" s="5" t="str">
        <f t="shared" si="750"/>
        <v>b</v>
      </c>
      <c r="B1024" s="24"/>
      <c r="C1024" s="25" t="s">
        <v>92</v>
      </c>
      <c r="D1024" s="27">
        <f t="shared" ref="D1024:G1024" si="789">D1038+D1052</f>
        <v>0</v>
      </c>
      <c r="E1024" s="27">
        <f t="shared" si="789"/>
        <v>0</v>
      </c>
      <c r="F1024" s="26">
        <f t="shared" si="752"/>
        <v>0</v>
      </c>
      <c r="G1024" s="27">
        <f t="shared" si="789"/>
        <v>0</v>
      </c>
      <c r="H1024" s="27">
        <f t="shared" ref="H1024" si="790">H1038+H1052</f>
        <v>0</v>
      </c>
      <c r="I1024" s="27">
        <f t="shared" si="772"/>
        <v>0</v>
      </c>
    </row>
    <row r="1025" spans="1:9" ht="18" x14ac:dyDescent="0.25">
      <c r="A1025" s="5" t="str">
        <f t="shared" si="750"/>
        <v>b</v>
      </c>
      <c r="B1025" s="28" t="s">
        <v>1</v>
      </c>
      <c r="C1025" s="21" t="s">
        <v>32</v>
      </c>
      <c r="D1025" s="29">
        <f t="shared" ref="D1025:G1025" si="791">D1039+D1053</f>
        <v>0</v>
      </c>
      <c r="E1025" s="29">
        <f t="shared" si="791"/>
        <v>0</v>
      </c>
      <c r="F1025" s="26">
        <f t="shared" si="752"/>
        <v>0</v>
      </c>
      <c r="G1025" s="29">
        <f t="shared" si="791"/>
        <v>0</v>
      </c>
      <c r="H1025" s="29">
        <f t="shared" ref="H1025" si="792">H1039+H1053</f>
        <v>0</v>
      </c>
      <c r="I1025" s="29">
        <f t="shared" si="772"/>
        <v>0</v>
      </c>
    </row>
    <row r="1026" spans="1:9" ht="18" x14ac:dyDescent="0.25">
      <c r="A1026" s="5" t="str">
        <f t="shared" si="750"/>
        <v>b</v>
      </c>
      <c r="B1026" s="28" t="s">
        <v>1</v>
      </c>
      <c r="C1026" s="21" t="s">
        <v>33</v>
      </c>
      <c r="D1026" s="29">
        <f t="shared" ref="D1026:G1026" si="793">D1040+D1054</f>
        <v>0</v>
      </c>
      <c r="E1026" s="29">
        <f t="shared" si="793"/>
        <v>0</v>
      </c>
      <c r="F1026" s="26">
        <f t="shared" si="752"/>
        <v>0</v>
      </c>
      <c r="G1026" s="29">
        <f t="shared" si="793"/>
        <v>0</v>
      </c>
      <c r="H1026" s="29">
        <f t="shared" ref="H1026" si="794">H1040+H1054</f>
        <v>0</v>
      </c>
      <c r="I1026" s="29">
        <f t="shared" si="772"/>
        <v>0</v>
      </c>
    </row>
    <row r="1027" spans="1:9" ht="18" x14ac:dyDescent="0.25">
      <c r="A1027" s="5" t="str">
        <f t="shared" si="750"/>
        <v>b</v>
      </c>
      <c r="B1027" s="28" t="s">
        <v>1</v>
      </c>
      <c r="C1027" s="21" t="s">
        <v>34</v>
      </c>
      <c r="D1027" s="29">
        <f t="shared" ref="D1027:G1027" si="795">D1041+D1055</f>
        <v>0</v>
      </c>
      <c r="E1027" s="29">
        <f t="shared" si="795"/>
        <v>0</v>
      </c>
      <c r="F1027" s="26">
        <f t="shared" si="752"/>
        <v>0</v>
      </c>
      <c r="G1027" s="29">
        <f t="shared" si="795"/>
        <v>0</v>
      </c>
      <c r="H1027" s="29">
        <f t="shared" ref="H1027" si="796">H1041+H1055</f>
        <v>0</v>
      </c>
      <c r="I1027" s="29">
        <f t="shared" si="772"/>
        <v>0</v>
      </c>
    </row>
    <row r="1028" spans="1:9" ht="18" x14ac:dyDescent="0.25">
      <c r="A1028" s="5" t="str">
        <f t="shared" si="750"/>
        <v>a</v>
      </c>
      <c r="B1028" s="18" t="s">
        <v>175</v>
      </c>
      <c r="C1028" s="19" t="s">
        <v>11</v>
      </c>
      <c r="D1028" s="37">
        <f t="shared" ref="D1028:G1028" si="797">D1029+D1039+D1040+D1041</f>
        <v>9900000</v>
      </c>
      <c r="E1028" s="37">
        <f t="shared" si="797"/>
        <v>9900000</v>
      </c>
      <c r="F1028" s="26">
        <f t="shared" si="752"/>
        <v>2387050</v>
      </c>
      <c r="G1028" s="37">
        <f t="shared" si="797"/>
        <v>863700</v>
      </c>
      <c r="H1028" s="37">
        <f t="shared" ref="H1028" si="798">H1029+H1039+H1040+H1041</f>
        <v>1523350</v>
      </c>
      <c r="I1028" s="37">
        <f>I1029+I1039+I1040+I1041</f>
        <v>2363069.0499999998</v>
      </c>
    </row>
    <row r="1029" spans="1:9" ht="18" x14ac:dyDescent="0.25">
      <c r="A1029" s="5" t="str">
        <f t="shared" si="750"/>
        <v>a</v>
      </c>
      <c r="B1029" s="30" t="s">
        <v>1</v>
      </c>
      <c r="C1029" s="13" t="s">
        <v>24</v>
      </c>
      <c r="D1029" s="12">
        <f t="shared" ref="D1029:G1029" si="799">D1030+D1031+D1032+D1033+D1034+D1035+D1036</f>
        <v>9900000</v>
      </c>
      <c r="E1029" s="12">
        <f t="shared" si="799"/>
        <v>9900000</v>
      </c>
      <c r="F1029" s="26">
        <f t="shared" si="752"/>
        <v>2387050</v>
      </c>
      <c r="G1029" s="12">
        <f t="shared" si="799"/>
        <v>863700</v>
      </c>
      <c r="H1029" s="12">
        <f t="shared" ref="H1029" si="800">H1030+H1031+H1032+H1033+H1034+H1035+H1036</f>
        <v>1523350</v>
      </c>
      <c r="I1029" s="12">
        <f>I1030+I1031+I1032+I1033+I1034+I1035+I1036</f>
        <v>2363069.0499999998</v>
      </c>
    </row>
    <row r="1030" spans="1:9" ht="18" x14ac:dyDescent="0.25">
      <c r="A1030" s="5" t="str">
        <f t="shared" ref="A1030:A1093" si="801">IF((D1030+E1030+G1030+I1030)&gt;0,"a","b")</f>
        <v>b</v>
      </c>
      <c r="B1030" s="9" t="s">
        <v>1</v>
      </c>
      <c r="C1030" s="10" t="s">
        <v>25</v>
      </c>
      <c r="D1030" s="35">
        <v>0</v>
      </c>
      <c r="E1030" s="35">
        <v>0</v>
      </c>
      <c r="F1030" s="26">
        <f t="shared" si="752"/>
        <v>0</v>
      </c>
      <c r="G1030" s="35">
        <v>0</v>
      </c>
      <c r="H1030" s="35"/>
      <c r="I1030" s="31"/>
    </row>
    <row r="1031" spans="1:9" ht="18" x14ac:dyDescent="0.25">
      <c r="A1031" s="5" t="str">
        <f t="shared" si="801"/>
        <v>a</v>
      </c>
      <c r="B1031" s="9" t="s">
        <v>1</v>
      </c>
      <c r="C1031" s="10" t="s">
        <v>26</v>
      </c>
      <c r="D1031" s="35">
        <v>1200000</v>
      </c>
      <c r="E1031" s="35">
        <v>1200000</v>
      </c>
      <c r="F1031" s="26">
        <f t="shared" ref="F1031:F1094" si="802">G1031+H1031</f>
        <v>175750</v>
      </c>
      <c r="G1031" s="35">
        <v>90200</v>
      </c>
      <c r="H1031" s="35">
        <v>85550</v>
      </c>
      <c r="I1031" s="31">
        <v>151934.49</v>
      </c>
    </row>
    <row r="1032" spans="1:9" ht="18" x14ac:dyDescent="0.25">
      <c r="A1032" s="5" t="str">
        <f t="shared" si="801"/>
        <v>b</v>
      </c>
      <c r="B1032" s="9" t="s">
        <v>1</v>
      </c>
      <c r="C1032" s="10" t="s">
        <v>27</v>
      </c>
      <c r="D1032" s="35">
        <v>0</v>
      </c>
      <c r="E1032" s="35">
        <v>0</v>
      </c>
      <c r="F1032" s="26">
        <f t="shared" si="802"/>
        <v>0</v>
      </c>
      <c r="G1032" s="35">
        <v>0</v>
      </c>
      <c r="H1032" s="35"/>
      <c r="I1032" s="31"/>
    </row>
    <row r="1033" spans="1:9" ht="18" x14ac:dyDescent="0.25">
      <c r="A1033" s="5" t="str">
        <f t="shared" si="801"/>
        <v>b</v>
      </c>
      <c r="B1033" s="9" t="s">
        <v>1</v>
      </c>
      <c r="C1033" s="14" t="s">
        <v>28</v>
      </c>
      <c r="D1033" s="35">
        <v>0</v>
      </c>
      <c r="E1033" s="35">
        <v>0</v>
      </c>
      <c r="F1033" s="26">
        <f t="shared" si="802"/>
        <v>0</v>
      </c>
      <c r="G1033" s="35">
        <v>0</v>
      </c>
      <c r="H1033" s="35"/>
      <c r="I1033" s="31"/>
    </row>
    <row r="1034" spans="1:9" ht="18" x14ac:dyDescent="0.25">
      <c r="A1034" s="5" t="str">
        <f t="shared" si="801"/>
        <v>b</v>
      </c>
      <c r="B1034" s="9" t="s">
        <v>1</v>
      </c>
      <c r="C1034" s="14" t="s">
        <v>29</v>
      </c>
      <c r="D1034" s="35">
        <v>0</v>
      </c>
      <c r="E1034" s="35">
        <v>0</v>
      </c>
      <c r="F1034" s="26">
        <f t="shared" si="802"/>
        <v>0</v>
      </c>
      <c r="G1034" s="35">
        <v>0</v>
      </c>
      <c r="H1034" s="35"/>
      <c r="I1034" s="31"/>
    </row>
    <row r="1035" spans="1:9" ht="18" x14ac:dyDescent="0.25">
      <c r="A1035" s="5" t="str">
        <f t="shared" si="801"/>
        <v>a</v>
      </c>
      <c r="B1035" s="9" t="s">
        <v>1</v>
      </c>
      <c r="C1035" s="14" t="s">
        <v>30</v>
      </c>
      <c r="D1035" s="35">
        <v>8700000</v>
      </c>
      <c r="E1035" s="35">
        <v>8700000</v>
      </c>
      <c r="F1035" s="26">
        <f t="shared" si="802"/>
        <v>2211300</v>
      </c>
      <c r="G1035" s="35">
        <v>773500</v>
      </c>
      <c r="H1035" s="35">
        <v>1437800</v>
      </c>
      <c r="I1035" s="31">
        <v>2211134.56</v>
      </c>
    </row>
    <row r="1036" spans="1:9" ht="18" x14ac:dyDescent="0.25">
      <c r="A1036" s="5" t="str">
        <f t="shared" si="801"/>
        <v>b</v>
      </c>
      <c r="B1036" s="9" t="s">
        <v>1</v>
      </c>
      <c r="C1036" s="14" t="s">
        <v>31</v>
      </c>
      <c r="D1036" s="31">
        <f t="shared" ref="D1036:H1036" si="803">D1037+D1038</f>
        <v>0</v>
      </c>
      <c r="E1036" s="31">
        <f t="shared" si="803"/>
        <v>0</v>
      </c>
      <c r="F1036" s="26">
        <f t="shared" si="802"/>
        <v>0</v>
      </c>
      <c r="G1036" s="31">
        <f t="shared" si="803"/>
        <v>0</v>
      </c>
      <c r="H1036" s="31">
        <f t="shared" si="803"/>
        <v>0</v>
      </c>
      <c r="I1036" s="31">
        <f>I1037+I1038</f>
        <v>0</v>
      </c>
    </row>
    <row r="1037" spans="1:9" ht="30" x14ac:dyDescent="0.25">
      <c r="A1037" s="5" t="str">
        <f t="shared" si="801"/>
        <v>b</v>
      </c>
      <c r="B1037" s="15"/>
      <c r="C1037" s="17" t="s">
        <v>91</v>
      </c>
      <c r="D1037" s="36">
        <v>0</v>
      </c>
      <c r="E1037" s="36">
        <v>0</v>
      </c>
      <c r="F1037" s="26">
        <f t="shared" si="802"/>
        <v>0</v>
      </c>
      <c r="G1037" s="36">
        <v>0</v>
      </c>
      <c r="H1037" s="36"/>
      <c r="I1037" s="16"/>
    </row>
    <row r="1038" spans="1:9" ht="30" x14ac:dyDescent="0.25">
      <c r="A1038" s="5" t="str">
        <f t="shared" si="801"/>
        <v>b</v>
      </c>
      <c r="B1038" s="15"/>
      <c r="C1038" s="17" t="s">
        <v>92</v>
      </c>
      <c r="D1038" s="36">
        <v>0</v>
      </c>
      <c r="E1038" s="36">
        <v>0</v>
      </c>
      <c r="F1038" s="26">
        <f t="shared" si="802"/>
        <v>0</v>
      </c>
      <c r="G1038" s="36">
        <v>0</v>
      </c>
      <c r="H1038" s="36"/>
      <c r="I1038" s="16"/>
    </row>
    <row r="1039" spans="1:9" ht="18" x14ac:dyDescent="0.25">
      <c r="A1039" s="5" t="str">
        <f t="shared" si="801"/>
        <v>b</v>
      </c>
      <c r="B1039" s="9" t="s">
        <v>1</v>
      </c>
      <c r="C1039" s="13" t="s">
        <v>32</v>
      </c>
      <c r="D1039" s="33">
        <v>0</v>
      </c>
      <c r="E1039" s="33">
        <v>0</v>
      </c>
      <c r="F1039" s="26">
        <f t="shared" si="802"/>
        <v>0</v>
      </c>
      <c r="G1039" s="33">
        <v>0</v>
      </c>
      <c r="H1039" s="33"/>
      <c r="I1039" s="12"/>
    </row>
    <row r="1040" spans="1:9" ht="18" x14ac:dyDescent="0.25">
      <c r="A1040" s="5" t="str">
        <f t="shared" si="801"/>
        <v>b</v>
      </c>
      <c r="B1040" s="9" t="s">
        <v>1</v>
      </c>
      <c r="C1040" s="13" t="s">
        <v>33</v>
      </c>
      <c r="D1040" s="33">
        <v>0</v>
      </c>
      <c r="E1040" s="33">
        <v>0</v>
      </c>
      <c r="F1040" s="26">
        <f t="shared" si="802"/>
        <v>0</v>
      </c>
      <c r="G1040" s="33">
        <v>0</v>
      </c>
      <c r="H1040" s="33"/>
      <c r="I1040" s="12"/>
    </row>
    <row r="1041" spans="1:9" ht="18" x14ac:dyDescent="0.25">
      <c r="A1041" s="5" t="str">
        <f t="shared" si="801"/>
        <v>b</v>
      </c>
      <c r="B1041" s="9" t="s">
        <v>1</v>
      </c>
      <c r="C1041" s="13" t="s">
        <v>34</v>
      </c>
      <c r="D1041" s="33">
        <v>0</v>
      </c>
      <c r="E1041" s="33">
        <v>0</v>
      </c>
      <c r="F1041" s="26">
        <f t="shared" si="802"/>
        <v>0</v>
      </c>
      <c r="G1041" s="33">
        <v>0</v>
      </c>
      <c r="H1041" s="33"/>
      <c r="I1041" s="12"/>
    </row>
    <row r="1042" spans="1:9" ht="72" x14ac:dyDescent="0.25">
      <c r="A1042" s="5" t="str">
        <f t="shared" si="801"/>
        <v>a</v>
      </c>
      <c r="B1042" s="18" t="s">
        <v>176</v>
      </c>
      <c r="C1042" s="19" t="s">
        <v>23</v>
      </c>
      <c r="D1042" s="37">
        <f t="shared" ref="D1042:G1042" si="804">D1043+D1053+D1054+D1055</f>
        <v>1100000</v>
      </c>
      <c r="E1042" s="37">
        <f t="shared" si="804"/>
        <v>1100000</v>
      </c>
      <c r="F1042" s="26">
        <f t="shared" si="802"/>
        <v>500000</v>
      </c>
      <c r="G1042" s="37">
        <f t="shared" si="804"/>
        <v>200000</v>
      </c>
      <c r="H1042" s="37">
        <f t="shared" ref="H1042" si="805">H1043+H1053+H1054+H1055</f>
        <v>300000</v>
      </c>
      <c r="I1042" s="37">
        <f>I1043+I1053+I1054+I1055</f>
        <v>498901.76000000001</v>
      </c>
    </row>
    <row r="1043" spans="1:9" ht="18" x14ac:dyDescent="0.25">
      <c r="A1043" s="5" t="str">
        <f t="shared" si="801"/>
        <v>a</v>
      </c>
      <c r="B1043" s="30" t="s">
        <v>1</v>
      </c>
      <c r="C1043" s="13" t="s">
        <v>24</v>
      </c>
      <c r="D1043" s="12">
        <f t="shared" ref="D1043:G1043" si="806">D1044+D1045+D1046+D1047+D1048+D1049+D1050</f>
        <v>1100000</v>
      </c>
      <c r="E1043" s="12">
        <f t="shared" si="806"/>
        <v>1100000</v>
      </c>
      <c r="F1043" s="26">
        <f t="shared" si="802"/>
        <v>500000</v>
      </c>
      <c r="G1043" s="12">
        <f t="shared" si="806"/>
        <v>200000</v>
      </c>
      <c r="H1043" s="12">
        <f t="shared" ref="H1043" si="807">H1044+H1045+H1046+H1047+H1048+H1049+H1050</f>
        <v>300000</v>
      </c>
      <c r="I1043" s="12">
        <f>I1044+I1045+I1046+I1047+I1048+I1049+I1050</f>
        <v>498901.76000000001</v>
      </c>
    </row>
    <row r="1044" spans="1:9" ht="18" x14ac:dyDescent="0.25">
      <c r="A1044" s="5" t="str">
        <f t="shared" si="801"/>
        <v>b</v>
      </c>
      <c r="B1044" s="9" t="s">
        <v>1</v>
      </c>
      <c r="C1044" s="10" t="s">
        <v>25</v>
      </c>
      <c r="D1044" s="35">
        <v>0</v>
      </c>
      <c r="E1044" s="35">
        <v>0</v>
      </c>
      <c r="F1044" s="26">
        <f t="shared" si="802"/>
        <v>0</v>
      </c>
      <c r="G1044" s="35">
        <v>0</v>
      </c>
      <c r="H1044" s="35"/>
      <c r="I1044" s="31"/>
    </row>
    <row r="1045" spans="1:9" ht="18" x14ac:dyDescent="0.25">
      <c r="A1045" s="5" t="str">
        <f t="shared" si="801"/>
        <v>a</v>
      </c>
      <c r="B1045" s="9" t="s">
        <v>1</v>
      </c>
      <c r="C1045" s="10" t="s">
        <v>26</v>
      </c>
      <c r="D1045" s="35">
        <v>1100000</v>
      </c>
      <c r="E1045" s="35">
        <v>1100000</v>
      </c>
      <c r="F1045" s="26">
        <f t="shared" si="802"/>
        <v>500000</v>
      </c>
      <c r="G1045" s="35">
        <v>200000</v>
      </c>
      <c r="H1045" s="35">
        <v>300000</v>
      </c>
      <c r="I1045" s="31">
        <v>498901.76000000001</v>
      </c>
    </row>
    <row r="1046" spans="1:9" ht="18" x14ac:dyDescent="0.25">
      <c r="A1046" s="5" t="str">
        <f t="shared" si="801"/>
        <v>b</v>
      </c>
      <c r="B1046" s="9" t="s">
        <v>1</v>
      </c>
      <c r="C1046" s="10" t="s">
        <v>27</v>
      </c>
      <c r="D1046" s="35">
        <v>0</v>
      </c>
      <c r="E1046" s="35">
        <v>0</v>
      </c>
      <c r="F1046" s="26">
        <f t="shared" si="802"/>
        <v>0</v>
      </c>
      <c r="G1046" s="35">
        <v>0</v>
      </c>
      <c r="H1046" s="35"/>
      <c r="I1046" s="31"/>
    </row>
    <row r="1047" spans="1:9" ht="18" x14ac:dyDescent="0.25">
      <c r="A1047" s="5" t="str">
        <f t="shared" si="801"/>
        <v>b</v>
      </c>
      <c r="B1047" s="9" t="s">
        <v>1</v>
      </c>
      <c r="C1047" s="14" t="s">
        <v>28</v>
      </c>
      <c r="D1047" s="35">
        <v>0</v>
      </c>
      <c r="E1047" s="35">
        <v>0</v>
      </c>
      <c r="F1047" s="26">
        <f t="shared" si="802"/>
        <v>0</v>
      </c>
      <c r="G1047" s="35">
        <v>0</v>
      </c>
      <c r="H1047" s="35"/>
      <c r="I1047" s="31"/>
    </row>
    <row r="1048" spans="1:9" ht="18" x14ac:dyDescent="0.25">
      <c r="A1048" s="5" t="str">
        <f t="shared" si="801"/>
        <v>b</v>
      </c>
      <c r="B1048" s="9" t="s">
        <v>1</v>
      </c>
      <c r="C1048" s="14" t="s">
        <v>29</v>
      </c>
      <c r="D1048" s="35">
        <v>0</v>
      </c>
      <c r="E1048" s="35">
        <v>0</v>
      </c>
      <c r="F1048" s="26">
        <f t="shared" si="802"/>
        <v>0</v>
      </c>
      <c r="G1048" s="35">
        <v>0</v>
      </c>
      <c r="H1048" s="35"/>
      <c r="I1048" s="31"/>
    </row>
    <row r="1049" spans="1:9" ht="18" x14ac:dyDescent="0.25">
      <c r="A1049" s="5" t="str">
        <f t="shared" si="801"/>
        <v>b</v>
      </c>
      <c r="B1049" s="9" t="s">
        <v>1</v>
      </c>
      <c r="C1049" s="14" t="s">
        <v>30</v>
      </c>
      <c r="D1049" s="35">
        <v>0</v>
      </c>
      <c r="E1049" s="35">
        <v>0</v>
      </c>
      <c r="F1049" s="26">
        <f t="shared" si="802"/>
        <v>0</v>
      </c>
      <c r="G1049" s="35">
        <v>0</v>
      </c>
      <c r="H1049" s="35"/>
      <c r="I1049" s="31"/>
    </row>
    <row r="1050" spans="1:9" ht="18" x14ac:dyDescent="0.25">
      <c r="A1050" s="5" t="str">
        <f t="shared" si="801"/>
        <v>b</v>
      </c>
      <c r="B1050" s="9" t="s">
        <v>1</v>
      </c>
      <c r="C1050" s="14" t="s">
        <v>31</v>
      </c>
      <c r="D1050" s="31">
        <f t="shared" ref="D1050:H1050" si="808">D1051+D1052</f>
        <v>0</v>
      </c>
      <c r="E1050" s="31">
        <f t="shared" si="808"/>
        <v>0</v>
      </c>
      <c r="F1050" s="26">
        <f t="shared" si="802"/>
        <v>0</v>
      </c>
      <c r="G1050" s="31">
        <f t="shared" si="808"/>
        <v>0</v>
      </c>
      <c r="H1050" s="31">
        <f t="shared" si="808"/>
        <v>0</v>
      </c>
      <c r="I1050" s="31">
        <f>I1051+I1052</f>
        <v>0</v>
      </c>
    </row>
    <row r="1051" spans="1:9" ht="30" x14ac:dyDescent="0.25">
      <c r="A1051" s="5" t="str">
        <f t="shared" si="801"/>
        <v>b</v>
      </c>
      <c r="B1051" s="15"/>
      <c r="C1051" s="17" t="s">
        <v>91</v>
      </c>
      <c r="D1051" s="36">
        <v>0</v>
      </c>
      <c r="E1051" s="36">
        <v>0</v>
      </c>
      <c r="F1051" s="26">
        <f t="shared" si="802"/>
        <v>0</v>
      </c>
      <c r="G1051" s="36">
        <v>0</v>
      </c>
      <c r="H1051" s="36"/>
      <c r="I1051" s="16"/>
    </row>
    <row r="1052" spans="1:9" ht="30" x14ac:dyDescent="0.25">
      <c r="A1052" s="5" t="str">
        <f t="shared" si="801"/>
        <v>b</v>
      </c>
      <c r="B1052" s="15"/>
      <c r="C1052" s="17" t="s">
        <v>92</v>
      </c>
      <c r="D1052" s="36">
        <v>0</v>
      </c>
      <c r="E1052" s="36">
        <v>0</v>
      </c>
      <c r="F1052" s="26">
        <f t="shared" si="802"/>
        <v>0</v>
      </c>
      <c r="G1052" s="36">
        <v>0</v>
      </c>
      <c r="H1052" s="36"/>
      <c r="I1052" s="16"/>
    </row>
    <row r="1053" spans="1:9" ht="18" x14ac:dyDescent="0.25">
      <c r="A1053" s="5" t="str">
        <f t="shared" si="801"/>
        <v>b</v>
      </c>
      <c r="B1053" s="9" t="s">
        <v>1</v>
      </c>
      <c r="C1053" s="13" t="s">
        <v>32</v>
      </c>
      <c r="D1053" s="33">
        <v>0</v>
      </c>
      <c r="E1053" s="33">
        <v>0</v>
      </c>
      <c r="F1053" s="26">
        <f t="shared" si="802"/>
        <v>0</v>
      </c>
      <c r="G1053" s="33">
        <v>0</v>
      </c>
      <c r="H1053" s="33"/>
      <c r="I1053" s="12"/>
    </row>
    <row r="1054" spans="1:9" ht="18" x14ac:dyDescent="0.25">
      <c r="A1054" s="5" t="str">
        <f t="shared" si="801"/>
        <v>b</v>
      </c>
      <c r="B1054" s="9" t="s">
        <v>1</v>
      </c>
      <c r="C1054" s="13" t="s">
        <v>33</v>
      </c>
      <c r="D1054" s="33">
        <v>0</v>
      </c>
      <c r="E1054" s="33">
        <v>0</v>
      </c>
      <c r="F1054" s="26">
        <f t="shared" si="802"/>
        <v>0</v>
      </c>
      <c r="G1054" s="33">
        <v>0</v>
      </c>
      <c r="H1054" s="33"/>
      <c r="I1054" s="12"/>
    </row>
    <row r="1055" spans="1:9" ht="18" x14ac:dyDescent="0.25">
      <c r="A1055" s="5" t="str">
        <f t="shared" si="801"/>
        <v>b</v>
      </c>
      <c r="B1055" s="9" t="s">
        <v>1</v>
      </c>
      <c r="C1055" s="13" t="s">
        <v>34</v>
      </c>
      <c r="D1055" s="33">
        <v>0</v>
      </c>
      <c r="E1055" s="33">
        <v>0</v>
      </c>
      <c r="F1055" s="26">
        <f t="shared" si="802"/>
        <v>0</v>
      </c>
      <c r="G1055" s="33">
        <v>0</v>
      </c>
      <c r="H1055" s="33"/>
      <c r="I1055" s="12"/>
    </row>
    <row r="1056" spans="1:9" ht="54" x14ac:dyDescent="0.25">
      <c r="A1056" s="5" t="str">
        <f t="shared" si="801"/>
        <v>a</v>
      </c>
      <c r="B1056" s="18" t="s">
        <v>177</v>
      </c>
      <c r="C1056" s="19" t="s">
        <v>51</v>
      </c>
      <c r="D1056" s="26">
        <f t="shared" ref="D1056:G1056" si="809">D1070+D1084+D1098+D1112+D1126+D1140+D1154+D1196+D1210+D1224+D1238</f>
        <v>200365000</v>
      </c>
      <c r="E1056" s="26">
        <f t="shared" si="809"/>
        <v>200442000</v>
      </c>
      <c r="F1056" s="26">
        <f t="shared" si="802"/>
        <v>90730050</v>
      </c>
      <c r="G1056" s="26">
        <f t="shared" si="809"/>
        <v>43264800</v>
      </c>
      <c r="H1056" s="26">
        <f t="shared" ref="H1056" si="810">H1070+H1084+H1098+H1112+H1126+H1140+H1154+H1196+H1210+H1224+H1238</f>
        <v>47465250</v>
      </c>
      <c r="I1056" s="26">
        <f>I1070+I1084+I1098+I1112+I1126+I1140+I1154+I1196+I1210+I1224+I1238</f>
        <v>87164446.959999979</v>
      </c>
    </row>
    <row r="1057" spans="1:9" ht="18" x14ac:dyDescent="0.25">
      <c r="A1057" s="5" t="str">
        <f t="shared" si="801"/>
        <v>a</v>
      </c>
      <c r="B1057" s="28" t="s">
        <v>1</v>
      </c>
      <c r="C1057" s="21" t="s">
        <v>24</v>
      </c>
      <c r="D1057" s="29">
        <f t="shared" ref="D1057:G1057" si="811">D1071+D1085+D1099+D1113+D1127+D1141+D1155+D1197+D1211+D1225+D1239</f>
        <v>200232000</v>
      </c>
      <c r="E1057" s="29">
        <f t="shared" si="811"/>
        <v>200309000</v>
      </c>
      <c r="F1057" s="26">
        <f t="shared" si="802"/>
        <v>90620050</v>
      </c>
      <c r="G1057" s="29">
        <f t="shared" si="811"/>
        <v>43194800</v>
      </c>
      <c r="H1057" s="29">
        <f t="shared" ref="H1057" si="812">H1071+H1085+H1099+H1113+H1127+H1141+H1155+H1197+H1211+H1225+H1239</f>
        <v>47425250</v>
      </c>
      <c r="I1057" s="29">
        <f t="shared" ref="I1057:I1069" si="813">I1071+I1085+I1099+I1113+I1127+I1141+I1155+I1197+I1211+I1225+I1239</f>
        <v>87132436.939999998</v>
      </c>
    </row>
    <row r="1058" spans="1:9" ht="18" x14ac:dyDescent="0.25">
      <c r="A1058" s="5" t="str">
        <f t="shared" si="801"/>
        <v>b</v>
      </c>
      <c r="B1058" s="20" t="s">
        <v>1</v>
      </c>
      <c r="C1058" s="22" t="s">
        <v>25</v>
      </c>
      <c r="D1058" s="26">
        <f t="shared" ref="D1058:G1058" si="814">D1072+D1086+D1100+D1114+D1128+D1142+D1156+D1198+D1212+D1226+D1240</f>
        <v>0</v>
      </c>
      <c r="E1058" s="26">
        <f t="shared" si="814"/>
        <v>0</v>
      </c>
      <c r="F1058" s="26">
        <f t="shared" si="802"/>
        <v>0</v>
      </c>
      <c r="G1058" s="26">
        <f t="shared" si="814"/>
        <v>0</v>
      </c>
      <c r="H1058" s="26">
        <f t="shared" ref="H1058" si="815">H1072+H1086+H1100+H1114+H1128+H1142+H1156+H1198+H1212+H1226+H1240</f>
        <v>0</v>
      </c>
      <c r="I1058" s="26">
        <f t="shared" si="813"/>
        <v>0</v>
      </c>
    </row>
    <row r="1059" spans="1:9" ht="18" x14ac:dyDescent="0.25">
      <c r="A1059" s="5" t="str">
        <f t="shared" si="801"/>
        <v>a</v>
      </c>
      <c r="B1059" s="20" t="s">
        <v>1</v>
      </c>
      <c r="C1059" s="22" t="s">
        <v>26</v>
      </c>
      <c r="D1059" s="26">
        <f t="shared" ref="D1059:G1059" si="816">D1073+D1087+D1101+D1115+D1129+D1143+D1157+D1199+D1213+D1227+D1241</f>
        <v>38668000</v>
      </c>
      <c r="E1059" s="26">
        <f t="shared" si="816"/>
        <v>39339750</v>
      </c>
      <c r="F1059" s="26">
        <f t="shared" si="802"/>
        <v>18256900</v>
      </c>
      <c r="G1059" s="26">
        <f t="shared" si="816"/>
        <v>9421700</v>
      </c>
      <c r="H1059" s="26">
        <f t="shared" ref="H1059" si="817">H1073+H1087+H1101+H1115+H1129+H1143+H1157+H1199+H1213+H1227+H1241</f>
        <v>8835200</v>
      </c>
      <c r="I1059" s="26">
        <f t="shared" si="813"/>
        <v>15374836.1</v>
      </c>
    </row>
    <row r="1060" spans="1:9" ht="18" x14ac:dyDescent="0.25">
      <c r="A1060" s="5" t="str">
        <f t="shared" si="801"/>
        <v>b</v>
      </c>
      <c r="B1060" s="20" t="s">
        <v>1</v>
      </c>
      <c r="C1060" s="22" t="s">
        <v>27</v>
      </c>
      <c r="D1060" s="26">
        <f t="shared" ref="D1060:G1060" si="818">D1074+D1088+D1102+D1116+D1130+D1144+D1158+D1200+D1214+D1228+D1242</f>
        <v>0</v>
      </c>
      <c r="E1060" s="26">
        <f t="shared" si="818"/>
        <v>0</v>
      </c>
      <c r="F1060" s="26">
        <f t="shared" si="802"/>
        <v>0</v>
      </c>
      <c r="G1060" s="26">
        <f t="shared" si="818"/>
        <v>0</v>
      </c>
      <c r="H1060" s="26">
        <f t="shared" ref="H1060" si="819">H1074+H1088+H1102+H1116+H1130+H1144+H1158+H1200+H1214+H1228+H1242</f>
        <v>0</v>
      </c>
      <c r="I1060" s="26">
        <f t="shared" si="813"/>
        <v>0</v>
      </c>
    </row>
    <row r="1061" spans="1:9" ht="18" x14ac:dyDescent="0.25">
      <c r="A1061" s="5" t="str">
        <f t="shared" si="801"/>
        <v>b</v>
      </c>
      <c r="B1061" s="20" t="s">
        <v>1</v>
      </c>
      <c r="C1061" s="23" t="s">
        <v>28</v>
      </c>
      <c r="D1061" s="26">
        <f t="shared" ref="D1061:G1061" si="820">D1075+D1089+D1103+D1117+D1131+D1145+D1159+D1201+D1215+D1229+D1243</f>
        <v>0</v>
      </c>
      <c r="E1061" s="26">
        <f t="shared" si="820"/>
        <v>0</v>
      </c>
      <c r="F1061" s="26">
        <f t="shared" si="802"/>
        <v>0</v>
      </c>
      <c r="G1061" s="26">
        <f t="shared" si="820"/>
        <v>0</v>
      </c>
      <c r="H1061" s="26">
        <f t="shared" ref="H1061" si="821">H1075+H1089+H1103+H1117+H1131+H1145+H1159+H1201+H1215+H1229+H1243</f>
        <v>0</v>
      </c>
      <c r="I1061" s="26">
        <f t="shared" si="813"/>
        <v>0</v>
      </c>
    </row>
    <row r="1062" spans="1:9" ht="18" x14ac:dyDescent="0.25">
      <c r="A1062" s="5" t="str">
        <f t="shared" si="801"/>
        <v>b</v>
      </c>
      <c r="B1062" s="20" t="s">
        <v>1</v>
      </c>
      <c r="C1062" s="23" t="s">
        <v>29</v>
      </c>
      <c r="D1062" s="26">
        <f t="shared" ref="D1062:G1062" si="822">D1076+D1090+D1104+D1118+D1132+D1146+D1160+D1202+D1216+D1230+D1244</f>
        <v>0</v>
      </c>
      <c r="E1062" s="26">
        <f t="shared" si="822"/>
        <v>0</v>
      </c>
      <c r="F1062" s="26">
        <f t="shared" si="802"/>
        <v>0</v>
      </c>
      <c r="G1062" s="26">
        <f t="shared" si="822"/>
        <v>0</v>
      </c>
      <c r="H1062" s="26">
        <f t="shared" ref="H1062" si="823">H1076+H1090+H1104+H1118+H1132+H1146+H1160+H1202+H1216+H1230+H1244</f>
        <v>0</v>
      </c>
      <c r="I1062" s="26">
        <f t="shared" si="813"/>
        <v>0</v>
      </c>
    </row>
    <row r="1063" spans="1:9" ht="18" x14ac:dyDescent="0.25">
      <c r="A1063" s="5" t="str">
        <f t="shared" si="801"/>
        <v>a</v>
      </c>
      <c r="B1063" s="20" t="s">
        <v>1</v>
      </c>
      <c r="C1063" s="23" t="s">
        <v>30</v>
      </c>
      <c r="D1063" s="26">
        <f t="shared" ref="D1063:G1063" si="824">D1077+D1091+D1105+D1119+D1133+D1147+D1161+D1203+D1217+D1231+D1245</f>
        <v>160847000</v>
      </c>
      <c r="E1063" s="26">
        <f t="shared" si="824"/>
        <v>160051740</v>
      </c>
      <c r="F1063" s="26">
        <f t="shared" si="802"/>
        <v>71951290</v>
      </c>
      <c r="G1063" s="26">
        <f t="shared" si="824"/>
        <v>33593100</v>
      </c>
      <c r="H1063" s="26">
        <f t="shared" ref="H1063" si="825">H1077+H1091+H1105+H1119+H1133+H1147+H1161+H1203+H1217+H1231+H1245</f>
        <v>38358190</v>
      </c>
      <c r="I1063" s="26">
        <f t="shared" si="813"/>
        <v>71514263.859999999</v>
      </c>
    </row>
    <row r="1064" spans="1:9" ht="18" x14ac:dyDescent="0.25">
      <c r="A1064" s="5" t="str">
        <f t="shared" si="801"/>
        <v>a</v>
      </c>
      <c r="B1064" s="20" t="s">
        <v>1</v>
      </c>
      <c r="C1064" s="23" t="s">
        <v>31</v>
      </c>
      <c r="D1064" s="26">
        <f t="shared" ref="D1064:G1064" si="826">D1078+D1092+D1106+D1120+D1134+D1148+D1162+D1204+D1218+D1232+D1246</f>
        <v>717000</v>
      </c>
      <c r="E1064" s="26">
        <f t="shared" si="826"/>
        <v>917510</v>
      </c>
      <c r="F1064" s="26">
        <f t="shared" si="802"/>
        <v>411860</v>
      </c>
      <c r="G1064" s="26">
        <f t="shared" si="826"/>
        <v>180000</v>
      </c>
      <c r="H1064" s="26">
        <f t="shared" ref="H1064" si="827">H1078+H1092+H1106+H1120+H1134+H1148+H1162+H1204+H1218+H1232+H1246</f>
        <v>231860</v>
      </c>
      <c r="I1064" s="26">
        <f t="shared" si="813"/>
        <v>243336.98</v>
      </c>
    </row>
    <row r="1065" spans="1:9" ht="30" x14ac:dyDescent="0.25">
      <c r="A1065" s="5" t="str">
        <f t="shared" si="801"/>
        <v>a</v>
      </c>
      <c r="B1065" s="24"/>
      <c r="C1065" s="25" t="s">
        <v>91</v>
      </c>
      <c r="D1065" s="27">
        <f t="shared" ref="D1065:G1065" si="828">D1079+D1093+D1107+D1121+D1135+D1149+D1163+D1205+D1219+D1233+D1247</f>
        <v>717000</v>
      </c>
      <c r="E1065" s="27">
        <f t="shared" si="828"/>
        <v>917510</v>
      </c>
      <c r="F1065" s="26">
        <f t="shared" si="802"/>
        <v>411860</v>
      </c>
      <c r="G1065" s="27">
        <f t="shared" si="828"/>
        <v>180000</v>
      </c>
      <c r="H1065" s="27">
        <f t="shared" ref="H1065" si="829">H1079+H1093+H1107+H1121+H1135+H1149+H1163+H1205+H1219+H1233+H1247</f>
        <v>231860</v>
      </c>
      <c r="I1065" s="27">
        <f t="shared" si="813"/>
        <v>243336.98</v>
      </c>
    </row>
    <row r="1066" spans="1:9" ht="30" x14ac:dyDescent="0.25">
      <c r="A1066" s="5" t="str">
        <f t="shared" si="801"/>
        <v>b</v>
      </c>
      <c r="B1066" s="24"/>
      <c r="C1066" s="25" t="s">
        <v>92</v>
      </c>
      <c r="D1066" s="27">
        <f t="shared" ref="D1066:G1066" si="830">D1080+D1094+D1108+D1122+D1136+D1150+D1164+D1206+D1220+D1234+D1248</f>
        <v>0</v>
      </c>
      <c r="E1066" s="27">
        <f t="shared" si="830"/>
        <v>0</v>
      </c>
      <c r="F1066" s="26">
        <f t="shared" si="802"/>
        <v>0</v>
      </c>
      <c r="G1066" s="27">
        <f t="shared" si="830"/>
        <v>0</v>
      </c>
      <c r="H1066" s="27">
        <f t="shared" ref="H1066" si="831">H1080+H1094+H1108+H1122+H1136+H1150+H1164+H1206+H1220+H1234+H1248</f>
        <v>0</v>
      </c>
      <c r="I1066" s="27">
        <f t="shared" si="813"/>
        <v>0</v>
      </c>
    </row>
    <row r="1067" spans="1:9" ht="18" x14ac:dyDescent="0.25">
      <c r="A1067" s="5" t="str">
        <f t="shared" si="801"/>
        <v>a</v>
      </c>
      <c r="B1067" s="28" t="s">
        <v>1</v>
      </c>
      <c r="C1067" s="21" t="s">
        <v>32</v>
      </c>
      <c r="D1067" s="29">
        <f t="shared" ref="D1067:G1067" si="832">D1081+D1095+D1109+D1123+D1137+D1151+D1165+D1207+D1221+D1235+D1249</f>
        <v>133000</v>
      </c>
      <c r="E1067" s="29">
        <f t="shared" si="832"/>
        <v>133000</v>
      </c>
      <c r="F1067" s="26">
        <f t="shared" si="802"/>
        <v>110000</v>
      </c>
      <c r="G1067" s="29">
        <f t="shared" si="832"/>
        <v>70000</v>
      </c>
      <c r="H1067" s="29">
        <f t="shared" ref="H1067" si="833">H1081+H1095+H1109+H1123+H1137+H1151+H1165+H1207+H1221+H1235+H1249</f>
        <v>40000</v>
      </c>
      <c r="I1067" s="29">
        <f t="shared" si="813"/>
        <v>32010.02</v>
      </c>
    </row>
    <row r="1068" spans="1:9" ht="18" x14ac:dyDescent="0.25">
      <c r="A1068" s="5" t="str">
        <f t="shared" si="801"/>
        <v>b</v>
      </c>
      <c r="B1068" s="28" t="s">
        <v>1</v>
      </c>
      <c r="C1068" s="21" t="s">
        <v>33</v>
      </c>
      <c r="D1068" s="29">
        <f t="shared" ref="D1068:G1068" si="834">D1082+D1096+D1110+D1124+D1138+D1152+D1166+D1208+D1222+D1236+D1250</f>
        <v>0</v>
      </c>
      <c r="E1068" s="29">
        <f t="shared" si="834"/>
        <v>0</v>
      </c>
      <c r="F1068" s="26">
        <f t="shared" si="802"/>
        <v>0</v>
      </c>
      <c r="G1068" s="29">
        <f t="shared" si="834"/>
        <v>0</v>
      </c>
      <c r="H1068" s="29">
        <f t="shared" ref="H1068" si="835">H1082+H1096+H1110+H1124+H1138+H1152+H1166+H1208+H1222+H1236+H1250</f>
        <v>0</v>
      </c>
      <c r="I1068" s="29">
        <f t="shared" si="813"/>
        <v>0</v>
      </c>
    </row>
    <row r="1069" spans="1:9" ht="18" x14ac:dyDescent="0.25">
      <c r="A1069" s="5" t="str">
        <f t="shared" si="801"/>
        <v>b</v>
      </c>
      <c r="B1069" s="28" t="s">
        <v>1</v>
      </c>
      <c r="C1069" s="21" t="s">
        <v>34</v>
      </c>
      <c r="D1069" s="29">
        <f t="shared" ref="D1069:G1069" si="836">D1083+D1097+D1111+D1125+D1139+D1153+D1167+D1209+D1223+D1237+D1251</f>
        <v>0</v>
      </c>
      <c r="E1069" s="29">
        <f t="shared" si="836"/>
        <v>0</v>
      </c>
      <c r="F1069" s="26">
        <f t="shared" si="802"/>
        <v>0</v>
      </c>
      <c r="G1069" s="29">
        <f t="shared" si="836"/>
        <v>0</v>
      </c>
      <c r="H1069" s="29">
        <f t="shared" ref="H1069" si="837">H1083+H1097+H1111+H1125+H1139+H1153+H1167+H1209+H1223+H1237+H1251</f>
        <v>0</v>
      </c>
      <c r="I1069" s="29">
        <f t="shared" si="813"/>
        <v>0</v>
      </c>
    </row>
    <row r="1070" spans="1:9" ht="18" x14ac:dyDescent="0.25">
      <c r="A1070" s="5" t="str">
        <f t="shared" si="801"/>
        <v>a</v>
      </c>
      <c r="B1070" s="18" t="s">
        <v>178</v>
      </c>
      <c r="C1070" s="19" t="s">
        <v>52</v>
      </c>
      <c r="D1070" s="37">
        <f t="shared" ref="D1070:G1070" si="838">D1071+D1081+D1082+D1083</f>
        <v>24000000</v>
      </c>
      <c r="E1070" s="37">
        <f t="shared" si="838"/>
        <v>24077000</v>
      </c>
      <c r="F1070" s="26">
        <f t="shared" si="802"/>
        <v>11446500</v>
      </c>
      <c r="G1070" s="37">
        <f t="shared" si="838"/>
        <v>5350000</v>
      </c>
      <c r="H1070" s="37">
        <f t="shared" ref="H1070" si="839">H1071+H1081+H1082+H1083</f>
        <v>6096500</v>
      </c>
      <c r="I1070" s="37">
        <f>I1071+I1081+I1082+I1083</f>
        <v>11384124.879999999</v>
      </c>
    </row>
    <row r="1071" spans="1:9" ht="18" x14ac:dyDescent="0.25">
      <c r="A1071" s="5" t="str">
        <f t="shared" si="801"/>
        <v>a</v>
      </c>
      <c r="B1071" s="30" t="s">
        <v>1</v>
      </c>
      <c r="C1071" s="13" t="s">
        <v>24</v>
      </c>
      <c r="D1071" s="12">
        <f t="shared" ref="D1071:G1071" si="840">D1072+D1073+D1074+D1075+D1076+D1077+D1078</f>
        <v>24000000</v>
      </c>
      <c r="E1071" s="12">
        <f t="shared" si="840"/>
        <v>24077000</v>
      </c>
      <c r="F1071" s="26">
        <f t="shared" si="802"/>
        <v>11446500</v>
      </c>
      <c r="G1071" s="12">
        <f t="shared" si="840"/>
        <v>5350000</v>
      </c>
      <c r="H1071" s="12">
        <f t="shared" ref="H1071" si="841">H1072+H1073+H1074+H1075+H1076+H1077+H1078</f>
        <v>6096500</v>
      </c>
      <c r="I1071" s="12">
        <f>I1072+I1073+I1074+I1075+I1076+I1077+I1078</f>
        <v>11384124.879999999</v>
      </c>
    </row>
    <row r="1072" spans="1:9" ht="18" x14ac:dyDescent="0.25">
      <c r="A1072" s="5" t="str">
        <f t="shared" si="801"/>
        <v>b</v>
      </c>
      <c r="B1072" s="9" t="s">
        <v>1</v>
      </c>
      <c r="C1072" s="10" t="s">
        <v>25</v>
      </c>
      <c r="D1072" s="35">
        <v>0</v>
      </c>
      <c r="E1072" s="35">
        <v>0</v>
      </c>
      <c r="F1072" s="26">
        <f t="shared" si="802"/>
        <v>0</v>
      </c>
      <c r="G1072" s="35">
        <v>0</v>
      </c>
      <c r="H1072" s="35"/>
      <c r="I1072" s="31"/>
    </row>
    <row r="1073" spans="1:27" ht="18" x14ac:dyDescent="0.25">
      <c r="A1073" s="5" t="str">
        <f t="shared" si="801"/>
        <v>b</v>
      </c>
      <c r="B1073" s="9" t="s">
        <v>1</v>
      </c>
      <c r="C1073" s="10" t="s">
        <v>26</v>
      </c>
      <c r="D1073" s="35">
        <v>0</v>
      </c>
      <c r="E1073" s="35">
        <v>0</v>
      </c>
      <c r="F1073" s="26">
        <f t="shared" si="802"/>
        <v>0</v>
      </c>
      <c r="G1073" s="35">
        <v>0</v>
      </c>
      <c r="H1073" s="35"/>
      <c r="I1073" s="31"/>
    </row>
    <row r="1074" spans="1:27" ht="18" x14ac:dyDescent="0.25">
      <c r="A1074" s="5" t="str">
        <f t="shared" si="801"/>
        <v>b</v>
      </c>
      <c r="B1074" s="9" t="s">
        <v>1</v>
      </c>
      <c r="C1074" s="10" t="s">
        <v>27</v>
      </c>
      <c r="D1074" s="35">
        <v>0</v>
      </c>
      <c r="E1074" s="35">
        <v>0</v>
      </c>
      <c r="F1074" s="26">
        <f t="shared" si="802"/>
        <v>0</v>
      </c>
      <c r="G1074" s="35">
        <v>0</v>
      </c>
      <c r="H1074" s="35"/>
      <c r="I1074" s="31"/>
    </row>
    <row r="1075" spans="1:27" ht="18" x14ac:dyDescent="0.25">
      <c r="A1075" s="5" t="str">
        <f t="shared" si="801"/>
        <v>b</v>
      </c>
      <c r="B1075" s="9" t="s">
        <v>1</v>
      </c>
      <c r="C1075" s="14" t="s">
        <v>28</v>
      </c>
      <c r="D1075" s="35">
        <v>0</v>
      </c>
      <c r="E1075" s="35">
        <v>0</v>
      </c>
      <c r="F1075" s="26">
        <f t="shared" si="802"/>
        <v>0</v>
      </c>
      <c r="G1075" s="35">
        <v>0</v>
      </c>
      <c r="H1075" s="35"/>
      <c r="I1075" s="31"/>
    </row>
    <row r="1076" spans="1:27" ht="18" x14ac:dyDescent="0.25">
      <c r="A1076" s="5" t="str">
        <f t="shared" si="801"/>
        <v>b</v>
      </c>
      <c r="B1076" s="9" t="s">
        <v>1</v>
      </c>
      <c r="C1076" s="14" t="s">
        <v>29</v>
      </c>
      <c r="D1076" s="35">
        <v>0</v>
      </c>
      <c r="E1076" s="35">
        <v>0</v>
      </c>
      <c r="F1076" s="26">
        <f t="shared" si="802"/>
        <v>0</v>
      </c>
      <c r="G1076" s="35">
        <v>0</v>
      </c>
      <c r="H1076" s="35"/>
      <c r="I1076" s="31"/>
    </row>
    <row r="1077" spans="1:27" ht="18" x14ac:dyDescent="0.25">
      <c r="A1077" s="5" t="str">
        <f t="shared" si="801"/>
        <v>a</v>
      </c>
      <c r="B1077" s="9" t="s">
        <v>1</v>
      </c>
      <c r="C1077" s="14" t="s">
        <v>30</v>
      </c>
      <c r="D1077" s="35">
        <v>24000000</v>
      </c>
      <c r="E1077" s="35">
        <v>24077000</v>
      </c>
      <c r="F1077" s="26">
        <f t="shared" si="802"/>
        <v>11446500</v>
      </c>
      <c r="G1077" s="35">
        <v>5350000</v>
      </c>
      <c r="H1077" s="35">
        <v>6096500</v>
      </c>
      <c r="I1077" s="31">
        <v>11384124.879999999</v>
      </c>
    </row>
    <row r="1078" spans="1:27" ht="18" x14ac:dyDescent="0.25">
      <c r="A1078" s="5" t="str">
        <f t="shared" si="801"/>
        <v>b</v>
      </c>
      <c r="B1078" s="9" t="s">
        <v>1</v>
      </c>
      <c r="C1078" s="14" t="s">
        <v>31</v>
      </c>
      <c r="D1078" s="31">
        <f t="shared" ref="D1078:H1078" si="842">D1079+D1080</f>
        <v>0</v>
      </c>
      <c r="E1078" s="31">
        <f t="shared" si="842"/>
        <v>0</v>
      </c>
      <c r="F1078" s="26">
        <f t="shared" si="802"/>
        <v>0</v>
      </c>
      <c r="G1078" s="31">
        <f t="shared" si="842"/>
        <v>0</v>
      </c>
      <c r="H1078" s="31">
        <f t="shared" si="842"/>
        <v>0</v>
      </c>
      <c r="I1078" s="31">
        <f>I1079+I1080</f>
        <v>0</v>
      </c>
    </row>
    <row r="1079" spans="1:27" ht="30" x14ac:dyDescent="0.25">
      <c r="A1079" s="5" t="str">
        <f t="shared" si="801"/>
        <v>b</v>
      </c>
      <c r="B1079" s="15"/>
      <c r="C1079" s="17" t="s">
        <v>91</v>
      </c>
      <c r="D1079" s="36">
        <v>0</v>
      </c>
      <c r="E1079" s="36">
        <v>0</v>
      </c>
      <c r="F1079" s="26">
        <f t="shared" si="802"/>
        <v>0</v>
      </c>
      <c r="G1079" s="36">
        <v>0</v>
      </c>
      <c r="H1079" s="36"/>
      <c r="I1079" s="16"/>
    </row>
    <row r="1080" spans="1:27" ht="30" x14ac:dyDescent="0.25">
      <c r="A1080" s="5" t="str">
        <f t="shared" si="801"/>
        <v>b</v>
      </c>
      <c r="B1080" s="15"/>
      <c r="C1080" s="17" t="s">
        <v>92</v>
      </c>
      <c r="D1080" s="36">
        <v>0</v>
      </c>
      <c r="E1080" s="36">
        <v>0</v>
      </c>
      <c r="F1080" s="26">
        <f t="shared" si="802"/>
        <v>0</v>
      </c>
      <c r="G1080" s="36">
        <v>0</v>
      </c>
      <c r="H1080" s="36"/>
      <c r="I1080" s="16"/>
    </row>
    <row r="1081" spans="1:27" ht="18" x14ac:dyDescent="0.25">
      <c r="A1081" s="5" t="str">
        <f t="shared" si="801"/>
        <v>b</v>
      </c>
      <c r="B1081" s="9" t="s">
        <v>1</v>
      </c>
      <c r="C1081" s="13" t="s">
        <v>32</v>
      </c>
      <c r="D1081" s="33">
        <v>0</v>
      </c>
      <c r="E1081" s="33">
        <v>0</v>
      </c>
      <c r="F1081" s="26">
        <f t="shared" si="802"/>
        <v>0</v>
      </c>
      <c r="G1081" s="33">
        <v>0</v>
      </c>
      <c r="H1081" s="33"/>
      <c r="I1081" s="12"/>
    </row>
    <row r="1082" spans="1:27" ht="18" x14ac:dyDescent="0.25">
      <c r="A1082" s="5" t="str">
        <f t="shared" si="801"/>
        <v>b</v>
      </c>
      <c r="B1082" s="9" t="s">
        <v>1</v>
      </c>
      <c r="C1082" s="13" t="s">
        <v>33</v>
      </c>
      <c r="D1082" s="33">
        <v>0</v>
      </c>
      <c r="E1082" s="33">
        <v>0</v>
      </c>
      <c r="F1082" s="26">
        <f t="shared" si="802"/>
        <v>0</v>
      </c>
      <c r="G1082" s="33">
        <v>0</v>
      </c>
      <c r="H1082" s="33"/>
      <c r="I1082" s="12"/>
    </row>
    <row r="1083" spans="1:27" ht="18" x14ac:dyDescent="0.25">
      <c r="A1083" s="5" t="str">
        <f t="shared" si="801"/>
        <v>b</v>
      </c>
      <c r="B1083" s="9" t="s">
        <v>1</v>
      </c>
      <c r="C1083" s="13" t="s">
        <v>34</v>
      </c>
      <c r="D1083" s="33">
        <v>0</v>
      </c>
      <c r="E1083" s="33">
        <v>0</v>
      </c>
      <c r="F1083" s="26">
        <f t="shared" si="802"/>
        <v>0</v>
      </c>
      <c r="G1083" s="33">
        <v>0</v>
      </c>
      <c r="H1083" s="33"/>
      <c r="I1083" s="12"/>
    </row>
    <row r="1084" spans="1:27" ht="18" x14ac:dyDescent="0.25">
      <c r="A1084" s="5" t="str">
        <f t="shared" si="801"/>
        <v>a</v>
      </c>
      <c r="B1084" s="18" t="s">
        <v>179</v>
      </c>
      <c r="C1084" s="19" t="s">
        <v>53</v>
      </c>
      <c r="D1084" s="37">
        <f t="shared" ref="D1084:G1084" si="843">D1085+D1095+D1096+D1097</f>
        <v>13500000</v>
      </c>
      <c r="E1084" s="37">
        <f t="shared" si="843"/>
        <v>13500000</v>
      </c>
      <c r="F1084" s="26">
        <f t="shared" si="802"/>
        <v>6597000</v>
      </c>
      <c r="G1084" s="37">
        <f t="shared" si="843"/>
        <v>2253100</v>
      </c>
      <c r="H1084" s="37">
        <f t="shared" ref="H1084" si="844">H1085+H1095+H1096+H1097</f>
        <v>4343900</v>
      </c>
      <c r="I1084" s="37">
        <f>I1085+I1095+I1096+I1097</f>
        <v>6596999.4900000002</v>
      </c>
    </row>
    <row r="1085" spans="1:27" ht="18" x14ac:dyDescent="0.25">
      <c r="A1085" s="5" t="str">
        <f t="shared" si="801"/>
        <v>a</v>
      </c>
      <c r="B1085" s="30" t="s">
        <v>1</v>
      </c>
      <c r="C1085" s="13" t="s">
        <v>24</v>
      </c>
      <c r="D1085" s="12">
        <f t="shared" ref="D1085:G1085" si="845">D1086+D1087+D1088+D1089+D1090+D1091+D1092</f>
        <v>13500000</v>
      </c>
      <c r="E1085" s="12">
        <f t="shared" si="845"/>
        <v>13500000</v>
      </c>
      <c r="F1085" s="26">
        <f t="shared" si="802"/>
        <v>6597000</v>
      </c>
      <c r="G1085" s="12">
        <f t="shared" si="845"/>
        <v>2253100</v>
      </c>
      <c r="H1085" s="12">
        <f t="shared" ref="H1085" si="846">H1086+H1087+H1088+H1089+H1090+H1091+H1092</f>
        <v>4343900</v>
      </c>
      <c r="I1085" s="12">
        <f>I1086+I1087+I1088+I1089+I1090+I1091+I1092</f>
        <v>6596999.4900000002</v>
      </c>
    </row>
    <row r="1086" spans="1:27" ht="18" x14ac:dyDescent="0.25">
      <c r="A1086" s="5" t="str">
        <f t="shared" si="801"/>
        <v>b</v>
      </c>
      <c r="B1086" s="9" t="s">
        <v>1</v>
      </c>
      <c r="C1086" s="10" t="s">
        <v>25</v>
      </c>
      <c r="D1086" s="35">
        <v>0</v>
      </c>
      <c r="E1086" s="35">
        <v>0</v>
      </c>
      <c r="F1086" s="26">
        <f t="shared" si="802"/>
        <v>0</v>
      </c>
      <c r="G1086" s="35">
        <v>0</v>
      </c>
      <c r="H1086" s="35"/>
      <c r="I1086" s="31"/>
    </row>
    <row r="1087" spans="1:27" ht="18" x14ac:dyDescent="0.25">
      <c r="A1087" s="5" t="str">
        <f t="shared" si="801"/>
        <v>a</v>
      </c>
      <c r="B1087" s="9" t="s">
        <v>1</v>
      </c>
      <c r="C1087" s="10" t="s">
        <v>26</v>
      </c>
      <c r="D1087" s="35">
        <v>200000</v>
      </c>
      <c r="E1087" s="35">
        <v>204000</v>
      </c>
      <c r="F1087" s="26">
        <f t="shared" si="802"/>
        <v>102000</v>
      </c>
      <c r="G1087" s="35">
        <v>51000</v>
      </c>
      <c r="H1087" s="35">
        <v>51000</v>
      </c>
      <c r="I1087" s="31">
        <v>102000</v>
      </c>
      <c r="J1087" s="4">
        <v>51000</v>
      </c>
      <c r="K1087" s="4">
        <v>102000</v>
      </c>
      <c r="L1087" s="4">
        <v>102000</v>
      </c>
      <c r="M1087" s="4">
        <v>51000</v>
      </c>
      <c r="N1087" s="4">
        <v>51000</v>
      </c>
      <c r="O1087" s="4">
        <v>0</v>
      </c>
      <c r="P1087" s="4">
        <v>0</v>
      </c>
      <c r="Q1087" s="4">
        <v>0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0</v>
      </c>
      <c r="X1087" s="4">
        <v>0</v>
      </c>
      <c r="Y1087" s="4">
        <v>0</v>
      </c>
      <c r="Z1087" s="4">
        <v>0</v>
      </c>
      <c r="AA1087" s="4">
        <v>102000</v>
      </c>
    </row>
    <row r="1088" spans="1:27" ht="18" x14ac:dyDescent="0.25">
      <c r="A1088" s="5" t="str">
        <f t="shared" si="801"/>
        <v>b</v>
      </c>
      <c r="B1088" s="9" t="s">
        <v>1</v>
      </c>
      <c r="C1088" s="10" t="s">
        <v>27</v>
      </c>
      <c r="D1088" s="35">
        <v>0</v>
      </c>
      <c r="E1088" s="35">
        <v>0</v>
      </c>
      <c r="F1088" s="26">
        <f t="shared" si="802"/>
        <v>0</v>
      </c>
      <c r="G1088" s="35">
        <v>0</v>
      </c>
      <c r="H1088" s="35"/>
      <c r="I1088" s="31"/>
    </row>
    <row r="1089" spans="1:9" ht="18" x14ac:dyDescent="0.25">
      <c r="A1089" s="5" t="str">
        <f t="shared" si="801"/>
        <v>b</v>
      </c>
      <c r="B1089" s="9" t="s">
        <v>1</v>
      </c>
      <c r="C1089" s="14" t="s">
        <v>28</v>
      </c>
      <c r="D1089" s="35">
        <v>0</v>
      </c>
      <c r="E1089" s="35">
        <v>0</v>
      </c>
      <c r="F1089" s="26">
        <f t="shared" si="802"/>
        <v>0</v>
      </c>
      <c r="G1089" s="35">
        <v>0</v>
      </c>
      <c r="H1089" s="35"/>
      <c r="I1089" s="31"/>
    </row>
    <row r="1090" spans="1:9" ht="18" x14ac:dyDescent="0.25">
      <c r="A1090" s="5" t="str">
        <f t="shared" si="801"/>
        <v>b</v>
      </c>
      <c r="B1090" s="9" t="s">
        <v>1</v>
      </c>
      <c r="C1090" s="14" t="s">
        <v>29</v>
      </c>
      <c r="D1090" s="35">
        <v>0</v>
      </c>
      <c r="E1090" s="35">
        <v>0</v>
      </c>
      <c r="F1090" s="26">
        <f t="shared" si="802"/>
        <v>0</v>
      </c>
      <c r="G1090" s="35">
        <v>0</v>
      </c>
      <c r="H1090" s="35"/>
      <c r="I1090" s="31"/>
    </row>
    <row r="1091" spans="1:9" ht="30" customHeight="1" x14ac:dyDescent="0.25">
      <c r="A1091" s="5" t="str">
        <f t="shared" si="801"/>
        <v>a</v>
      </c>
      <c r="B1091" s="9" t="s">
        <v>1</v>
      </c>
      <c r="C1091" s="14" t="s">
        <v>30</v>
      </c>
      <c r="D1091" s="35">
        <v>13300000</v>
      </c>
      <c r="E1091" s="35">
        <v>13296000</v>
      </c>
      <c r="F1091" s="26">
        <f t="shared" si="802"/>
        <v>6495000</v>
      </c>
      <c r="G1091" s="35">
        <v>2202100</v>
      </c>
      <c r="H1091" s="35">
        <v>4292900</v>
      </c>
      <c r="I1091" s="31">
        <v>6494999.4900000002</v>
      </c>
    </row>
    <row r="1092" spans="1:9" ht="18" x14ac:dyDescent="0.25">
      <c r="A1092" s="5" t="str">
        <f t="shared" si="801"/>
        <v>b</v>
      </c>
      <c r="B1092" s="9" t="s">
        <v>1</v>
      </c>
      <c r="C1092" s="14" t="s">
        <v>31</v>
      </c>
      <c r="D1092" s="31">
        <f t="shared" ref="D1092:H1092" si="847">D1093+D1094</f>
        <v>0</v>
      </c>
      <c r="E1092" s="31">
        <f t="shared" si="847"/>
        <v>0</v>
      </c>
      <c r="F1092" s="26">
        <f t="shared" si="802"/>
        <v>0</v>
      </c>
      <c r="G1092" s="31">
        <f t="shared" si="847"/>
        <v>0</v>
      </c>
      <c r="H1092" s="31">
        <f t="shared" si="847"/>
        <v>0</v>
      </c>
      <c r="I1092" s="31">
        <f>I1093+I1094</f>
        <v>0</v>
      </c>
    </row>
    <row r="1093" spans="1:9" ht="30" x14ac:dyDescent="0.25">
      <c r="A1093" s="5" t="str">
        <f t="shared" si="801"/>
        <v>b</v>
      </c>
      <c r="B1093" s="15"/>
      <c r="C1093" s="17" t="s">
        <v>91</v>
      </c>
      <c r="D1093" s="36">
        <v>0</v>
      </c>
      <c r="E1093" s="36">
        <v>0</v>
      </c>
      <c r="F1093" s="26">
        <f t="shared" si="802"/>
        <v>0</v>
      </c>
      <c r="G1093" s="36">
        <v>0</v>
      </c>
      <c r="H1093" s="36"/>
      <c r="I1093" s="16"/>
    </row>
    <row r="1094" spans="1:9" ht="30" x14ac:dyDescent="0.25">
      <c r="A1094" s="5" t="str">
        <f t="shared" ref="A1094:A1157" si="848">IF((D1094+E1094+G1094+I1094)&gt;0,"a","b")</f>
        <v>b</v>
      </c>
      <c r="B1094" s="15"/>
      <c r="C1094" s="17" t="s">
        <v>92</v>
      </c>
      <c r="D1094" s="36">
        <v>0</v>
      </c>
      <c r="E1094" s="36">
        <v>0</v>
      </c>
      <c r="F1094" s="26">
        <f t="shared" si="802"/>
        <v>0</v>
      </c>
      <c r="G1094" s="36">
        <v>0</v>
      </c>
      <c r="H1094" s="36"/>
      <c r="I1094" s="16"/>
    </row>
    <row r="1095" spans="1:9" ht="18" x14ac:dyDescent="0.25">
      <c r="A1095" s="5" t="str">
        <f t="shared" si="848"/>
        <v>b</v>
      </c>
      <c r="B1095" s="9" t="s">
        <v>1</v>
      </c>
      <c r="C1095" s="13" t="s">
        <v>32</v>
      </c>
      <c r="D1095" s="33">
        <v>0</v>
      </c>
      <c r="E1095" s="33">
        <v>0</v>
      </c>
      <c r="F1095" s="26">
        <f t="shared" ref="F1095:F1158" si="849">G1095+H1095</f>
        <v>0</v>
      </c>
      <c r="G1095" s="33">
        <v>0</v>
      </c>
      <c r="H1095" s="33"/>
      <c r="I1095" s="12"/>
    </row>
    <row r="1096" spans="1:9" ht="18" x14ac:dyDescent="0.25">
      <c r="A1096" s="5" t="str">
        <f t="shared" si="848"/>
        <v>b</v>
      </c>
      <c r="B1096" s="9" t="s">
        <v>1</v>
      </c>
      <c r="C1096" s="13" t="s">
        <v>33</v>
      </c>
      <c r="D1096" s="33">
        <v>0</v>
      </c>
      <c r="E1096" s="33">
        <v>0</v>
      </c>
      <c r="F1096" s="26">
        <f t="shared" si="849"/>
        <v>0</v>
      </c>
      <c r="G1096" s="33">
        <v>0</v>
      </c>
      <c r="H1096" s="33"/>
      <c r="I1096" s="12"/>
    </row>
    <row r="1097" spans="1:9" ht="18" x14ac:dyDescent="0.25">
      <c r="A1097" s="5" t="str">
        <f t="shared" si="848"/>
        <v>b</v>
      </c>
      <c r="B1097" s="9" t="s">
        <v>1</v>
      </c>
      <c r="C1097" s="13" t="s">
        <v>34</v>
      </c>
      <c r="D1097" s="33">
        <v>0</v>
      </c>
      <c r="E1097" s="33">
        <v>0</v>
      </c>
      <c r="F1097" s="26">
        <f t="shared" si="849"/>
        <v>0</v>
      </c>
      <c r="G1097" s="33">
        <v>0</v>
      </c>
      <c r="H1097" s="33"/>
      <c r="I1097" s="12"/>
    </row>
    <row r="1098" spans="1:9" ht="28.5" customHeight="1" x14ac:dyDescent="0.25">
      <c r="A1098" s="5" t="str">
        <f t="shared" si="848"/>
        <v>a</v>
      </c>
      <c r="B1098" s="18" t="s">
        <v>180</v>
      </c>
      <c r="C1098" s="19" t="s">
        <v>54</v>
      </c>
      <c r="D1098" s="37">
        <f t="shared" ref="D1098:G1098" si="850">D1099+D1109+D1110+D1111</f>
        <v>2000000</v>
      </c>
      <c r="E1098" s="37">
        <f t="shared" si="850"/>
        <v>2000000</v>
      </c>
      <c r="F1098" s="26">
        <f t="shared" si="849"/>
        <v>1000000</v>
      </c>
      <c r="G1098" s="37">
        <f t="shared" si="850"/>
        <v>500000</v>
      </c>
      <c r="H1098" s="37">
        <f t="shared" ref="H1098" si="851">H1099+H1109+H1110+H1111</f>
        <v>500000</v>
      </c>
      <c r="I1098" s="37">
        <f>I1099+I1109+I1110+I1111</f>
        <v>999996</v>
      </c>
    </row>
    <row r="1099" spans="1:9" ht="18" x14ac:dyDescent="0.25">
      <c r="A1099" s="5" t="str">
        <f t="shared" si="848"/>
        <v>a</v>
      </c>
      <c r="B1099" s="30" t="s">
        <v>1</v>
      </c>
      <c r="C1099" s="13" t="s">
        <v>24</v>
      </c>
      <c r="D1099" s="12">
        <f t="shared" ref="D1099:G1099" si="852">D1100+D1101+D1102+D1103+D1104+D1105+D1106</f>
        <v>2000000</v>
      </c>
      <c r="E1099" s="12">
        <f t="shared" si="852"/>
        <v>2000000</v>
      </c>
      <c r="F1099" s="26">
        <f t="shared" si="849"/>
        <v>1000000</v>
      </c>
      <c r="G1099" s="12">
        <f t="shared" si="852"/>
        <v>500000</v>
      </c>
      <c r="H1099" s="12">
        <f t="shared" ref="H1099" si="853">H1100+H1101+H1102+H1103+H1104+H1105+H1106</f>
        <v>500000</v>
      </c>
      <c r="I1099" s="12">
        <f>I1100+I1101+I1102+I1103+I1104+I1105+I1106</f>
        <v>999996</v>
      </c>
    </row>
    <row r="1100" spans="1:9" ht="18" x14ac:dyDescent="0.25">
      <c r="A1100" s="5" t="str">
        <f t="shared" si="848"/>
        <v>b</v>
      </c>
      <c r="B1100" s="9" t="s">
        <v>1</v>
      </c>
      <c r="C1100" s="10" t="s">
        <v>25</v>
      </c>
      <c r="D1100" s="35">
        <v>0</v>
      </c>
      <c r="E1100" s="35">
        <v>0</v>
      </c>
      <c r="F1100" s="26">
        <f t="shared" si="849"/>
        <v>0</v>
      </c>
      <c r="G1100" s="35">
        <v>0</v>
      </c>
      <c r="H1100" s="35"/>
      <c r="I1100" s="31"/>
    </row>
    <row r="1101" spans="1:9" ht="18" x14ac:dyDescent="0.25">
      <c r="A1101" s="5" t="str">
        <f t="shared" si="848"/>
        <v>b</v>
      </c>
      <c r="B1101" s="9" t="s">
        <v>1</v>
      </c>
      <c r="C1101" s="10" t="s">
        <v>26</v>
      </c>
      <c r="D1101" s="35">
        <v>0</v>
      </c>
      <c r="E1101" s="35">
        <v>0</v>
      </c>
      <c r="F1101" s="26">
        <f t="shared" si="849"/>
        <v>0</v>
      </c>
      <c r="G1101" s="35">
        <v>0</v>
      </c>
      <c r="H1101" s="35"/>
      <c r="I1101" s="31"/>
    </row>
    <row r="1102" spans="1:9" ht="18" x14ac:dyDescent="0.25">
      <c r="A1102" s="5" t="str">
        <f t="shared" si="848"/>
        <v>b</v>
      </c>
      <c r="B1102" s="9" t="s">
        <v>1</v>
      </c>
      <c r="C1102" s="10" t="s">
        <v>27</v>
      </c>
      <c r="D1102" s="35">
        <v>0</v>
      </c>
      <c r="E1102" s="35">
        <v>0</v>
      </c>
      <c r="F1102" s="26">
        <f t="shared" si="849"/>
        <v>0</v>
      </c>
      <c r="G1102" s="35">
        <v>0</v>
      </c>
      <c r="H1102" s="35"/>
      <c r="I1102" s="31"/>
    </row>
    <row r="1103" spans="1:9" ht="18" x14ac:dyDescent="0.25">
      <c r="A1103" s="5" t="str">
        <f t="shared" si="848"/>
        <v>b</v>
      </c>
      <c r="B1103" s="9" t="s">
        <v>1</v>
      </c>
      <c r="C1103" s="14" t="s">
        <v>28</v>
      </c>
      <c r="D1103" s="35">
        <v>0</v>
      </c>
      <c r="E1103" s="35">
        <v>0</v>
      </c>
      <c r="F1103" s="26">
        <f t="shared" si="849"/>
        <v>0</v>
      </c>
      <c r="G1103" s="35">
        <v>0</v>
      </c>
      <c r="H1103" s="35"/>
      <c r="I1103" s="31"/>
    </row>
    <row r="1104" spans="1:9" ht="18" x14ac:dyDescent="0.25">
      <c r="A1104" s="5" t="str">
        <f t="shared" si="848"/>
        <v>b</v>
      </c>
      <c r="B1104" s="9" t="s">
        <v>1</v>
      </c>
      <c r="C1104" s="14" t="s">
        <v>29</v>
      </c>
      <c r="D1104" s="35">
        <v>0</v>
      </c>
      <c r="E1104" s="35">
        <v>0</v>
      </c>
      <c r="F1104" s="26">
        <f t="shared" si="849"/>
        <v>0</v>
      </c>
      <c r="G1104" s="35">
        <v>0</v>
      </c>
      <c r="H1104" s="35"/>
      <c r="I1104" s="31"/>
    </row>
    <row r="1105" spans="1:9" ht="18" x14ac:dyDescent="0.25">
      <c r="A1105" s="5" t="str">
        <f t="shared" si="848"/>
        <v>a</v>
      </c>
      <c r="B1105" s="9" t="s">
        <v>1</v>
      </c>
      <c r="C1105" s="14" t="s">
        <v>30</v>
      </c>
      <c r="D1105" s="35">
        <v>2000000</v>
      </c>
      <c r="E1105" s="35">
        <v>2000000</v>
      </c>
      <c r="F1105" s="26">
        <f t="shared" si="849"/>
        <v>1000000</v>
      </c>
      <c r="G1105" s="35">
        <v>500000</v>
      </c>
      <c r="H1105" s="35">
        <v>500000</v>
      </c>
      <c r="I1105" s="31">
        <v>999996</v>
      </c>
    </row>
    <row r="1106" spans="1:9" ht="18" x14ac:dyDescent="0.25">
      <c r="A1106" s="5" t="str">
        <f t="shared" si="848"/>
        <v>b</v>
      </c>
      <c r="B1106" s="9" t="s">
        <v>1</v>
      </c>
      <c r="C1106" s="14" t="s">
        <v>31</v>
      </c>
      <c r="D1106" s="31">
        <f t="shared" ref="D1106:H1106" si="854">D1107+D1108</f>
        <v>0</v>
      </c>
      <c r="E1106" s="31">
        <f t="shared" si="854"/>
        <v>0</v>
      </c>
      <c r="F1106" s="26">
        <f t="shared" si="849"/>
        <v>0</v>
      </c>
      <c r="G1106" s="31">
        <f t="shared" si="854"/>
        <v>0</v>
      </c>
      <c r="H1106" s="31">
        <f t="shared" si="854"/>
        <v>0</v>
      </c>
      <c r="I1106" s="31">
        <f>I1107+I1108</f>
        <v>0</v>
      </c>
    </row>
    <row r="1107" spans="1:9" ht="30" x14ac:dyDescent="0.25">
      <c r="A1107" s="5" t="str">
        <f t="shared" si="848"/>
        <v>b</v>
      </c>
      <c r="B1107" s="15"/>
      <c r="C1107" s="17" t="s">
        <v>91</v>
      </c>
      <c r="D1107" s="36">
        <v>0</v>
      </c>
      <c r="E1107" s="36">
        <v>0</v>
      </c>
      <c r="F1107" s="26">
        <f t="shared" si="849"/>
        <v>0</v>
      </c>
      <c r="G1107" s="36">
        <v>0</v>
      </c>
      <c r="H1107" s="36"/>
      <c r="I1107" s="16"/>
    </row>
    <row r="1108" spans="1:9" ht="30" x14ac:dyDescent="0.25">
      <c r="A1108" s="5" t="str">
        <f t="shared" si="848"/>
        <v>b</v>
      </c>
      <c r="B1108" s="15"/>
      <c r="C1108" s="17" t="s">
        <v>92</v>
      </c>
      <c r="D1108" s="36">
        <v>0</v>
      </c>
      <c r="E1108" s="36">
        <v>0</v>
      </c>
      <c r="F1108" s="26">
        <f t="shared" si="849"/>
        <v>0</v>
      </c>
      <c r="G1108" s="36">
        <v>0</v>
      </c>
      <c r="H1108" s="36"/>
      <c r="I1108" s="16"/>
    </row>
    <row r="1109" spans="1:9" ht="18" x14ac:dyDescent="0.25">
      <c r="A1109" s="5" t="str">
        <f t="shared" si="848"/>
        <v>b</v>
      </c>
      <c r="B1109" s="9" t="s">
        <v>1</v>
      </c>
      <c r="C1109" s="13" t="s">
        <v>32</v>
      </c>
      <c r="D1109" s="33">
        <v>0</v>
      </c>
      <c r="E1109" s="33">
        <v>0</v>
      </c>
      <c r="F1109" s="26">
        <f t="shared" si="849"/>
        <v>0</v>
      </c>
      <c r="G1109" s="33">
        <v>0</v>
      </c>
      <c r="H1109" s="33"/>
      <c r="I1109" s="12"/>
    </row>
    <row r="1110" spans="1:9" ht="18" x14ac:dyDescent="0.25">
      <c r="A1110" s="5" t="str">
        <f t="shared" si="848"/>
        <v>b</v>
      </c>
      <c r="B1110" s="9" t="s">
        <v>1</v>
      </c>
      <c r="C1110" s="13" t="s">
        <v>33</v>
      </c>
      <c r="D1110" s="33">
        <v>0</v>
      </c>
      <c r="E1110" s="33">
        <v>0</v>
      </c>
      <c r="F1110" s="26">
        <f t="shared" si="849"/>
        <v>0</v>
      </c>
      <c r="G1110" s="33">
        <v>0</v>
      </c>
      <c r="H1110" s="33"/>
      <c r="I1110" s="12"/>
    </row>
    <row r="1111" spans="1:9" ht="18" x14ac:dyDescent="0.25">
      <c r="A1111" s="5" t="str">
        <f t="shared" si="848"/>
        <v>b</v>
      </c>
      <c r="B1111" s="9" t="s">
        <v>1</v>
      </c>
      <c r="C1111" s="13" t="s">
        <v>34</v>
      </c>
      <c r="D1111" s="33">
        <v>0</v>
      </c>
      <c r="E1111" s="33">
        <v>0</v>
      </c>
      <c r="F1111" s="26">
        <f t="shared" si="849"/>
        <v>0</v>
      </c>
      <c r="G1111" s="33">
        <v>0</v>
      </c>
      <c r="H1111" s="33"/>
      <c r="I1111" s="12"/>
    </row>
    <row r="1112" spans="1:9" ht="18" x14ac:dyDescent="0.25">
      <c r="A1112" s="5" t="str">
        <f t="shared" si="848"/>
        <v>a</v>
      </c>
      <c r="B1112" s="18" t="s">
        <v>181</v>
      </c>
      <c r="C1112" s="19" t="s">
        <v>55</v>
      </c>
      <c r="D1112" s="37">
        <f t="shared" ref="D1112:G1112" si="855">D1113+D1123+D1124+D1125</f>
        <v>36340000</v>
      </c>
      <c r="E1112" s="37">
        <f t="shared" si="855"/>
        <v>36340000</v>
      </c>
      <c r="F1112" s="26">
        <f t="shared" si="849"/>
        <v>16853000</v>
      </c>
      <c r="G1112" s="37">
        <f t="shared" si="855"/>
        <v>7997000</v>
      </c>
      <c r="H1112" s="37">
        <f t="shared" ref="H1112" si="856">H1113+H1123+H1124+H1125</f>
        <v>8856000</v>
      </c>
      <c r="I1112" s="37">
        <f>I1113+I1123+I1124+I1125</f>
        <v>16852534.43</v>
      </c>
    </row>
    <row r="1113" spans="1:9" ht="18" x14ac:dyDescent="0.25">
      <c r="A1113" s="5" t="str">
        <f t="shared" si="848"/>
        <v>a</v>
      </c>
      <c r="B1113" s="30" t="s">
        <v>1</v>
      </c>
      <c r="C1113" s="13" t="s">
        <v>24</v>
      </c>
      <c r="D1113" s="12">
        <f t="shared" ref="D1113:G1113" si="857">D1114+D1115+D1116+D1117+D1118+D1119+D1120</f>
        <v>36340000</v>
      </c>
      <c r="E1113" s="12">
        <f t="shared" si="857"/>
        <v>36340000</v>
      </c>
      <c r="F1113" s="26">
        <f t="shared" si="849"/>
        <v>16853000</v>
      </c>
      <c r="G1113" s="12">
        <f t="shared" si="857"/>
        <v>7997000</v>
      </c>
      <c r="H1113" s="12">
        <f t="shared" ref="H1113" si="858">H1114+H1115+H1116+H1117+H1118+H1119+H1120</f>
        <v>8856000</v>
      </c>
      <c r="I1113" s="12">
        <f>I1114+I1115+I1116+I1117+I1118+I1119+I1120</f>
        <v>16852534.43</v>
      </c>
    </row>
    <row r="1114" spans="1:9" ht="18" x14ac:dyDescent="0.25">
      <c r="A1114" s="5" t="str">
        <f t="shared" si="848"/>
        <v>b</v>
      </c>
      <c r="B1114" s="9" t="s">
        <v>1</v>
      </c>
      <c r="C1114" s="10" t="s">
        <v>25</v>
      </c>
      <c r="D1114" s="35">
        <v>0</v>
      </c>
      <c r="E1114" s="35">
        <v>0</v>
      </c>
      <c r="F1114" s="26">
        <f t="shared" si="849"/>
        <v>0</v>
      </c>
      <c r="G1114" s="35">
        <v>0</v>
      </c>
      <c r="H1114" s="35"/>
      <c r="I1114" s="31"/>
    </row>
    <row r="1115" spans="1:9" ht="18" x14ac:dyDescent="0.25">
      <c r="A1115" s="5" t="str">
        <f t="shared" si="848"/>
        <v>a</v>
      </c>
      <c r="B1115" s="9" t="s">
        <v>1</v>
      </c>
      <c r="C1115" s="10" t="s">
        <v>26</v>
      </c>
      <c r="D1115" s="35">
        <v>36000</v>
      </c>
      <c r="E1115" s="35">
        <v>36000</v>
      </c>
      <c r="F1115" s="26">
        <f t="shared" si="849"/>
        <v>18000</v>
      </c>
      <c r="G1115" s="35">
        <v>9000</v>
      </c>
      <c r="H1115" s="35">
        <v>9000</v>
      </c>
      <c r="I1115" s="31">
        <v>18000</v>
      </c>
    </row>
    <row r="1116" spans="1:9" ht="18" x14ac:dyDescent="0.25">
      <c r="A1116" s="5" t="str">
        <f t="shared" si="848"/>
        <v>b</v>
      </c>
      <c r="B1116" s="9" t="s">
        <v>1</v>
      </c>
      <c r="C1116" s="10" t="s">
        <v>27</v>
      </c>
      <c r="D1116" s="35">
        <v>0</v>
      </c>
      <c r="E1116" s="35">
        <v>0</v>
      </c>
      <c r="F1116" s="26">
        <f t="shared" si="849"/>
        <v>0</v>
      </c>
      <c r="G1116" s="35">
        <v>0</v>
      </c>
      <c r="H1116" s="35"/>
      <c r="I1116" s="31"/>
    </row>
    <row r="1117" spans="1:9" ht="18" x14ac:dyDescent="0.25">
      <c r="A1117" s="5" t="str">
        <f t="shared" si="848"/>
        <v>b</v>
      </c>
      <c r="B1117" s="9" t="s">
        <v>1</v>
      </c>
      <c r="C1117" s="14" t="s">
        <v>28</v>
      </c>
      <c r="D1117" s="35">
        <v>0</v>
      </c>
      <c r="E1117" s="35">
        <v>0</v>
      </c>
      <c r="F1117" s="26">
        <f t="shared" si="849"/>
        <v>0</v>
      </c>
      <c r="G1117" s="35">
        <v>0</v>
      </c>
      <c r="H1117" s="35"/>
      <c r="I1117" s="31"/>
    </row>
    <row r="1118" spans="1:9" ht="18" x14ac:dyDescent="0.25">
      <c r="A1118" s="5" t="str">
        <f t="shared" si="848"/>
        <v>b</v>
      </c>
      <c r="B1118" s="9" t="s">
        <v>1</v>
      </c>
      <c r="C1118" s="14" t="s">
        <v>29</v>
      </c>
      <c r="D1118" s="35">
        <v>0</v>
      </c>
      <c r="E1118" s="35">
        <v>0</v>
      </c>
      <c r="F1118" s="26">
        <f t="shared" si="849"/>
        <v>0</v>
      </c>
      <c r="G1118" s="35">
        <v>0</v>
      </c>
      <c r="H1118" s="35"/>
      <c r="I1118" s="31"/>
    </row>
    <row r="1119" spans="1:9" ht="18" x14ac:dyDescent="0.25">
      <c r="A1119" s="5" t="str">
        <f t="shared" si="848"/>
        <v>a</v>
      </c>
      <c r="B1119" s="9" t="s">
        <v>1</v>
      </c>
      <c r="C1119" s="14" t="s">
        <v>30</v>
      </c>
      <c r="D1119" s="35">
        <v>36304000</v>
      </c>
      <c r="E1119" s="35">
        <v>36304000</v>
      </c>
      <c r="F1119" s="26">
        <f t="shared" si="849"/>
        <v>16835000</v>
      </c>
      <c r="G1119" s="35">
        <v>7988000</v>
      </c>
      <c r="H1119" s="35">
        <v>8847000</v>
      </c>
      <c r="I1119" s="31">
        <v>16834534.43</v>
      </c>
    </row>
    <row r="1120" spans="1:9" ht="18" x14ac:dyDescent="0.25">
      <c r="A1120" s="5" t="str">
        <f t="shared" si="848"/>
        <v>b</v>
      </c>
      <c r="B1120" s="9" t="s">
        <v>1</v>
      </c>
      <c r="C1120" s="14" t="s">
        <v>31</v>
      </c>
      <c r="D1120" s="31">
        <f t="shared" ref="D1120:H1120" si="859">D1121+D1122</f>
        <v>0</v>
      </c>
      <c r="E1120" s="31">
        <f t="shared" si="859"/>
        <v>0</v>
      </c>
      <c r="F1120" s="26">
        <f t="shared" si="849"/>
        <v>0</v>
      </c>
      <c r="G1120" s="31">
        <f t="shared" si="859"/>
        <v>0</v>
      </c>
      <c r="H1120" s="31">
        <f t="shared" si="859"/>
        <v>0</v>
      </c>
      <c r="I1120" s="31">
        <f>I1121+I1122</f>
        <v>0</v>
      </c>
    </row>
    <row r="1121" spans="1:9" ht="30" x14ac:dyDescent="0.25">
      <c r="A1121" s="5" t="str">
        <f t="shared" si="848"/>
        <v>b</v>
      </c>
      <c r="B1121" s="15"/>
      <c r="C1121" s="17" t="s">
        <v>91</v>
      </c>
      <c r="D1121" s="36">
        <v>0</v>
      </c>
      <c r="E1121" s="36">
        <v>0</v>
      </c>
      <c r="F1121" s="26">
        <f t="shared" si="849"/>
        <v>0</v>
      </c>
      <c r="G1121" s="36">
        <v>0</v>
      </c>
      <c r="H1121" s="36"/>
      <c r="I1121" s="16"/>
    </row>
    <row r="1122" spans="1:9" ht="30" x14ac:dyDescent="0.25">
      <c r="A1122" s="5" t="str">
        <f t="shared" si="848"/>
        <v>b</v>
      </c>
      <c r="B1122" s="15"/>
      <c r="C1122" s="17" t="s">
        <v>92</v>
      </c>
      <c r="D1122" s="36">
        <v>0</v>
      </c>
      <c r="E1122" s="36">
        <v>0</v>
      </c>
      <c r="F1122" s="26">
        <f t="shared" si="849"/>
        <v>0</v>
      </c>
      <c r="G1122" s="36">
        <v>0</v>
      </c>
      <c r="H1122" s="36"/>
      <c r="I1122" s="16"/>
    </row>
    <row r="1123" spans="1:9" ht="18" x14ac:dyDescent="0.25">
      <c r="A1123" s="5" t="str">
        <f t="shared" si="848"/>
        <v>b</v>
      </c>
      <c r="B1123" s="9" t="s">
        <v>1</v>
      </c>
      <c r="C1123" s="13" t="s">
        <v>32</v>
      </c>
      <c r="D1123" s="33">
        <v>0</v>
      </c>
      <c r="E1123" s="33">
        <v>0</v>
      </c>
      <c r="F1123" s="26">
        <f t="shared" si="849"/>
        <v>0</v>
      </c>
      <c r="G1123" s="33">
        <v>0</v>
      </c>
      <c r="H1123" s="33"/>
      <c r="I1123" s="12"/>
    </row>
    <row r="1124" spans="1:9" ht="18" x14ac:dyDescent="0.25">
      <c r="A1124" s="5" t="str">
        <f t="shared" si="848"/>
        <v>b</v>
      </c>
      <c r="B1124" s="9" t="s">
        <v>1</v>
      </c>
      <c r="C1124" s="13" t="s">
        <v>33</v>
      </c>
      <c r="D1124" s="33">
        <v>0</v>
      </c>
      <c r="E1124" s="33">
        <v>0</v>
      </c>
      <c r="F1124" s="26">
        <f t="shared" si="849"/>
        <v>0</v>
      </c>
      <c r="G1124" s="33">
        <v>0</v>
      </c>
      <c r="H1124" s="33"/>
      <c r="I1124" s="12"/>
    </row>
    <row r="1125" spans="1:9" ht="18" x14ac:dyDescent="0.25">
      <c r="A1125" s="5" t="str">
        <f t="shared" si="848"/>
        <v>b</v>
      </c>
      <c r="B1125" s="9" t="s">
        <v>1</v>
      </c>
      <c r="C1125" s="13" t="s">
        <v>34</v>
      </c>
      <c r="D1125" s="33">
        <v>0</v>
      </c>
      <c r="E1125" s="33">
        <v>0</v>
      </c>
      <c r="F1125" s="26">
        <f t="shared" si="849"/>
        <v>0</v>
      </c>
      <c r="G1125" s="33">
        <v>0</v>
      </c>
      <c r="H1125" s="33"/>
      <c r="I1125" s="12"/>
    </row>
    <row r="1126" spans="1:9" ht="36" x14ac:dyDescent="0.25">
      <c r="A1126" s="5" t="str">
        <f t="shared" si="848"/>
        <v>a</v>
      </c>
      <c r="B1126" s="18" t="s">
        <v>182</v>
      </c>
      <c r="C1126" s="19" t="s">
        <v>56</v>
      </c>
      <c r="D1126" s="37">
        <f t="shared" ref="D1126:G1126" si="860">D1127+D1137+D1138+D1139</f>
        <v>3000000</v>
      </c>
      <c r="E1126" s="37">
        <f t="shared" si="860"/>
        <v>3000000</v>
      </c>
      <c r="F1126" s="26">
        <f t="shared" si="849"/>
        <v>1650300</v>
      </c>
      <c r="G1126" s="37">
        <f t="shared" si="860"/>
        <v>680200</v>
      </c>
      <c r="H1126" s="37">
        <f t="shared" ref="H1126" si="861">H1127+H1137+H1138+H1139</f>
        <v>970100</v>
      </c>
      <c r="I1126" s="37">
        <f>I1127+I1137+I1138+I1139</f>
        <v>1649919.37</v>
      </c>
    </row>
    <row r="1127" spans="1:9" ht="18" x14ac:dyDescent="0.25">
      <c r="A1127" s="5" t="str">
        <f t="shared" si="848"/>
        <v>a</v>
      </c>
      <c r="B1127" s="30" t="s">
        <v>1</v>
      </c>
      <c r="C1127" s="13" t="s">
        <v>24</v>
      </c>
      <c r="D1127" s="12">
        <f t="shared" ref="D1127:G1127" si="862">D1128+D1129+D1130+D1131+D1132+D1133+D1134</f>
        <v>3000000</v>
      </c>
      <c r="E1127" s="12">
        <f t="shared" si="862"/>
        <v>3000000</v>
      </c>
      <c r="F1127" s="26">
        <f t="shared" si="849"/>
        <v>1650300</v>
      </c>
      <c r="G1127" s="12">
        <f t="shared" si="862"/>
        <v>680200</v>
      </c>
      <c r="H1127" s="12">
        <f t="shared" ref="H1127" si="863">H1128+H1129+H1130+H1131+H1132+H1133+H1134</f>
        <v>970100</v>
      </c>
      <c r="I1127" s="12">
        <f>I1128+I1129+I1130+I1131+I1132+I1133+I1134</f>
        <v>1649919.37</v>
      </c>
    </row>
    <row r="1128" spans="1:9" ht="18" x14ac:dyDescent="0.25">
      <c r="A1128" s="5" t="str">
        <f t="shared" si="848"/>
        <v>b</v>
      </c>
      <c r="B1128" s="9" t="s">
        <v>1</v>
      </c>
      <c r="C1128" s="10" t="s">
        <v>25</v>
      </c>
      <c r="D1128" s="35">
        <v>0</v>
      </c>
      <c r="E1128" s="35">
        <v>0</v>
      </c>
      <c r="F1128" s="26">
        <f t="shared" si="849"/>
        <v>0</v>
      </c>
      <c r="G1128" s="35">
        <v>0</v>
      </c>
      <c r="H1128" s="35"/>
      <c r="I1128" s="31"/>
    </row>
    <row r="1129" spans="1:9" ht="18" x14ac:dyDescent="0.25">
      <c r="A1129" s="5" t="str">
        <f t="shared" si="848"/>
        <v>a</v>
      </c>
      <c r="B1129" s="9" t="s">
        <v>1</v>
      </c>
      <c r="C1129" s="10" t="s">
        <v>26</v>
      </c>
      <c r="D1129" s="35">
        <v>286000</v>
      </c>
      <c r="E1129" s="35">
        <v>287250</v>
      </c>
      <c r="F1129" s="26">
        <f t="shared" si="849"/>
        <v>144250</v>
      </c>
      <c r="G1129" s="35">
        <v>71500</v>
      </c>
      <c r="H1129" s="35">
        <v>72750</v>
      </c>
      <c r="I1129" s="31">
        <v>144245.12</v>
      </c>
    </row>
    <row r="1130" spans="1:9" ht="18" x14ac:dyDescent="0.25">
      <c r="A1130" s="5" t="str">
        <f t="shared" si="848"/>
        <v>b</v>
      </c>
      <c r="B1130" s="9" t="s">
        <v>1</v>
      </c>
      <c r="C1130" s="10" t="s">
        <v>27</v>
      </c>
      <c r="D1130" s="35">
        <v>0</v>
      </c>
      <c r="E1130" s="35">
        <v>0</v>
      </c>
      <c r="F1130" s="26">
        <f t="shared" si="849"/>
        <v>0</v>
      </c>
      <c r="G1130" s="35">
        <v>0</v>
      </c>
      <c r="H1130" s="35"/>
      <c r="I1130" s="31"/>
    </row>
    <row r="1131" spans="1:9" ht="18" x14ac:dyDescent="0.25">
      <c r="A1131" s="5" t="str">
        <f t="shared" si="848"/>
        <v>b</v>
      </c>
      <c r="B1131" s="9" t="s">
        <v>1</v>
      </c>
      <c r="C1131" s="14" t="s">
        <v>28</v>
      </c>
      <c r="D1131" s="35">
        <v>0</v>
      </c>
      <c r="E1131" s="35">
        <v>0</v>
      </c>
      <c r="F1131" s="26">
        <f t="shared" si="849"/>
        <v>0</v>
      </c>
      <c r="G1131" s="35">
        <v>0</v>
      </c>
      <c r="H1131" s="35"/>
      <c r="I1131" s="31"/>
    </row>
    <row r="1132" spans="1:9" ht="18" x14ac:dyDescent="0.25">
      <c r="A1132" s="5" t="str">
        <f t="shared" si="848"/>
        <v>b</v>
      </c>
      <c r="B1132" s="9" t="s">
        <v>1</v>
      </c>
      <c r="C1132" s="14" t="s">
        <v>29</v>
      </c>
      <c r="D1132" s="35">
        <v>0</v>
      </c>
      <c r="E1132" s="35">
        <v>0</v>
      </c>
      <c r="F1132" s="26">
        <f t="shared" si="849"/>
        <v>0</v>
      </c>
      <c r="G1132" s="35">
        <v>0</v>
      </c>
      <c r="H1132" s="35"/>
      <c r="I1132" s="31"/>
    </row>
    <row r="1133" spans="1:9" ht="18" x14ac:dyDescent="0.25">
      <c r="A1133" s="5" t="str">
        <f t="shared" si="848"/>
        <v>a</v>
      </c>
      <c r="B1133" s="9" t="s">
        <v>1</v>
      </c>
      <c r="C1133" s="14" t="s">
        <v>30</v>
      </c>
      <c r="D1133" s="35">
        <v>2714000</v>
      </c>
      <c r="E1133" s="35">
        <v>2712750</v>
      </c>
      <c r="F1133" s="26">
        <f t="shared" si="849"/>
        <v>1506050</v>
      </c>
      <c r="G1133" s="35">
        <v>608700</v>
      </c>
      <c r="H1133" s="35">
        <v>897350</v>
      </c>
      <c r="I1133" s="31">
        <v>1505674.25</v>
      </c>
    </row>
    <row r="1134" spans="1:9" ht="18" x14ac:dyDescent="0.25">
      <c r="A1134" s="5" t="str">
        <f t="shared" si="848"/>
        <v>b</v>
      </c>
      <c r="B1134" s="9" t="s">
        <v>1</v>
      </c>
      <c r="C1134" s="14" t="s">
        <v>31</v>
      </c>
      <c r="D1134" s="31">
        <f t="shared" ref="D1134:H1134" si="864">D1135+D1136</f>
        <v>0</v>
      </c>
      <c r="E1134" s="31">
        <f t="shared" si="864"/>
        <v>0</v>
      </c>
      <c r="F1134" s="26">
        <f t="shared" si="849"/>
        <v>0</v>
      </c>
      <c r="G1134" s="31">
        <f t="shared" si="864"/>
        <v>0</v>
      </c>
      <c r="H1134" s="31">
        <f t="shared" si="864"/>
        <v>0</v>
      </c>
      <c r="I1134" s="31">
        <f>I1135+I1136</f>
        <v>0</v>
      </c>
    </row>
    <row r="1135" spans="1:9" ht="30" x14ac:dyDescent="0.25">
      <c r="A1135" s="5" t="str">
        <f t="shared" si="848"/>
        <v>b</v>
      </c>
      <c r="B1135" s="15"/>
      <c r="C1135" s="17" t="s">
        <v>91</v>
      </c>
      <c r="D1135" s="36">
        <v>0</v>
      </c>
      <c r="E1135" s="36">
        <v>0</v>
      </c>
      <c r="F1135" s="26">
        <f t="shared" si="849"/>
        <v>0</v>
      </c>
      <c r="G1135" s="36">
        <v>0</v>
      </c>
      <c r="H1135" s="36"/>
      <c r="I1135" s="16"/>
    </row>
    <row r="1136" spans="1:9" ht="30" x14ac:dyDescent="0.25">
      <c r="A1136" s="5" t="str">
        <f t="shared" si="848"/>
        <v>b</v>
      </c>
      <c r="B1136" s="15"/>
      <c r="C1136" s="17" t="s">
        <v>92</v>
      </c>
      <c r="D1136" s="36">
        <v>0</v>
      </c>
      <c r="E1136" s="36">
        <v>0</v>
      </c>
      <c r="F1136" s="26">
        <f t="shared" si="849"/>
        <v>0</v>
      </c>
      <c r="G1136" s="36">
        <v>0</v>
      </c>
      <c r="H1136" s="36"/>
      <c r="I1136" s="16"/>
    </row>
    <row r="1137" spans="1:9" ht="18" x14ac:dyDescent="0.25">
      <c r="A1137" s="5" t="str">
        <f t="shared" si="848"/>
        <v>b</v>
      </c>
      <c r="B1137" s="9" t="s">
        <v>1</v>
      </c>
      <c r="C1137" s="13" t="s">
        <v>32</v>
      </c>
      <c r="D1137" s="33">
        <v>0</v>
      </c>
      <c r="E1137" s="33">
        <v>0</v>
      </c>
      <c r="F1137" s="26">
        <f t="shared" si="849"/>
        <v>0</v>
      </c>
      <c r="G1137" s="33">
        <v>0</v>
      </c>
      <c r="H1137" s="33"/>
      <c r="I1137" s="12"/>
    </row>
    <row r="1138" spans="1:9" ht="18" x14ac:dyDescent="0.25">
      <c r="A1138" s="5" t="str">
        <f t="shared" si="848"/>
        <v>b</v>
      </c>
      <c r="B1138" s="9" t="s">
        <v>1</v>
      </c>
      <c r="C1138" s="13" t="s">
        <v>33</v>
      </c>
      <c r="D1138" s="33">
        <v>0</v>
      </c>
      <c r="E1138" s="33">
        <v>0</v>
      </c>
      <c r="F1138" s="26">
        <f t="shared" si="849"/>
        <v>0</v>
      </c>
      <c r="G1138" s="33">
        <v>0</v>
      </c>
      <c r="H1138" s="33"/>
      <c r="I1138" s="12"/>
    </row>
    <row r="1139" spans="1:9" ht="18" x14ac:dyDescent="0.25">
      <c r="A1139" s="5" t="str">
        <f t="shared" si="848"/>
        <v>b</v>
      </c>
      <c r="B1139" s="9" t="s">
        <v>1</v>
      </c>
      <c r="C1139" s="13" t="s">
        <v>34</v>
      </c>
      <c r="D1139" s="33">
        <v>0</v>
      </c>
      <c r="E1139" s="33">
        <v>0</v>
      </c>
      <c r="F1139" s="26">
        <f t="shared" si="849"/>
        <v>0</v>
      </c>
      <c r="G1139" s="33">
        <v>0</v>
      </c>
      <c r="H1139" s="33"/>
      <c r="I1139" s="12"/>
    </row>
    <row r="1140" spans="1:9" ht="71.25" customHeight="1" x14ac:dyDescent="0.25">
      <c r="A1140" s="5" t="str">
        <f t="shared" si="848"/>
        <v>a</v>
      </c>
      <c r="B1140" s="18" t="s">
        <v>183</v>
      </c>
      <c r="C1140" s="19" t="s">
        <v>57</v>
      </c>
      <c r="D1140" s="37">
        <f t="shared" ref="D1140:G1140" si="865">D1141+D1151+D1152+D1153</f>
        <v>9800000</v>
      </c>
      <c r="E1140" s="37">
        <f t="shared" si="865"/>
        <v>9800000</v>
      </c>
      <c r="F1140" s="26">
        <f t="shared" si="849"/>
        <v>5055200</v>
      </c>
      <c r="G1140" s="37">
        <f t="shared" si="865"/>
        <v>3081900</v>
      </c>
      <c r="H1140" s="37">
        <f t="shared" ref="H1140" si="866">H1141+H1151+H1152+H1153</f>
        <v>1973300</v>
      </c>
      <c r="I1140" s="37">
        <f>I1141+I1151+I1152+I1153</f>
        <v>5047143.58</v>
      </c>
    </row>
    <row r="1141" spans="1:9" ht="18" x14ac:dyDescent="0.25">
      <c r="A1141" s="5" t="str">
        <f t="shared" si="848"/>
        <v>a</v>
      </c>
      <c r="B1141" s="30" t="s">
        <v>1</v>
      </c>
      <c r="C1141" s="13" t="s">
        <v>24</v>
      </c>
      <c r="D1141" s="12">
        <f t="shared" ref="D1141:G1141" si="867">D1142+D1143+D1144+D1145+D1146+D1147+D1148</f>
        <v>9800000</v>
      </c>
      <c r="E1141" s="12">
        <f t="shared" si="867"/>
        <v>9800000</v>
      </c>
      <c r="F1141" s="26">
        <f t="shared" si="849"/>
        <v>5055200</v>
      </c>
      <c r="G1141" s="12">
        <f t="shared" si="867"/>
        <v>3081900</v>
      </c>
      <c r="H1141" s="12">
        <f t="shared" ref="H1141" si="868">H1142+H1143+H1144+H1145+H1146+H1147+H1148</f>
        <v>1973300</v>
      </c>
      <c r="I1141" s="12">
        <f>I1142+I1143+I1144+I1145+I1146+I1147+I1148</f>
        <v>5047143.58</v>
      </c>
    </row>
    <row r="1142" spans="1:9" ht="18" x14ac:dyDescent="0.25">
      <c r="A1142" s="5" t="str">
        <f t="shared" si="848"/>
        <v>b</v>
      </c>
      <c r="B1142" s="9" t="s">
        <v>1</v>
      </c>
      <c r="C1142" s="10" t="s">
        <v>25</v>
      </c>
      <c r="D1142" s="35">
        <v>0</v>
      </c>
      <c r="E1142" s="35">
        <v>0</v>
      </c>
      <c r="F1142" s="26">
        <f t="shared" si="849"/>
        <v>0</v>
      </c>
      <c r="G1142" s="35">
        <v>0</v>
      </c>
      <c r="H1142" s="35"/>
      <c r="I1142" s="31"/>
    </row>
    <row r="1143" spans="1:9" ht="18" x14ac:dyDescent="0.25">
      <c r="A1143" s="5" t="str">
        <f t="shared" si="848"/>
        <v>a</v>
      </c>
      <c r="B1143" s="9" t="s">
        <v>1</v>
      </c>
      <c r="C1143" s="10" t="s">
        <v>26</v>
      </c>
      <c r="D1143" s="35">
        <v>216000</v>
      </c>
      <c r="E1143" s="35">
        <v>240000</v>
      </c>
      <c r="F1143" s="26">
        <f t="shared" si="849"/>
        <v>116000</v>
      </c>
      <c r="G1143" s="35">
        <v>54000</v>
      </c>
      <c r="H1143" s="35">
        <v>62000</v>
      </c>
      <c r="I1143" s="31">
        <v>108000</v>
      </c>
    </row>
    <row r="1144" spans="1:9" ht="18" x14ac:dyDescent="0.25">
      <c r="A1144" s="5" t="str">
        <f t="shared" si="848"/>
        <v>b</v>
      </c>
      <c r="B1144" s="9" t="s">
        <v>1</v>
      </c>
      <c r="C1144" s="10" t="s">
        <v>27</v>
      </c>
      <c r="D1144" s="35">
        <v>0</v>
      </c>
      <c r="E1144" s="35">
        <v>0</v>
      </c>
      <c r="F1144" s="26">
        <f t="shared" si="849"/>
        <v>0</v>
      </c>
      <c r="G1144" s="35">
        <v>0</v>
      </c>
      <c r="H1144" s="35"/>
      <c r="I1144" s="31"/>
    </row>
    <row r="1145" spans="1:9" ht="18" x14ac:dyDescent="0.25">
      <c r="A1145" s="5" t="str">
        <f t="shared" si="848"/>
        <v>b</v>
      </c>
      <c r="B1145" s="9" t="s">
        <v>1</v>
      </c>
      <c r="C1145" s="14" t="s">
        <v>28</v>
      </c>
      <c r="D1145" s="35">
        <v>0</v>
      </c>
      <c r="E1145" s="35">
        <v>0</v>
      </c>
      <c r="F1145" s="26">
        <f t="shared" si="849"/>
        <v>0</v>
      </c>
      <c r="G1145" s="35">
        <v>0</v>
      </c>
      <c r="H1145" s="35"/>
      <c r="I1145" s="31"/>
    </row>
    <row r="1146" spans="1:9" ht="18" x14ac:dyDescent="0.25">
      <c r="A1146" s="5" t="str">
        <f t="shared" si="848"/>
        <v>b</v>
      </c>
      <c r="B1146" s="9" t="s">
        <v>1</v>
      </c>
      <c r="C1146" s="14" t="s">
        <v>29</v>
      </c>
      <c r="D1146" s="35">
        <v>0</v>
      </c>
      <c r="E1146" s="35">
        <v>0</v>
      </c>
      <c r="F1146" s="26">
        <f t="shared" si="849"/>
        <v>0</v>
      </c>
      <c r="G1146" s="35">
        <v>0</v>
      </c>
      <c r="H1146" s="35"/>
      <c r="I1146" s="31"/>
    </row>
    <row r="1147" spans="1:9" ht="18" x14ac:dyDescent="0.25">
      <c r="A1147" s="5" t="str">
        <f t="shared" si="848"/>
        <v>a</v>
      </c>
      <c r="B1147" s="9" t="s">
        <v>1</v>
      </c>
      <c r="C1147" s="14" t="s">
        <v>30</v>
      </c>
      <c r="D1147" s="35">
        <v>9584000</v>
      </c>
      <c r="E1147" s="35">
        <v>9560000</v>
      </c>
      <c r="F1147" s="26">
        <f t="shared" si="849"/>
        <v>4939200</v>
      </c>
      <c r="G1147" s="35">
        <v>3027900</v>
      </c>
      <c r="H1147" s="35">
        <v>1911300</v>
      </c>
      <c r="I1147" s="31">
        <v>4939143.58</v>
      </c>
    </row>
    <row r="1148" spans="1:9" ht="18" x14ac:dyDescent="0.25">
      <c r="A1148" s="5" t="str">
        <f t="shared" si="848"/>
        <v>b</v>
      </c>
      <c r="B1148" s="9" t="s">
        <v>1</v>
      </c>
      <c r="C1148" s="14" t="s">
        <v>31</v>
      </c>
      <c r="D1148" s="31">
        <f t="shared" ref="D1148:H1148" si="869">D1149+D1150</f>
        <v>0</v>
      </c>
      <c r="E1148" s="31">
        <f t="shared" si="869"/>
        <v>0</v>
      </c>
      <c r="F1148" s="26">
        <f t="shared" si="849"/>
        <v>0</v>
      </c>
      <c r="G1148" s="31">
        <f t="shared" si="869"/>
        <v>0</v>
      </c>
      <c r="H1148" s="31">
        <f t="shared" si="869"/>
        <v>0</v>
      </c>
      <c r="I1148" s="31">
        <f>I1149+I1150</f>
        <v>0</v>
      </c>
    </row>
    <row r="1149" spans="1:9" ht="30" x14ac:dyDescent="0.25">
      <c r="A1149" s="5" t="str">
        <f t="shared" si="848"/>
        <v>b</v>
      </c>
      <c r="B1149" s="15"/>
      <c r="C1149" s="17" t="s">
        <v>91</v>
      </c>
      <c r="D1149" s="36">
        <v>0</v>
      </c>
      <c r="E1149" s="36">
        <v>0</v>
      </c>
      <c r="F1149" s="26">
        <f t="shared" si="849"/>
        <v>0</v>
      </c>
      <c r="G1149" s="36">
        <v>0</v>
      </c>
      <c r="H1149" s="36"/>
      <c r="I1149" s="16"/>
    </row>
    <row r="1150" spans="1:9" ht="30" x14ac:dyDescent="0.25">
      <c r="A1150" s="5" t="str">
        <f t="shared" si="848"/>
        <v>b</v>
      </c>
      <c r="B1150" s="15"/>
      <c r="C1150" s="17" t="s">
        <v>92</v>
      </c>
      <c r="D1150" s="36">
        <v>0</v>
      </c>
      <c r="E1150" s="36">
        <v>0</v>
      </c>
      <c r="F1150" s="26">
        <f t="shared" si="849"/>
        <v>0</v>
      </c>
      <c r="G1150" s="36">
        <v>0</v>
      </c>
      <c r="H1150" s="36"/>
      <c r="I1150" s="16"/>
    </row>
    <row r="1151" spans="1:9" ht="18" x14ac:dyDescent="0.25">
      <c r="A1151" s="5" t="str">
        <f t="shared" si="848"/>
        <v>b</v>
      </c>
      <c r="B1151" s="9" t="s">
        <v>1</v>
      </c>
      <c r="C1151" s="13" t="s">
        <v>32</v>
      </c>
      <c r="D1151" s="33">
        <v>0</v>
      </c>
      <c r="E1151" s="33">
        <v>0</v>
      </c>
      <c r="F1151" s="26">
        <f t="shared" si="849"/>
        <v>0</v>
      </c>
      <c r="G1151" s="33">
        <v>0</v>
      </c>
      <c r="H1151" s="33"/>
      <c r="I1151" s="12"/>
    </row>
    <row r="1152" spans="1:9" ht="18" x14ac:dyDescent="0.25">
      <c r="A1152" s="5" t="str">
        <f t="shared" si="848"/>
        <v>b</v>
      </c>
      <c r="B1152" s="9" t="s">
        <v>1</v>
      </c>
      <c r="C1152" s="13" t="s">
        <v>33</v>
      </c>
      <c r="D1152" s="33">
        <v>0</v>
      </c>
      <c r="E1152" s="33">
        <v>0</v>
      </c>
      <c r="F1152" s="26">
        <f t="shared" si="849"/>
        <v>0</v>
      </c>
      <c r="G1152" s="33">
        <v>0</v>
      </c>
      <c r="H1152" s="33"/>
      <c r="I1152" s="12"/>
    </row>
    <row r="1153" spans="1:9" ht="18" x14ac:dyDescent="0.25">
      <c r="A1153" s="5" t="str">
        <f t="shared" si="848"/>
        <v>b</v>
      </c>
      <c r="B1153" s="9" t="s">
        <v>1</v>
      </c>
      <c r="C1153" s="13" t="s">
        <v>34</v>
      </c>
      <c r="D1153" s="33">
        <v>0</v>
      </c>
      <c r="E1153" s="33">
        <v>0</v>
      </c>
      <c r="F1153" s="26">
        <f t="shared" si="849"/>
        <v>0</v>
      </c>
      <c r="G1153" s="33">
        <v>0</v>
      </c>
      <c r="H1153" s="33"/>
      <c r="I1153" s="12"/>
    </row>
    <row r="1154" spans="1:9" ht="36" x14ac:dyDescent="0.25">
      <c r="A1154" s="5" t="str">
        <f t="shared" si="848"/>
        <v>a</v>
      </c>
      <c r="B1154" s="18" t="s">
        <v>184</v>
      </c>
      <c r="C1154" s="19" t="s">
        <v>185</v>
      </c>
      <c r="D1154" s="26">
        <f t="shared" ref="D1154:G1154" si="870">D1168+D1182</f>
        <v>44725000</v>
      </c>
      <c r="E1154" s="26">
        <f t="shared" si="870"/>
        <v>44725000</v>
      </c>
      <c r="F1154" s="26">
        <f t="shared" si="849"/>
        <v>20708150</v>
      </c>
      <c r="G1154" s="26">
        <f t="shared" si="870"/>
        <v>11167300</v>
      </c>
      <c r="H1154" s="26">
        <f t="shared" ref="H1154" si="871">H1168+H1182</f>
        <v>9540850</v>
      </c>
      <c r="I1154" s="26">
        <f>I1168+I1182</f>
        <v>17358283.57</v>
      </c>
    </row>
    <row r="1155" spans="1:9" ht="18" x14ac:dyDescent="0.25">
      <c r="A1155" s="5" t="str">
        <f t="shared" si="848"/>
        <v>a</v>
      </c>
      <c r="B1155" s="28" t="s">
        <v>1</v>
      </c>
      <c r="C1155" s="21" t="s">
        <v>24</v>
      </c>
      <c r="D1155" s="29">
        <f t="shared" ref="D1155:G1155" si="872">D1169+D1183</f>
        <v>44592000</v>
      </c>
      <c r="E1155" s="29">
        <f t="shared" si="872"/>
        <v>44592000</v>
      </c>
      <c r="F1155" s="26">
        <f t="shared" si="849"/>
        <v>20598150</v>
      </c>
      <c r="G1155" s="29">
        <f t="shared" si="872"/>
        <v>11097300</v>
      </c>
      <c r="H1155" s="29">
        <f t="shared" ref="H1155" si="873">H1169+H1183</f>
        <v>9500850</v>
      </c>
      <c r="I1155" s="29">
        <f t="shared" ref="I1155:I1167" si="874">I1169+I1183</f>
        <v>17326273.550000001</v>
      </c>
    </row>
    <row r="1156" spans="1:9" ht="18" x14ac:dyDescent="0.25">
      <c r="A1156" s="5" t="str">
        <f t="shared" si="848"/>
        <v>b</v>
      </c>
      <c r="B1156" s="20" t="s">
        <v>1</v>
      </c>
      <c r="C1156" s="22" t="s">
        <v>25</v>
      </c>
      <c r="D1156" s="26">
        <f t="shared" ref="D1156:G1156" si="875">D1170+D1184</f>
        <v>0</v>
      </c>
      <c r="E1156" s="26">
        <f t="shared" si="875"/>
        <v>0</v>
      </c>
      <c r="F1156" s="26">
        <f t="shared" si="849"/>
        <v>0</v>
      </c>
      <c r="G1156" s="26">
        <f t="shared" si="875"/>
        <v>0</v>
      </c>
      <c r="H1156" s="26">
        <f t="shared" ref="H1156" si="876">H1170+H1184</f>
        <v>0</v>
      </c>
      <c r="I1156" s="26">
        <f t="shared" si="874"/>
        <v>0</v>
      </c>
    </row>
    <row r="1157" spans="1:9" ht="18" x14ac:dyDescent="0.25">
      <c r="A1157" s="5" t="str">
        <f t="shared" si="848"/>
        <v>a</v>
      </c>
      <c r="B1157" s="20" t="s">
        <v>1</v>
      </c>
      <c r="C1157" s="22" t="s">
        <v>26</v>
      </c>
      <c r="D1157" s="26">
        <f t="shared" ref="D1157:G1157" si="877">D1171+D1185</f>
        <v>36450000</v>
      </c>
      <c r="E1157" s="26">
        <f t="shared" si="877"/>
        <v>36450000</v>
      </c>
      <c r="F1157" s="26">
        <f t="shared" si="849"/>
        <v>17540000</v>
      </c>
      <c r="G1157" s="26">
        <f t="shared" si="877"/>
        <v>9120000</v>
      </c>
      <c r="H1157" s="26">
        <f t="shared" ref="H1157" si="878">H1171+H1185</f>
        <v>8420000</v>
      </c>
      <c r="I1157" s="26">
        <f t="shared" si="874"/>
        <v>14675860.02</v>
      </c>
    </row>
    <row r="1158" spans="1:9" ht="18" x14ac:dyDescent="0.25">
      <c r="A1158" s="5" t="str">
        <f t="shared" ref="A1158:A1221" si="879">IF((D1158+E1158+G1158+I1158)&gt;0,"a","b")</f>
        <v>b</v>
      </c>
      <c r="B1158" s="20" t="s">
        <v>1</v>
      </c>
      <c r="C1158" s="22" t="s">
        <v>27</v>
      </c>
      <c r="D1158" s="26">
        <f t="shared" ref="D1158:G1158" si="880">D1172+D1186</f>
        <v>0</v>
      </c>
      <c r="E1158" s="26">
        <f t="shared" si="880"/>
        <v>0</v>
      </c>
      <c r="F1158" s="26">
        <f t="shared" si="849"/>
        <v>0</v>
      </c>
      <c r="G1158" s="26">
        <f t="shared" si="880"/>
        <v>0</v>
      </c>
      <c r="H1158" s="26">
        <f t="shared" ref="H1158" si="881">H1172+H1186</f>
        <v>0</v>
      </c>
      <c r="I1158" s="26">
        <f t="shared" si="874"/>
        <v>0</v>
      </c>
    </row>
    <row r="1159" spans="1:9" ht="18" x14ac:dyDescent="0.25">
      <c r="A1159" s="5" t="str">
        <f t="shared" si="879"/>
        <v>b</v>
      </c>
      <c r="B1159" s="20" t="s">
        <v>1</v>
      </c>
      <c r="C1159" s="23" t="s">
        <v>28</v>
      </c>
      <c r="D1159" s="26">
        <f t="shared" ref="D1159:G1159" si="882">D1173+D1187</f>
        <v>0</v>
      </c>
      <c r="E1159" s="26">
        <f t="shared" si="882"/>
        <v>0</v>
      </c>
      <c r="F1159" s="26">
        <f t="shared" ref="F1159:F1222" si="883">G1159+H1159</f>
        <v>0</v>
      </c>
      <c r="G1159" s="26">
        <f t="shared" si="882"/>
        <v>0</v>
      </c>
      <c r="H1159" s="26">
        <f t="shared" ref="H1159" si="884">H1173+H1187</f>
        <v>0</v>
      </c>
      <c r="I1159" s="26">
        <f t="shared" si="874"/>
        <v>0</v>
      </c>
    </row>
    <row r="1160" spans="1:9" ht="18" x14ac:dyDescent="0.25">
      <c r="A1160" s="5" t="str">
        <f t="shared" si="879"/>
        <v>b</v>
      </c>
      <c r="B1160" s="20" t="s">
        <v>1</v>
      </c>
      <c r="C1160" s="23" t="s">
        <v>29</v>
      </c>
      <c r="D1160" s="26">
        <f t="shared" ref="D1160:G1160" si="885">D1174+D1188</f>
        <v>0</v>
      </c>
      <c r="E1160" s="26">
        <f t="shared" si="885"/>
        <v>0</v>
      </c>
      <c r="F1160" s="26">
        <f t="shared" si="883"/>
        <v>0</v>
      </c>
      <c r="G1160" s="26">
        <f t="shared" si="885"/>
        <v>0</v>
      </c>
      <c r="H1160" s="26">
        <f t="shared" ref="H1160" si="886">H1174+H1188</f>
        <v>0</v>
      </c>
      <c r="I1160" s="26">
        <f t="shared" si="874"/>
        <v>0</v>
      </c>
    </row>
    <row r="1161" spans="1:9" ht="18" x14ac:dyDescent="0.25">
      <c r="A1161" s="5" t="str">
        <f t="shared" si="879"/>
        <v>a</v>
      </c>
      <c r="B1161" s="20" t="s">
        <v>1</v>
      </c>
      <c r="C1161" s="23" t="s">
        <v>30</v>
      </c>
      <c r="D1161" s="26">
        <f t="shared" ref="D1161:G1161" si="887">D1175+D1189</f>
        <v>7425000</v>
      </c>
      <c r="E1161" s="26">
        <f t="shared" si="887"/>
        <v>7425000</v>
      </c>
      <c r="F1161" s="26">
        <f t="shared" si="883"/>
        <v>2698150</v>
      </c>
      <c r="G1161" s="26">
        <f t="shared" si="887"/>
        <v>1797300</v>
      </c>
      <c r="H1161" s="26">
        <f t="shared" ref="H1161" si="888">H1175+H1189</f>
        <v>900850</v>
      </c>
      <c r="I1161" s="26">
        <f t="shared" si="874"/>
        <v>2442257.8200000003</v>
      </c>
    </row>
    <row r="1162" spans="1:9" ht="18" x14ac:dyDescent="0.25">
      <c r="A1162" s="5" t="str">
        <f t="shared" si="879"/>
        <v>a</v>
      </c>
      <c r="B1162" s="20" t="s">
        <v>1</v>
      </c>
      <c r="C1162" s="23" t="s">
        <v>31</v>
      </c>
      <c r="D1162" s="26">
        <f t="shared" ref="D1162:G1162" si="889">D1176+D1190</f>
        <v>717000</v>
      </c>
      <c r="E1162" s="26">
        <f t="shared" si="889"/>
        <v>717000</v>
      </c>
      <c r="F1162" s="26">
        <f t="shared" si="883"/>
        <v>360000</v>
      </c>
      <c r="G1162" s="26">
        <f t="shared" si="889"/>
        <v>180000</v>
      </c>
      <c r="H1162" s="26">
        <f t="shared" ref="H1162" si="890">H1176+H1190</f>
        <v>180000</v>
      </c>
      <c r="I1162" s="26">
        <f>I1176+I1190</f>
        <v>208155.71000000002</v>
      </c>
    </row>
    <row r="1163" spans="1:9" ht="30" x14ac:dyDescent="0.25">
      <c r="A1163" s="5" t="str">
        <f t="shared" si="879"/>
        <v>a</v>
      </c>
      <c r="B1163" s="24"/>
      <c r="C1163" s="25" t="s">
        <v>91</v>
      </c>
      <c r="D1163" s="27">
        <f t="shared" ref="D1163:G1163" si="891">D1177+D1191</f>
        <v>717000</v>
      </c>
      <c r="E1163" s="27">
        <f t="shared" si="891"/>
        <v>717000</v>
      </c>
      <c r="F1163" s="26">
        <f t="shared" si="883"/>
        <v>360000</v>
      </c>
      <c r="G1163" s="27">
        <f t="shared" si="891"/>
        <v>180000</v>
      </c>
      <c r="H1163" s="27">
        <f t="shared" ref="H1163" si="892">H1177+H1191</f>
        <v>180000</v>
      </c>
      <c r="I1163" s="27">
        <f t="shared" si="874"/>
        <v>208155.71000000002</v>
      </c>
    </row>
    <row r="1164" spans="1:9" ht="30" x14ac:dyDescent="0.25">
      <c r="A1164" s="5" t="str">
        <f t="shared" si="879"/>
        <v>b</v>
      </c>
      <c r="B1164" s="24"/>
      <c r="C1164" s="25" t="s">
        <v>92</v>
      </c>
      <c r="D1164" s="27">
        <f t="shared" ref="D1164:G1164" si="893">D1178+D1192</f>
        <v>0</v>
      </c>
      <c r="E1164" s="27">
        <f t="shared" si="893"/>
        <v>0</v>
      </c>
      <c r="F1164" s="26">
        <f t="shared" si="883"/>
        <v>0</v>
      </c>
      <c r="G1164" s="27">
        <f t="shared" si="893"/>
        <v>0</v>
      </c>
      <c r="H1164" s="27">
        <f t="shared" ref="H1164" si="894">H1178+H1192</f>
        <v>0</v>
      </c>
      <c r="I1164" s="27">
        <f t="shared" si="874"/>
        <v>0</v>
      </c>
    </row>
    <row r="1165" spans="1:9" ht="18" x14ac:dyDescent="0.25">
      <c r="A1165" s="5" t="str">
        <f t="shared" si="879"/>
        <v>a</v>
      </c>
      <c r="B1165" s="28" t="s">
        <v>1</v>
      </c>
      <c r="C1165" s="21" t="s">
        <v>32</v>
      </c>
      <c r="D1165" s="29">
        <f t="shared" ref="D1165:G1165" si="895">D1179+D1193</f>
        <v>133000</v>
      </c>
      <c r="E1165" s="29">
        <f t="shared" si="895"/>
        <v>133000</v>
      </c>
      <c r="F1165" s="26">
        <f t="shared" si="883"/>
        <v>110000</v>
      </c>
      <c r="G1165" s="29">
        <f t="shared" si="895"/>
        <v>70000</v>
      </c>
      <c r="H1165" s="29">
        <f t="shared" ref="H1165" si="896">H1179+H1193</f>
        <v>40000</v>
      </c>
      <c r="I1165" s="29">
        <f t="shared" si="874"/>
        <v>32010.02</v>
      </c>
    </row>
    <row r="1166" spans="1:9" ht="18" x14ac:dyDescent="0.25">
      <c r="A1166" s="5" t="str">
        <f t="shared" si="879"/>
        <v>b</v>
      </c>
      <c r="B1166" s="28" t="s">
        <v>1</v>
      </c>
      <c r="C1166" s="21" t="s">
        <v>33</v>
      </c>
      <c r="D1166" s="29">
        <f t="shared" ref="D1166:G1166" si="897">D1180+D1194</f>
        <v>0</v>
      </c>
      <c r="E1166" s="29">
        <f t="shared" si="897"/>
        <v>0</v>
      </c>
      <c r="F1166" s="26">
        <f t="shared" si="883"/>
        <v>0</v>
      </c>
      <c r="G1166" s="29">
        <f t="shared" si="897"/>
        <v>0</v>
      </c>
      <c r="H1166" s="29">
        <f t="shared" ref="H1166" si="898">H1180+H1194</f>
        <v>0</v>
      </c>
      <c r="I1166" s="29">
        <f t="shared" si="874"/>
        <v>0</v>
      </c>
    </row>
    <row r="1167" spans="1:9" ht="18" x14ac:dyDescent="0.25">
      <c r="A1167" s="5" t="str">
        <f t="shared" si="879"/>
        <v>b</v>
      </c>
      <c r="B1167" s="28" t="s">
        <v>1</v>
      </c>
      <c r="C1167" s="21" t="s">
        <v>34</v>
      </c>
      <c r="D1167" s="29">
        <f t="shared" ref="D1167:G1167" si="899">D1181+D1195</f>
        <v>0</v>
      </c>
      <c r="E1167" s="29">
        <f t="shared" si="899"/>
        <v>0</v>
      </c>
      <c r="F1167" s="26">
        <f t="shared" si="883"/>
        <v>0</v>
      </c>
      <c r="G1167" s="29">
        <f t="shared" si="899"/>
        <v>0</v>
      </c>
      <c r="H1167" s="29">
        <f t="shared" ref="H1167" si="900">H1181+H1195</f>
        <v>0</v>
      </c>
      <c r="I1167" s="29">
        <f t="shared" si="874"/>
        <v>0</v>
      </c>
    </row>
    <row r="1168" spans="1:9" ht="18" x14ac:dyDescent="0.25">
      <c r="A1168" s="5" t="str">
        <f t="shared" si="879"/>
        <v>a</v>
      </c>
      <c r="B1168" s="18" t="s">
        <v>186</v>
      </c>
      <c r="C1168" s="19" t="s">
        <v>86</v>
      </c>
      <c r="D1168" s="37">
        <f t="shared" ref="D1168:G1168" si="901">D1169+D1179+D1180+D1181</f>
        <v>725000</v>
      </c>
      <c r="E1168" s="37">
        <f t="shared" si="901"/>
        <v>725000</v>
      </c>
      <c r="F1168" s="26">
        <f t="shared" si="883"/>
        <v>248150</v>
      </c>
      <c r="G1168" s="37">
        <f t="shared" si="901"/>
        <v>122300</v>
      </c>
      <c r="H1168" s="37">
        <f t="shared" ref="H1168" si="902">H1169+H1179+H1180+H1181</f>
        <v>125850</v>
      </c>
      <c r="I1168" s="37">
        <f>I1169+I1179+I1180+I1181</f>
        <v>248149</v>
      </c>
    </row>
    <row r="1169" spans="1:9" ht="18" x14ac:dyDescent="0.25">
      <c r="A1169" s="5" t="str">
        <f t="shared" si="879"/>
        <v>a</v>
      </c>
      <c r="B1169" s="30" t="s">
        <v>1</v>
      </c>
      <c r="C1169" s="13" t="s">
        <v>24</v>
      </c>
      <c r="D1169" s="12">
        <f t="shared" ref="D1169:G1169" si="903">D1170+D1171+D1172+D1173+D1174+D1175+D1176</f>
        <v>725000</v>
      </c>
      <c r="E1169" s="12">
        <f t="shared" si="903"/>
        <v>725000</v>
      </c>
      <c r="F1169" s="26">
        <f t="shared" si="883"/>
        <v>248150</v>
      </c>
      <c r="G1169" s="12">
        <f t="shared" si="903"/>
        <v>122300</v>
      </c>
      <c r="H1169" s="12">
        <f t="shared" ref="H1169" si="904">H1170+H1171+H1172+H1173+H1174+H1175+H1176</f>
        <v>125850</v>
      </c>
      <c r="I1169" s="12">
        <f>I1170+I1171+I1172+I1173+I1174+I1175+I1176</f>
        <v>248149</v>
      </c>
    </row>
    <row r="1170" spans="1:9" ht="18" x14ac:dyDescent="0.25">
      <c r="A1170" s="5" t="str">
        <f t="shared" si="879"/>
        <v>b</v>
      </c>
      <c r="B1170" s="9" t="s">
        <v>1</v>
      </c>
      <c r="C1170" s="10" t="s">
        <v>25</v>
      </c>
      <c r="D1170" s="35">
        <v>0</v>
      </c>
      <c r="E1170" s="35">
        <v>0</v>
      </c>
      <c r="F1170" s="26">
        <f t="shared" si="883"/>
        <v>0</v>
      </c>
      <c r="G1170" s="35">
        <v>0</v>
      </c>
      <c r="H1170" s="35"/>
      <c r="I1170" s="31"/>
    </row>
    <row r="1171" spans="1:9" ht="18" x14ac:dyDescent="0.25">
      <c r="A1171" s="5" t="str">
        <f t="shared" si="879"/>
        <v>b</v>
      </c>
      <c r="B1171" s="9" t="s">
        <v>1</v>
      </c>
      <c r="C1171" s="10" t="s">
        <v>26</v>
      </c>
      <c r="D1171" s="35">
        <v>0</v>
      </c>
      <c r="E1171" s="35">
        <v>0</v>
      </c>
      <c r="F1171" s="26">
        <f t="shared" si="883"/>
        <v>0</v>
      </c>
      <c r="G1171" s="35">
        <v>0</v>
      </c>
      <c r="H1171" s="35"/>
      <c r="I1171" s="31"/>
    </row>
    <row r="1172" spans="1:9" ht="18" x14ac:dyDescent="0.25">
      <c r="A1172" s="5" t="str">
        <f t="shared" si="879"/>
        <v>b</v>
      </c>
      <c r="B1172" s="9" t="s">
        <v>1</v>
      </c>
      <c r="C1172" s="10" t="s">
        <v>27</v>
      </c>
      <c r="D1172" s="35">
        <v>0</v>
      </c>
      <c r="E1172" s="35">
        <v>0</v>
      </c>
      <c r="F1172" s="26">
        <f t="shared" si="883"/>
        <v>0</v>
      </c>
      <c r="G1172" s="35">
        <v>0</v>
      </c>
      <c r="H1172" s="35"/>
      <c r="I1172" s="31"/>
    </row>
    <row r="1173" spans="1:9" ht="18" x14ac:dyDescent="0.25">
      <c r="A1173" s="5" t="str">
        <f t="shared" si="879"/>
        <v>b</v>
      </c>
      <c r="B1173" s="9" t="s">
        <v>1</v>
      </c>
      <c r="C1173" s="14" t="s">
        <v>28</v>
      </c>
      <c r="D1173" s="35">
        <v>0</v>
      </c>
      <c r="E1173" s="35">
        <v>0</v>
      </c>
      <c r="F1173" s="26">
        <f t="shared" si="883"/>
        <v>0</v>
      </c>
      <c r="G1173" s="35">
        <v>0</v>
      </c>
      <c r="H1173" s="35"/>
      <c r="I1173" s="31"/>
    </row>
    <row r="1174" spans="1:9" ht="18" x14ac:dyDescent="0.25">
      <c r="A1174" s="5" t="str">
        <f t="shared" si="879"/>
        <v>b</v>
      </c>
      <c r="B1174" s="9" t="s">
        <v>1</v>
      </c>
      <c r="C1174" s="14" t="s">
        <v>29</v>
      </c>
      <c r="D1174" s="35">
        <v>0</v>
      </c>
      <c r="E1174" s="35">
        <v>0</v>
      </c>
      <c r="F1174" s="26">
        <f t="shared" si="883"/>
        <v>0</v>
      </c>
      <c r="G1174" s="35">
        <v>0</v>
      </c>
      <c r="H1174" s="35"/>
      <c r="I1174" s="31"/>
    </row>
    <row r="1175" spans="1:9" ht="18" x14ac:dyDescent="0.25">
      <c r="A1175" s="5" t="str">
        <f t="shared" si="879"/>
        <v>a</v>
      </c>
      <c r="B1175" s="9" t="s">
        <v>1</v>
      </c>
      <c r="C1175" s="14" t="s">
        <v>30</v>
      </c>
      <c r="D1175" s="35">
        <v>725000</v>
      </c>
      <c r="E1175" s="35">
        <v>725000</v>
      </c>
      <c r="F1175" s="26">
        <f t="shared" si="883"/>
        <v>248150</v>
      </c>
      <c r="G1175" s="35">
        <v>122300</v>
      </c>
      <c r="H1175" s="35">
        <v>125850</v>
      </c>
      <c r="I1175" s="31">
        <v>248149</v>
      </c>
    </row>
    <row r="1176" spans="1:9" ht="18" x14ac:dyDescent="0.25">
      <c r="A1176" s="5" t="str">
        <f t="shared" si="879"/>
        <v>b</v>
      </c>
      <c r="B1176" s="9" t="s">
        <v>1</v>
      </c>
      <c r="C1176" s="14" t="s">
        <v>31</v>
      </c>
      <c r="D1176" s="31">
        <f t="shared" ref="D1176:H1176" si="905">D1177+D1178</f>
        <v>0</v>
      </c>
      <c r="E1176" s="31">
        <f t="shared" si="905"/>
        <v>0</v>
      </c>
      <c r="F1176" s="26">
        <f t="shared" si="883"/>
        <v>0</v>
      </c>
      <c r="G1176" s="31">
        <f t="shared" si="905"/>
        <v>0</v>
      </c>
      <c r="H1176" s="31">
        <f t="shared" si="905"/>
        <v>0</v>
      </c>
      <c r="I1176" s="31">
        <f>I1177+I1178</f>
        <v>0</v>
      </c>
    </row>
    <row r="1177" spans="1:9" ht="30" x14ac:dyDescent="0.25">
      <c r="A1177" s="5" t="str">
        <f t="shared" si="879"/>
        <v>b</v>
      </c>
      <c r="B1177" s="15"/>
      <c r="C1177" s="17" t="s">
        <v>91</v>
      </c>
      <c r="D1177" s="36">
        <v>0</v>
      </c>
      <c r="E1177" s="36">
        <v>0</v>
      </c>
      <c r="F1177" s="26">
        <f t="shared" si="883"/>
        <v>0</v>
      </c>
      <c r="G1177" s="36">
        <v>0</v>
      </c>
      <c r="H1177" s="36"/>
      <c r="I1177" s="16"/>
    </row>
    <row r="1178" spans="1:9" ht="30" x14ac:dyDescent="0.25">
      <c r="A1178" s="5" t="str">
        <f t="shared" si="879"/>
        <v>b</v>
      </c>
      <c r="B1178" s="15"/>
      <c r="C1178" s="17" t="s">
        <v>92</v>
      </c>
      <c r="D1178" s="36">
        <v>0</v>
      </c>
      <c r="E1178" s="36">
        <v>0</v>
      </c>
      <c r="F1178" s="26">
        <f t="shared" si="883"/>
        <v>0</v>
      </c>
      <c r="G1178" s="36">
        <v>0</v>
      </c>
      <c r="H1178" s="36"/>
      <c r="I1178" s="16"/>
    </row>
    <row r="1179" spans="1:9" ht="18" x14ac:dyDescent="0.25">
      <c r="A1179" s="5" t="str">
        <f t="shared" si="879"/>
        <v>b</v>
      </c>
      <c r="B1179" s="9" t="s">
        <v>1</v>
      </c>
      <c r="C1179" s="13" t="s">
        <v>32</v>
      </c>
      <c r="D1179" s="33">
        <v>0</v>
      </c>
      <c r="E1179" s="33">
        <v>0</v>
      </c>
      <c r="F1179" s="26">
        <f t="shared" si="883"/>
        <v>0</v>
      </c>
      <c r="G1179" s="33">
        <v>0</v>
      </c>
      <c r="H1179" s="33"/>
      <c r="I1179" s="12"/>
    </row>
    <row r="1180" spans="1:9" ht="18" x14ac:dyDescent="0.25">
      <c r="A1180" s="5" t="str">
        <f t="shared" si="879"/>
        <v>b</v>
      </c>
      <c r="B1180" s="9" t="s">
        <v>1</v>
      </c>
      <c r="C1180" s="13" t="s">
        <v>33</v>
      </c>
      <c r="D1180" s="33">
        <v>0</v>
      </c>
      <c r="E1180" s="33">
        <v>0</v>
      </c>
      <c r="F1180" s="26">
        <f t="shared" si="883"/>
        <v>0</v>
      </c>
      <c r="G1180" s="33">
        <v>0</v>
      </c>
      <c r="H1180" s="33"/>
      <c r="I1180" s="12"/>
    </row>
    <row r="1181" spans="1:9" ht="18" x14ac:dyDescent="0.25">
      <c r="A1181" s="5" t="str">
        <f t="shared" si="879"/>
        <v>b</v>
      </c>
      <c r="B1181" s="9" t="s">
        <v>1</v>
      </c>
      <c r="C1181" s="13" t="s">
        <v>34</v>
      </c>
      <c r="D1181" s="33">
        <v>0</v>
      </c>
      <c r="E1181" s="33">
        <v>0</v>
      </c>
      <c r="F1181" s="26">
        <f t="shared" si="883"/>
        <v>0</v>
      </c>
      <c r="G1181" s="33">
        <v>0</v>
      </c>
      <c r="H1181" s="33"/>
      <c r="I1181" s="12"/>
    </row>
    <row r="1182" spans="1:9" ht="36" x14ac:dyDescent="0.25">
      <c r="A1182" s="5" t="str">
        <f t="shared" si="879"/>
        <v>a</v>
      </c>
      <c r="B1182" s="18" t="s">
        <v>187</v>
      </c>
      <c r="C1182" s="19" t="s">
        <v>87</v>
      </c>
      <c r="D1182" s="37">
        <f t="shared" ref="D1182:G1182" si="906">D1183+D1193+D1194+D1195</f>
        <v>44000000</v>
      </c>
      <c r="E1182" s="37">
        <f t="shared" si="906"/>
        <v>44000000</v>
      </c>
      <c r="F1182" s="26">
        <f t="shared" si="883"/>
        <v>20460000</v>
      </c>
      <c r="G1182" s="37">
        <f t="shared" si="906"/>
        <v>11045000</v>
      </c>
      <c r="H1182" s="37">
        <f t="shared" ref="H1182" si="907">H1183+H1193+H1194+H1195</f>
        <v>9415000</v>
      </c>
      <c r="I1182" s="37">
        <f>I1183+I1193+I1194+I1195</f>
        <v>17110134.57</v>
      </c>
    </row>
    <row r="1183" spans="1:9" ht="18" x14ac:dyDescent="0.25">
      <c r="A1183" s="5" t="str">
        <f t="shared" si="879"/>
        <v>a</v>
      </c>
      <c r="B1183" s="30" t="s">
        <v>1</v>
      </c>
      <c r="C1183" s="13" t="s">
        <v>24</v>
      </c>
      <c r="D1183" s="12">
        <f t="shared" ref="D1183:G1183" si="908">D1184+D1185+D1186+D1187+D1188+D1189+D1190</f>
        <v>43867000</v>
      </c>
      <c r="E1183" s="12">
        <f t="shared" si="908"/>
        <v>43867000</v>
      </c>
      <c r="F1183" s="26">
        <f t="shared" si="883"/>
        <v>20350000</v>
      </c>
      <c r="G1183" s="12">
        <f t="shared" si="908"/>
        <v>10975000</v>
      </c>
      <c r="H1183" s="12">
        <f t="shared" ref="H1183" si="909">H1184+H1185+H1186+H1187+H1188+H1189+H1190</f>
        <v>9375000</v>
      </c>
      <c r="I1183" s="12">
        <f>I1184+I1185+I1186+I1187+I1188+I1189+I1190</f>
        <v>17078124.550000001</v>
      </c>
    </row>
    <row r="1184" spans="1:9" ht="18" x14ac:dyDescent="0.25">
      <c r="A1184" s="5" t="str">
        <f t="shared" si="879"/>
        <v>b</v>
      </c>
      <c r="B1184" s="9" t="s">
        <v>1</v>
      </c>
      <c r="C1184" s="10" t="s">
        <v>25</v>
      </c>
      <c r="D1184" s="35">
        <v>0</v>
      </c>
      <c r="E1184" s="35">
        <v>0</v>
      </c>
      <c r="F1184" s="26">
        <f t="shared" si="883"/>
        <v>0</v>
      </c>
      <c r="G1184" s="35">
        <v>0</v>
      </c>
      <c r="H1184" s="35"/>
      <c r="I1184" s="31"/>
    </row>
    <row r="1185" spans="1:9" ht="18" x14ac:dyDescent="0.25">
      <c r="A1185" s="5" t="str">
        <f t="shared" si="879"/>
        <v>a</v>
      </c>
      <c r="B1185" s="9" t="s">
        <v>1</v>
      </c>
      <c r="C1185" s="10" t="s">
        <v>26</v>
      </c>
      <c r="D1185" s="35">
        <v>36450000</v>
      </c>
      <c r="E1185" s="35">
        <v>36450000</v>
      </c>
      <c r="F1185" s="26">
        <f t="shared" si="883"/>
        <v>17540000</v>
      </c>
      <c r="G1185" s="35">
        <v>9120000</v>
      </c>
      <c r="H1185" s="35">
        <v>8420000</v>
      </c>
      <c r="I1185" s="31">
        <v>14675860.02</v>
      </c>
    </row>
    <row r="1186" spans="1:9" ht="18" x14ac:dyDescent="0.25">
      <c r="A1186" s="5" t="str">
        <f t="shared" si="879"/>
        <v>b</v>
      </c>
      <c r="B1186" s="9" t="s">
        <v>1</v>
      </c>
      <c r="C1186" s="10" t="s">
        <v>27</v>
      </c>
      <c r="D1186" s="35">
        <v>0</v>
      </c>
      <c r="E1186" s="35">
        <v>0</v>
      </c>
      <c r="F1186" s="26">
        <f t="shared" si="883"/>
        <v>0</v>
      </c>
      <c r="G1186" s="35">
        <v>0</v>
      </c>
      <c r="H1186" s="35"/>
      <c r="I1186" s="31"/>
    </row>
    <row r="1187" spans="1:9" ht="18" x14ac:dyDescent="0.25">
      <c r="A1187" s="5" t="str">
        <f t="shared" si="879"/>
        <v>b</v>
      </c>
      <c r="B1187" s="9" t="s">
        <v>1</v>
      </c>
      <c r="C1187" s="14" t="s">
        <v>28</v>
      </c>
      <c r="D1187" s="35">
        <v>0</v>
      </c>
      <c r="E1187" s="35">
        <v>0</v>
      </c>
      <c r="F1187" s="26">
        <f t="shared" si="883"/>
        <v>0</v>
      </c>
      <c r="G1187" s="35">
        <v>0</v>
      </c>
      <c r="H1187" s="35"/>
      <c r="I1187" s="31"/>
    </row>
    <row r="1188" spans="1:9" ht="18" x14ac:dyDescent="0.25">
      <c r="A1188" s="5" t="str">
        <f t="shared" si="879"/>
        <v>b</v>
      </c>
      <c r="B1188" s="9" t="s">
        <v>1</v>
      </c>
      <c r="C1188" s="14" t="s">
        <v>29</v>
      </c>
      <c r="D1188" s="35">
        <v>0</v>
      </c>
      <c r="E1188" s="35">
        <v>0</v>
      </c>
      <c r="F1188" s="26">
        <f t="shared" si="883"/>
        <v>0</v>
      </c>
      <c r="G1188" s="35">
        <v>0</v>
      </c>
      <c r="H1188" s="35"/>
      <c r="I1188" s="31"/>
    </row>
    <row r="1189" spans="1:9" ht="18" x14ac:dyDescent="0.25">
      <c r="A1189" s="5" t="str">
        <f t="shared" si="879"/>
        <v>a</v>
      </c>
      <c r="B1189" s="9" t="s">
        <v>1</v>
      </c>
      <c r="C1189" s="14" t="s">
        <v>30</v>
      </c>
      <c r="D1189" s="35">
        <v>6700000</v>
      </c>
      <c r="E1189" s="35">
        <v>6700000</v>
      </c>
      <c r="F1189" s="26">
        <f t="shared" si="883"/>
        <v>2450000</v>
      </c>
      <c r="G1189" s="35">
        <v>1675000</v>
      </c>
      <c r="H1189" s="35">
        <v>775000</v>
      </c>
      <c r="I1189" s="31">
        <v>2194108.8200000003</v>
      </c>
    </row>
    <row r="1190" spans="1:9" ht="18" x14ac:dyDescent="0.25">
      <c r="A1190" s="5" t="str">
        <f t="shared" si="879"/>
        <v>a</v>
      </c>
      <c r="B1190" s="9" t="s">
        <v>1</v>
      </c>
      <c r="C1190" s="14" t="s">
        <v>31</v>
      </c>
      <c r="D1190" s="31">
        <f t="shared" ref="D1190:H1190" si="910">D1191+D1192</f>
        <v>717000</v>
      </c>
      <c r="E1190" s="31">
        <f t="shared" si="910"/>
        <v>717000</v>
      </c>
      <c r="F1190" s="26">
        <f t="shared" si="883"/>
        <v>360000</v>
      </c>
      <c r="G1190" s="31">
        <f t="shared" si="910"/>
        <v>180000</v>
      </c>
      <c r="H1190" s="31">
        <f t="shared" si="910"/>
        <v>180000</v>
      </c>
      <c r="I1190" s="31">
        <f>I1191+I1192</f>
        <v>208155.71000000002</v>
      </c>
    </row>
    <row r="1191" spans="1:9" ht="30" x14ac:dyDescent="0.25">
      <c r="A1191" s="5" t="str">
        <f t="shared" si="879"/>
        <v>a</v>
      </c>
      <c r="B1191" s="15"/>
      <c r="C1191" s="17" t="s">
        <v>91</v>
      </c>
      <c r="D1191" s="36">
        <v>717000</v>
      </c>
      <c r="E1191" s="36">
        <v>717000</v>
      </c>
      <c r="F1191" s="26">
        <f t="shared" si="883"/>
        <v>360000</v>
      </c>
      <c r="G1191" s="36">
        <v>180000</v>
      </c>
      <c r="H1191" s="36">
        <v>180000</v>
      </c>
      <c r="I1191" s="16">
        <v>208155.71000000002</v>
      </c>
    </row>
    <row r="1192" spans="1:9" ht="30" x14ac:dyDescent="0.25">
      <c r="A1192" s="5" t="str">
        <f t="shared" si="879"/>
        <v>b</v>
      </c>
      <c r="B1192" s="15"/>
      <c r="C1192" s="17" t="s">
        <v>92</v>
      </c>
      <c r="D1192" s="36">
        <v>0</v>
      </c>
      <c r="E1192" s="36">
        <v>0</v>
      </c>
      <c r="F1192" s="26">
        <f t="shared" si="883"/>
        <v>0</v>
      </c>
      <c r="G1192" s="36">
        <v>0</v>
      </c>
      <c r="H1192" s="36"/>
      <c r="I1192" s="16"/>
    </row>
    <row r="1193" spans="1:9" ht="18" x14ac:dyDescent="0.25">
      <c r="A1193" s="5" t="str">
        <f t="shared" si="879"/>
        <v>a</v>
      </c>
      <c r="B1193" s="9" t="s">
        <v>1</v>
      </c>
      <c r="C1193" s="13" t="s">
        <v>32</v>
      </c>
      <c r="D1193" s="33">
        <v>133000</v>
      </c>
      <c r="E1193" s="33">
        <v>133000</v>
      </c>
      <c r="F1193" s="26">
        <f t="shared" si="883"/>
        <v>110000</v>
      </c>
      <c r="G1193" s="33">
        <v>70000</v>
      </c>
      <c r="H1193" s="33">
        <v>40000</v>
      </c>
      <c r="I1193" s="12">
        <v>32010.02</v>
      </c>
    </row>
    <row r="1194" spans="1:9" ht="18" x14ac:dyDescent="0.25">
      <c r="A1194" s="5" t="str">
        <f t="shared" si="879"/>
        <v>b</v>
      </c>
      <c r="B1194" s="9" t="s">
        <v>1</v>
      </c>
      <c r="C1194" s="13" t="s">
        <v>33</v>
      </c>
      <c r="D1194" s="33">
        <v>0</v>
      </c>
      <c r="E1194" s="33">
        <v>0</v>
      </c>
      <c r="F1194" s="26">
        <f t="shared" si="883"/>
        <v>0</v>
      </c>
      <c r="G1194" s="33">
        <v>0</v>
      </c>
      <c r="H1194" s="33"/>
      <c r="I1194" s="12"/>
    </row>
    <row r="1195" spans="1:9" ht="18" x14ac:dyDescent="0.25">
      <c r="A1195" s="5" t="str">
        <f t="shared" si="879"/>
        <v>b</v>
      </c>
      <c r="B1195" s="9" t="s">
        <v>1</v>
      </c>
      <c r="C1195" s="13" t="s">
        <v>34</v>
      </c>
      <c r="D1195" s="33">
        <v>0</v>
      </c>
      <c r="E1195" s="33">
        <v>0</v>
      </c>
      <c r="F1195" s="26">
        <f t="shared" si="883"/>
        <v>0</v>
      </c>
      <c r="G1195" s="33">
        <v>0</v>
      </c>
      <c r="H1195" s="33"/>
      <c r="I1195" s="12"/>
    </row>
    <row r="1196" spans="1:9" ht="18" x14ac:dyDescent="0.25">
      <c r="A1196" s="5" t="str">
        <f t="shared" si="879"/>
        <v>a</v>
      </c>
      <c r="B1196" s="18" t="s">
        <v>188</v>
      </c>
      <c r="C1196" s="19" t="s">
        <v>58</v>
      </c>
      <c r="D1196" s="37">
        <f t="shared" ref="D1196" si="911">D1197+D1207+D1208+D1209</f>
        <v>26000000</v>
      </c>
      <c r="E1196" s="37">
        <f t="shared" ref="E1196" si="912">E1197+E1207+E1208+E1209</f>
        <v>26000000</v>
      </c>
      <c r="F1196" s="26">
        <f t="shared" si="883"/>
        <v>12455950</v>
      </c>
      <c r="G1196" s="37">
        <f t="shared" ref="G1196:H1196" si="913">G1197+G1207+G1208+G1209</f>
        <v>6053600</v>
      </c>
      <c r="H1196" s="37">
        <f t="shared" si="913"/>
        <v>6402350</v>
      </c>
      <c r="I1196" s="37">
        <f>I1197+I1207+I1208+I1209</f>
        <v>12321584.670000002</v>
      </c>
    </row>
    <row r="1197" spans="1:9" ht="18" x14ac:dyDescent="0.25">
      <c r="A1197" s="5" t="str">
        <f t="shared" si="879"/>
        <v>a</v>
      </c>
      <c r="B1197" s="30" t="s">
        <v>1</v>
      </c>
      <c r="C1197" s="13" t="s">
        <v>24</v>
      </c>
      <c r="D1197" s="12">
        <f t="shared" ref="D1197" si="914">D1198+D1199+D1200+D1201+D1202+D1203+D1204</f>
        <v>26000000</v>
      </c>
      <c r="E1197" s="12">
        <f t="shared" ref="E1197" si="915">E1198+E1199+E1200+E1201+E1202+E1203+E1204</f>
        <v>26000000</v>
      </c>
      <c r="F1197" s="26">
        <f t="shared" si="883"/>
        <v>12455950</v>
      </c>
      <c r="G1197" s="12">
        <f t="shared" ref="G1197:H1197" si="916">G1198+G1199+G1200+G1201+G1202+G1203+G1204</f>
        <v>6053600</v>
      </c>
      <c r="H1197" s="12">
        <f t="shared" si="916"/>
        <v>6402350</v>
      </c>
      <c r="I1197" s="12">
        <f>I1198+I1199+I1200+I1201+I1202+I1203+I1204</f>
        <v>12321584.670000002</v>
      </c>
    </row>
    <row r="1198" spans="1:9" ht="18" x14ac:dyDescent="0.25">
      <c r="A1198" s="5" t="str">
        <f t="shared" si="879"/>
        <v>b</v>
      </c>
      <c r="B1198" s="9" t="s">
        <v>1</v>
      </c>
      <c r="C1198" s="10" t="s">
        <v>25</v>
      </c>
      <c r="D1198" s="35">
        <v>0</v>
      </c>
      <c r="E1198" s="35">
        <v>0</v>
      </c>
      <c r="F1198" s="26">
        <f t="shared" si="883"/>
        <v>0</v>
      </c>
      <c r="G1198" s="35">
        <v>0</v>
      </c>
      <c r="H1198" s="35"/>
      <c r="I1198" s="31"/>
    </row>
    <row r="1199" spans="1:9" ht="18" x14ac:dyDescent="0.25">
      <c r="A1199" s="5" t="str">
        <f t="shared" si="879"/>
        <v>a</v>
      </c>
      <c r="B1199" s="9" t="s">
        <v>1</v>
      </c>
      <c r="C1199" s="10" t="s">
        <v>26</v>
      </c>
      <c r="D1199" s="35">
        <v>30000</v>
      </c>
      <c r="E1199" s="35">
        <v>122500</v>
      </c>
      <c r="F1199" s="26">
        <f t="shared" si="883"/>
        <v>34500</v>
      </c>
      <c r="G1199" s="35">
        <v>7500</v>
      </c>
      <c r="H1199" s="35">
        <v>27000</v>
      </c>
      <c r="I1199" s="31">
        <v>24723.21</v>
      </c>
    </row>
    <row r="1200" spans="1:9" ht="18" x14ac:dyDescent="0.25">
      <c r="A1200" s="5" t="str">
        <f t="shared" si="879"/>
        <v>b</v>
      </c>
      <c r="B1200" s="9" t="s">
        <v>1</v>
      </c>
      <c r="C1200" s="10" t="s">
        <v>27</v>
      </c>
      <c r="D1200" s="35">
        <v>0</v>
      </c>
      <c r="E1200" s="35">
        <v>0</v>
      </c>
      <c r="F1200" s="26">
        <f t="shared" si="883"/>
        <v>0</v>
      </c>
      <c r="G1200" s="35">
        <v>0</v>
      </c>
      <c r="H1200" s="35"/>
      <c r="I1200" s="31"/>
    </row>
    <row r="1201" spans="1:9" ht="18" x14ac:dyDescent="0.25">
      <c r="A1201" s="5" t="str">
        <f t="shared" si="879"/>
        <v>b</v>
      </c>
      <c r="B1201" s="9" t="s">
        <v>1</v>
      </c>
      <c r="C1201" s="14" t="s">
        <v>28</v>
      </c>
      <c r="D1201" s="35">
        <v>0</v>
      </c>
      <c r="E1201" s="35">
        <v>0</v>
      </c>
      <c r="F1201" s="26">
        <f t="shared" si="883"/>
        <v>0</v>
      </c>
      <c r="G1201" s="35">
        <v>0</v>
      </c>
      <c r="H1201" s="35"/>
      <c r="I1201" s="31"/>
    </row>
    <row r="1202" spans="1:9" ht="18" x14ac:dyDescent="0.25">
      <c r="A1202" s="5" t="str">
        <f t="shared" si="879"/>
        <v>b</v>
      </c>
      <c r="B1202" s="9" t="s">
        <v>1</v>
      </c>
      <c r="C1202" s="14" t="s">
        <v>29</v>
      </c>
      <c r="D1202" s="35">
        <v>0</v>
      </c>
      <c r="E1202" s="35">
        <v>0</v>
      </c>
      <c r="F1202" s="26">
        <f t="shared" si="883"/>
        <v>0</v>
      </c>
      <c r="G1202" s="35">
        <v>0</v>
      </c>
      <c r="H1202" s="35"/>
      <c r="I1202" s="31"/>
    </row>
    <row r="1203" spans="1:9" ht="18" x14ac:dyDescent="0.25">
      <c r="A1203" s="5" t="str">
        <f t="shared" si="879"/>
        <v>a</v>
      </c>
      <c r="B1203" s="9" t="s">
        <v>1</v>
      </c>
      <c r="C1203" s="14" t="s">
        <v>30</v>
      </c>
      <c r="D1203" s="35">
        <v>25970000</v>
      </c>
      <c r="E1203" s="35">
        <v>25676990</v>
      </c>
      <c r="F1203" s="26">
        <f t="shared" si="883"/>
        <v>12369590</v>
      </c>
      <c r="G1203" s="35">
        <v>6046100</v>
      </c>
      <c r="H1203" s="35">
        <v>6323490</v>
      </c>
      <c r="I1203" s="31">
        <v>12261680.190000001</v>
      </c>
    </row>
    <row r="1204" spans="1:9" ht="18" x14ac:dyDescent="0.25">
      <c r="A1204" s="5" t="str">
        <f t="shared" si="879"/>
        <v>a</v>
      </c>
      <c r="B1204" s="9" t="s">
        <v>1</v>
      </c>
      <c r="C1204" s="14" t="s">
        <v>31</v>
      </c>
      <c r="D1204" s="31">
        <f t="shared" ref="D1204" si="917">D1205+D1206</f>
        <v>0</v>
      </c>
      <c r="E1204" s="31">
        <f t="shared" ref="E1204" si="918">E1205+E1206</f>
        <v>200510</v>
      </c>
      <c r="F1204" s="26">
        <f t="shared" si="883"/>
        <v>51860</v>
      </c>
      <c r="G1204" s="31">
        <f t="shared" ref="G1204:H1204" si="919">G1205+G1206</f>
        <v>0</v>
      </c>
      <c r="H1204" s="31">
        <f t="shared" si="919"/>
        <v>51860</v>
      </c>
      <c r="I1204" s="31">
        <f>I1205+I1206</f>
        <v>35181.269999999997</v>
      </c>
    </row>
    <row r="1205" spans="1:9" ht="30" x14ac:dyDescent="0.25">
      <c r="A1205" s="5" t="str">
        <f t="shared" si="879"/>
        <v>a</v>
      </c>
      <c r="B1205" s="15"/>
      <c r="C1205" s="17" t="s">
        <v>91</v>
      </c>
      <c r="D1205" s="36">
        <v>0</v>
      </c>
      <c r="E1205" s="36">
        <v>200510</v>
      </c>
      <c r="F1205" s="26">
        <f t="shared" si="883"/>
        <v>51860</v>
      </c>
      <c r="G1205" s="36">
        <v>0</v>
      </c>
      <c r="H1205" s="36">
        <v>51860</v>
      </c>
      <c r="I1205" s="16">
        <v>35181.269999999997</v>
      </c>
    </row>
    <row r="1206" spans="1:9" ht="30" x14ac:dyDescent="0.25">
      <c r="A1206" s="5" t="str">
        <f t="shared" si="879"/>
        <v>b</v>
      </c>
      <c r="B1206" s="15"/>
      <c r="C1206" s="17" t="s">
        <v>92</v>
      </c>
      <c r="D1206" s="36">
        <v>0</v>
      </c>
      <c r="E1206" s="36">
        <v>0</v>
      </c>
      <c r="F1206" s="26">
        <f t="shared" si="883"/>
        <v>0</v>
      </c>
      <c r="G1206" s="36">
        <v>0</v>
      </c>
      <c r="H1206" s="36"/>
      <c r="I1206" s="16"/>
    </row>
    <row r="1207" spans="1:9" ht="18" x14ac:dyDescent="0.25">
      <c r="A1207" s="5" t="str">
        <f t="shared" si="879"/>
        <v>b</v>
      </c>
      <c r="B1207" s="9" t="s">
        <v>1</v>
      </c>
      <c r="C1207" s="13" t="s">
        <v>32</v>
      </c>
      <c r="D1207" s="33">
        <v>0</v>
      </c>
      <c r="E1207" s="33">
        <v>0</v>
      </c>
      <c r="F1207" s="26">
        <f t="shared" si="883"/>
        <v>0</v>
      </c>
      <c r="G1207" s="33">
        <v>0</v>
      </c>
      <c r="H1207" s="33"/>
      <c r="I1207" s="12"/>
    </row>
    <row r="1208" spans="1:9" ht="18" x14ac:dyDescent="0.25">
      <c r="A1208" s="5" t="str">
        <f t="shared" si="879"/>
        <v>b</v>
      </c>
      <c r="B1208" s="9" t="s">
        <v>1</v>
      </c>
      <c r="C1208" s="13" t="s">
        <v>33</v>
      </c>
      <c r="D1208" s="33">
        <v>0</v>
      </c>
      <c r="E1208" s="33">
        <v>0</v>
      </c>
      <c r="F1208" s="26">
        <f t="shared" si="883"/>
        <v>0</v>
      </c>
      <c r="G1208" s="33">
        <v>0</v>
      </c>
      <c r="H1208" s="33"/>
      <c r="I1208" s="12"/>
    </row>
    <row r="1209" spans="1:9" ht="18" x14ac:dyDescent="0.25">
      <c r="A1209" s="5" t="str">
        <f t="shared" si="879"/>
        <v>b</v>
      </c>
      <c r="B1209" s="9" t="s">
        <v>1</v>
      </c>
      <c r="C1209" s="13" t="s">
        <v>34</v>
      </c>
      <c r="D1209" s="33">
        <v>0</v>
      </c>
      <c r="E1209" s="33">
        <v>0</v>
      </c>
      <c r="F1209" s="26">
        <f t="shared" si="883"/>
        <v>0</v>
      </c>
      <c r="G1209" s="33">
        <v>0</v>
      </c>
      <c r="H1209" s="33"/>
      <c r="I1209" s="12"/>
    </row>
    <row r="1210" spans="1:9" ht="18" x14ac:dyDescent="0.25">
      <c r="A1210" s="5" t="str">
        <f t="shared" si="879"/>
        <v>a</v>
      </c>
      <c r="B1210" s="18" t="s">
        <v>189</v>
      </c>
      <c r="C1210" s="19" t="s">
        <v>59</v>
      </c>
      <c r="D1210" s="37">
        <f t="shared" ref="D1210" si="920">D1211+D1221+D1222+D1223</f>
        <v>20000000</v>
      </c>
      <c r="E1210" s="37">
        <f t="shared" ref="E1210" si="921">E1211+E1221+E1222+E1223</f>
        <v>20000000</v>
      </c>
      <c r="F1210" s="26">
        <f t="shared" si="883"/>
        <v>13501000</v>
      </c>
      <c r="G1210" s="37">
        <f t="shared" ref="G1210:H1210" si="922">G1211+G1221+G1222+G1223</f>
        <v>5665500</v>
      </c>
      <c r="H1210" s="37">
        <f t="shared" si="922"/>
        <v>7835500</v>
      </c>
      <c r="I1210" s="37">
        <f>I1211+I1221+I1222+I1223</f>
        <v>13500883.43</v>
      </c>
    </row>
    <row r="1211" spans="1:9" ht="18" x14ac:dyDescent="0.25">
      <c r="A1211" s="5" t="str">
        <f t="shared" si="879"/>
        <v>a</v>
      </c>
      <c r="B1211" s="30" t="s">
        <v>1</v>
      </c>
      <c r="C1211" s="13" t="s">
        <v>24</v>
      </c>
      <c r="D1211" s="12">
        <f t="shared" ref="D1211" si="923">D1212+D1213+D1214+D1215+D1216+D1217+D1218</f>
        <v>20000000</v>
      </c>
      <c r="E1211" s="12">
        <f t="shared" ref="E1211" si="924">E1212+E1213+E1214+E1215+E1216+E1217+E1218</f>
        <v>20000000</v>
      </c>
      <c r="F1211" s="26">
        <f t="shared" si="883"/>
        <v>13501000</v>
      </c>
      <c r="G1211" s="12">
        <f t="shared" ref="G1211:H1211" si="925">G1212+G1213+G1214+G1215+G1216+G1217+G1218</f>
        <v>5665500</v>
      </c>
      <c r="H1211" s="12">
        <f t="shared" si="925"/>
        <v>7835500</v>
      </c>
      <c r="I1211" s="12">
        <f>I1212+I1213+I1214+I1215+I1216+I1217+I1218</f>
        <v>13500883.43</v>
      </c>
    </row>
    <row r="1212" spans="1:9" ht="18" x14ac:dyDescent="0.25">
      <c r="A1212" s="5" t="str">
        <f t="shared" si="879"/>
        <v>b</v>
      </c>
      <c r="B1212" s="9" t="s">
        <v>1</v>
      </c>
      <c r="C1212" s="10" t="s">
        <v>25</v>
      </c>
      <c r="D1212" s="35">
        <v>0</v>
      </c>
      <c r="E1212" s="35">
        <v>0</v>
      </c>
      <c r="F1212" s="26">
        <f t="shared" si="883"/>
        <v>0</v>
      </c>
      <c r="G1212" s="35">
        <v>0</v>
      </c>
      <c r="H1212" s="35"/>
      <c r="I1212" s="31"/>
    </row>
    <row r="1213" spans="1:9" ht="18" x14ac:dyDescent="0.25">
      <c r="A1213" s="5" t="str">
        <f t="shared" si="879"/>
        <v>b</v>
      </c>
      <c r="B1213" s="9" t="s">
        <v>1</v>
      </c>
      <c r="C1213" s="10" t="s">
        <v>26</v>
      </c>
      <c r="D1213" s="35">
        <v>0</v>
      </c>
      <c r="E1213" s="35">
        <v>0</v>
      </c>
      <c r="F1213" s="26">
        <f t="shared" si="883"/>
        <v>0</v>
      </c>
      <c r="G1213" s="35">
        <v>0</v>
      </c>
      <c r="H1213" s="35"/>
      <c r="I1213" s="31"/>
    </row>
    <row r="1214" spans="1:9" ht="18" x14ac:dyDescent="0.25">
      <c r="A1214" s="5" t="str">
        <f t="shared" si="879"/>
        <v>b</v>
      </c>
      <c r="B1214" s="9" t="s">
        <v>1</v>
      </c>
      <c r="C1214" s="10" t="s">
        <v>27</v>
      </c>
      <c r="D1214" s="35">
        <v>0</v>
      </c>
      <c r="E1214" s="35">
        <v>0</v>
      </c>
      <c r="F1214" s="26">
        <f t="shared" si="883"/>
        <v>0</v>
      </c>
      <c r="G1214" s="35">
        <v>0</v>
      </c>
      <c r="H1214" s="35"/>
      <c r="I1214" s="31"/>
    </row>
    <row r="1215" spans="1:9" ht="18" x14ac:dyDescent="0.25">
      <c r="A1215" s="5" t="str">
        <f t="shared" si="879"/>
        <v>b</v>
      </c>
      <c r="B1215" s="9" t="s">
        <v>1</v>
      </c>
      <c r="C1215" s="14" t="s">
        <v>28</v>
      </c>
      <c r="D1215" s="35">
        <v>0</v>
      </c>
      <c r="E1215" s="35">
        <v>0</v>
      </c>
      <c r="F1215" s="26">
        <f t="shared" si="883"/>
        <v>0</v>
      </c>
      <c r="G1215" s="35">
        <v>0</v>
      </c>
      <c r="H1215" s="35"/>
      <c r="I1215" s="31"/>
    </row>
    <row r="1216" spans="1:9" ht="18" x14ac:dyDescent="0.25">
      <c r="A1216" s="5" t="str">
        <f t="shared" si="879"/>
        <v>b</v>
      </c>
      <c r="B1216" s="9" t="s">
        <v>1</v>
      </c>
      <c r="C1216" s="14" t="s">
        <v>29</v>
      </c>
      <c r="D1216" s="35">
        <v>0</v>
      </c>
      <c r="E1216" s="35">
        <v>0</v>
      </c>
      <c r="F1216" s="26">
        <f t="shared" si="883"/>
        <v>0</v>
      </c>
      <c r="G1216" s="35">
        <v>0</v>
      </c>
      <c r="H1216" s="35"/>
      <c r="I1216" s="31"/>
    </row>
    <row r="1217" spans="1:9" ht="18" x14ac:dyDescent="0.25">
      <c r="A1217" s="5" t="str">
        <f t="shared" si="879"/>
        <v>a</v>
      </c>
      <c r="B1217" s="9" t="s">
        <v>1</v>
      </c>
      <c r="C1217" s="14" t="s">
        <v>30</v>
      </c>
      <c r="D1217" s="35">
        <v>20000000</v>
      </c>
      <c r="E1217" s="35">
        <v>20000000</v>
      </c>
      <c r="F1217" s="26">
        <f t="shared" si="883"/>
        <v>13501000</v>
      </c>
      <c r="G1217" s="35">
        <v>5665500</v>
      </c>
      <c r="H1217" s="35">
        <v>7835500</v>
      </c>
      <c r="I1217" s="31">
        <v>13500883.43</v>
      </c>
    </row>
    <row r="1218" spans="1:9" ht="18" x14ac:dyDescent="0.25">
      <c r="A1218" s="5" t="str">
        <f t="shared" si="879"/>
        <v>b</v>
      </c>
      <c r="B1218" s="9" t="s">
        <v>1</v>
      </c>
      <c r="C1218" s="14" t="s">
        <v>31</v>
      </c>
      <c r="D1218" s="31">
        <f t="shared" ref="D1218" si="926">D1219+D1220</f>
        <v>0</v>
      </c>
      <c r="E1218" s="31">
        <f t="shared" ref="E1218" si="927">E1219+E1220</f>
        <v>0</v>
      </c>
      <c r="F1218" s="26">
        <f t="shared" si="883"/>
        <v>0</v>
      </c>
      <c r="G1218" s="31">
        <f t="shared" ref="G1218:H1218" si="928">G1219+G1220</f>
        <v>0</v>
      </c>
      <c r="H1218" s="31">
        <f t="shared" si="928"/>
        <v>0</v>
      </c>
      <c r="I1218" s="31">
        <f>I1219+I1220</f>
        <v>0</v>
      </c>
    </row>
    <row r="1219" spans="1:9" ht="30" x14ac:dyDescent="0.25">
      <c r="A1219" s="5" t="str">
        <f t="shared" si="879"/>
        <v>b</v>
      </c>
      <c r="B1219" s="15"/>
      <c r="C1219" s="17" t="s">
        <v>91</v>
      </c>
      <c r="D1219" s="36">
        <v>0</v>
      </c>
      <c r="E1219" s="36">
        <v>0</v>
      </c>
      <c r="F1219" s="26">
        <f t="shared" si="883"/>
        <v>0</v>
      </c>
      <c r="G1219" s="36">
        <v>0</v>
      </c>
      <c r="H1219" s="36"/>
      <c r="I1219" s="16"/>
    </row>
    <row r="1220" spans="1:9" ht="30" x14ac:dyDescent="0.25">
      <c r="A1220" s="5" t="str">
        <f t="shared" si="879"/>
        <v>b</v>
      </c>
      <c r="B1220" s="15"/>
      <c r="C1220" s="17" t="s">
        <v>92</v>
      </c>
      <c r="D1220" s="36">
        <v>0</v>
      </c>
      <c r="E1220" s="36">
        <v>0</v>
      </c>
      <c r="F1220" s="26">
        <f t="shared" si="883"/>
        <v>0</v>
      </c>
      <c r="G1220" s="36">
        <v>0</v>
      </c>
      <c r="H1220" s="36"/>
      <c r="I1220" s="16"/>
    </row>
    <row r="1221" spans="1:9" ht="18" x14ac:dyDescent="0.25">
      <c r="A1221" s="5" t="str">
        <f t="shared" si="879"/>
        <v>b</v>
      </c>
      <c r="B1221" s="9" t="s">
        <v>1</v>
      </c>
      <c r="C1221" s="13" t="s">
        <v>32</v>
      </c>
      <c r="D1221" s="33">
        <v>0</v>
      </c>
      <c r="E1221" s="33">
        <v>0</v>
      </c>
      <c r="F1221" s="26">
        <f t="shared" si="883"/>
        <v>0</v>
      </c>
      <c r="G1221" s="33">
        <v>0</v>
      </c>
      <c r="H1221" s="33"/>
      <c r="I1221" s="12"/>
    </row>
    <row r="1222" spans="1:9" ht="18" x14ac:dyDescent="0.25">
      <c r="A1222" s="5" t="str">
        <f t="shared" ref="A1222:A1285" si="929">IF((D1222+E1222+G1222+I1222)&gt;0,"a","b")</f>
        <v>b</v>
      </c>
      <c r="B1222" s="9" t="s">
        <v>1</v>
      </c>
      <c r="C1222" s="13" t="s">
        <v>33</v>
      </c>
      <c r="D1222" s="33">
        <v>0</v>
      </c>
      <c r="E1222" s="33">
        <v>0</v>
      </c>
      <c r="F1222" s="26">
        <f t="shared" si="883"/>
        <v>0</v>
      </c>
      <c r="G1222" s="33">
        <v>0</v>
      </c>
      <c r="H1222" s="33"/>
      <c r="I1222" s="12"/>
    </row>
    <row r="1223" spans="1:9" ht="18" x14ac:dyDescent="0.25">
      <c r="A1223" s="5" t="str">
        <f t="shared" si="929"/>
        <v>b</v>
      </c>
      <c r="B1223" s="9" t="s">
        <v>1</v>
      </c>
      <c r="C1223" s="13" t="s">
        <v>34</v>
      </c>
      <c r="D1223" s="33">
        <v>0</v>
      </c>
      <c r="E1223" s="33">
        <v>0</v>
      </c>
      <c r="F1223" s="26">
        <f t="shared" ref="F1223:F1286" si="930">G1223+H1223</f>
        <v>0</v>
      </c>
      <c r="G1223" s="33">
        <v>0</v>
      </c>
      <c r="H1223" s="33"/>
      <c r="I1223" s="12"/>
    </row>
    <row r="1224" spans="1:9" ht="36" x14ac:dyDescent="0.25">
      <c r="A1224" s="5" t="str">
        <f t="shared" si="929"/>
        <v>a</v>
      </c>
      <c r="B1224" s="18" t="s">
        <v>190</v>
      </c>
      <c r="C1224" s="19" t="s">
        <v>191</v>
      </c>
      <c r="D1224" s="37">
        <f t="shared" ref="D1224" si="931">D1225+D1235+D1236+D1237</f>
        <v>1000000</v>
      </c>
      <c r="E1224" s="37">
        <f t="shared" ref="E1224" si="932">E1225+E1235+E1236+E1237</f>
        <v>1000000</v>
      </c>
      <c r="F1224" s="26">
        <f t="shared" si="930"/>
        <v>291200</v>
      </c>
      <c r="G1224" s="37">
        <f t="shared" ref="G1224:H1224" si="933">G1225+G1235+G1236+G1237</f>
        <v>105500</v>
      </c>
      <c r="H1224" s="37">
        <f t="shared" si="933"/>
        <v>185700</v>
      </c>
      <c r="I1224" s="37">
        <f>I1225+I1235+I1236+I1237</f>
        <v>291097.19</v>
      </c>
    </row>
    <row r="1225" spans="1:9" ht="18" x14ac:dyDescent="0.25">
      <c r="A1225" s="5" t="str">
        <f t="shared" si="929"/>
        <v>a</v>
      </c>
      <c r="B1225" s="30" t="s">
        <v>1</v>
      </c>
      <c r="C1225" s="13" t="s">
        <v>24</v>
      </c>
      <c r="D1225" s="12">
        <f t="shared" ref="D1225" si="934">D1226+D1227+D1228+D1229+D1230+D1231+D1232</f>
        <v>1000000</v>
      </c>
      <c r="E1225" s="12">
        <f t="shared" ref="E1225" si="935">E1226+E1227+E1228+E1229+E1230+E1231+E1232</f>
        <v>1000000</v>
      </c>
      <c r="F1225" s="26">
        <f t="shared" si="930"/>
        <v>291200</v>
      </c>
      <c r="G1225" s="12">
        <f t="shared" ref="G1225:H1225" si="936">G1226+G1227+G1228+G1229+G1230+G1231+G1232</f>
        <v>105500</v>
      </c>
      <c r="H1225" s="12">
        <f t="shared" si="936"/>
        <v>185700</v>
      </c>
      <c r="I1225" s="12">
        <f>I1226+I1227+I1228+I1229+I1230+I1231+I1232</f>
        <v>291097.19</v>
      </c>
    </row>
    <row r="1226" spans="1:9" ht="18" x14ac:dyDescent="0.25">
      <c r="A1226" s="5" t="str">
        <f t="shared" si="929"/>
        <v>b</v>
      </c>
      <c r="B1226" s="9" t="s">
        <v>1</v>
      </c>
      <c r="C1226" s="10" t="s">
        <v>25</v>
      </c>
      <c r="D1226" s="35">
        <v>0</v>
      </c>
      <c r="E1226" s="35">
        <v>0</v>
      </c>
      <c r="F1226" s="26">
        <f t="shared" si="930"/>
        <v>0</v>
      </c>
      <c r="G1226" s="35">
        <v>0</v>
      </c>
      <c r="H1226" s="35"/>
      <c r="I1226" s="31"/>
    </row>
    <row r="1227" spans="1:9" ht="18" x14ac:dyDescent="0.25">
      <c r="A1227" s="5" t="str">
        <f t="shared" si="929"/>
        <v>a</v>
      </c>
      <c r="B1227" s="9" t="s">
        <v>1</v>
      </c>
      <c r="C1227" s="10" t="s">
        <v>26</v>
      </c>
      <c r="D1227" s="35">
        <v>1000000</v>
      </c>
      <c r="E1227" s="35">
        <v>1000000</v>
      </c>
      <c r="F1227" s="26">
        <f t="shared" si="930"/>
        <v>291200</v>
      </c>
      <c r="G1227" s="35">
        <v>105500</v>
      </c>
      <c r="H1227" s="35">
        <v>185700</v>
      </c>
      <c r="I1227" s="31">
        <v>291097.19</v>
      </c>
    </row>
    <row r="1228" spans="1:9" ht="18" x14ac:dyDescent="0.25">
      <c r="A1228" s="5" t="str">
        <f t="shared" si="929"/>
        <v>b</v>
      </c>
      <c r="B1228" s="9" t="s">
        <v>1</v>
      </c>
      <c r="C1228" s="10" t="s">
        <v>27</v>
      </c>
      <c r="D1228" s="35">
        <v>0</v>
      </c>
      <c r="E1228" s="35">
        <v>0</v>
      </c>
      <c r="F1228" s="26">
        <f t="shared" si="930"/>
        <v>0</v>
      </c>
      <c r="G1228" s="35">
        <v>0</v>
      </c>
      <c r="H1228" s="35"/>
      <c r="I1228" s="31"/>
    </row>
    <row r="1229" spans="1:9" ht="18" x14ac:dyDescent="0.25">
      <c r="A1229" s="5" t="str">
        <f t="shared" si="929"/>
        <v>b</v>
      </c>
      <c r="B1229" s="9" t="s">
        <v>1</v>
      </c>
      <c r="C1229" s="14" t="s">
        <v>28</v>
      </c>
      <c r="D1229" s="35">
        <v>0</v>
      </c>
      <c r="E1229" s="35">
        <v>0</v>
      </c>
      <c r="F1229" s="26">
        <f t="shared" si="930"/>
        <v>0</v>
      </c>
      <c r="G1229" s="35">
        <v>0</v>
      </c>
      <c r="H1229" s="35"/>
      <c r="I1229" s="31"/>
    </row>
    <row r="1230" spans="1:9" ht="18" x14ac:dyDescent="0.25">
      <c r="A1230" s="5" t="str">
        <f t="shared" si="929"/>
        <v>b</v>
      </c>
      <c r="B1230" s="9" t="s">
        <v>1</v>
      </c>
      <c r="C1230" s="14" t="s">
        <v>29</v>
      </c>
      <c r="D1230" s="35">
        <v>0</v>
      </c>
      <c r="E1230" s="35">
        <v>0</v>
      </c>
      <c r="F1230" s="26">
        <f t="shared" si="930"/>
        <v>0</v>
      </c>
      <c r="G1230" s="35">
        <v>0</v>
      </c>
      <c r="H1230" s="35"/>
      <c r="I1230" s="31"/>
    </row>
    <row r="1231" spans="1:9" ht="18" x14ac:dyDescent="0.25">
      <c r="A1231" s="5" t="str">
        <f t="shared" si="929"/>
        <v>b</v>
      </c>
      <c r="B1231" s="9" t="s">
        <v>1</v>
      </c>
      <c r="C1231" s="14" t="s">
        <v>30</v>
      </c>
      <c r="D1231" s="35">
        <v>0</v>
      </c>
      <c r="E1231" s="35">
        <v>0</v>
      </c>
      <c r="F1231" s="26">
        <f t="shared" si="930"/>
        <v>0</v>
      </c>
      <c r="G1231" s="35">
        <v>0</v>
      </c>
      <c r="H1231" s="35"/>
      <c r="I1231" s="31"/>
    </row>
    <row r="1232" spans="1:9" ht="18" x14ac:dyDescent="0.25">
      <c r="A1232" s="5" t="str">
        <f t="shared" si="929"/>
        <v>b</v>
      </c>
      <c r="B1232" s="9" t="s">
        <v>1</v>
      </c>
      <c r="C1232" s="14" t="s">
        <v>31</v>
      </c>
      <c r="D1232" s="31">
        <f t="shared" ref="D1232" si="937">D1233+D1234</f>
        <v>0</v>
      </c>
      <c r="E1232" s="31">
        <f t="shared" ref="E1232" si="938">E1233+E1234</f>
        <v>0</v>
      </c>
      <c r="F1232" s="26">
        <f t="shared" si="930"/>
        <v>0</v>
      </c>
      <c r="G1232" s="31">
        <f t="shared" ref="G1232:H1232" si="939">G1233+G1234</f>
        <v>0</v>
      </c>
      <c r="H1232" s="31">
        <f t="shared" si="939"/>
        <v>0</v>
      </c>
      <c r="I1232" s="31">
        <f>I1233+I1234</f>
        <v>0</v>
      </c>
    </row>
    <row r="1233" spans="1:9" ht="30" x14ac:dyDescent="0.25">
      <c r="A1233" s="5" t="str">
        <f t="shared" si="929"/>
        <v>b</v>
      </c>
      <c r="B1233" s="15"/>
      <c r="C1233" s="17" t="s">
        <v>91</v>
      </c>
      <c r="D1233" s="36">
        <v>0</v>
      </c>
      <c r="E1233" s="36">
        <v>0</v>
      </c>
      <c r="F1233" s="26">
        <f t="shared" si="930"/>
        <v>0</v>
      </c>
      <c r="G1233" s="36">
        <v>0</v>
      </c>
      <c r="H1233" s="36"/>
      <c r="I1233" s="16"/>
    </row>
    <row r="1234" spans="1:9" ht="30" x14ac:dyDescent="0.25">
      <c r="A1234" s="5" t="str">
        <f t="shared" si="929"/>
        <v>b</v>
      </c>
      <c r="B1234" s="15"/>
      <c r="C1234" s="17" t="s">
        <v>92</v>
      </c>
      <c r="D1234" s="36">
        <v>0</v>
      </c>
      <c r="E1234" s="36">
        <v>0</v>
      </c>
      <c r="F1234" s="26">
        <f t="shared" si="930"/>
        <v>0</v>
      </c>
      <c r="G1234" s="36">
        <v>0</v>
      </c>
      <c r="H1234" s="36"/>
      <c r="I1234" s="16"/>
    </row>
    <row r="1235" spans="1:9" ht="18" x14ac:dyDescent="0.25">
      <c r="A1235" s="5" t="str">
        <f t="shared" si="929"/>
        <v>b</v>
      </c>
      <c r="B1235" s="9" t="s">
        <v>1</v>
      </c>
      <c r="C1235" s="13" t="s">
        <v>32</v>
      </c>
      <c r="D1235" s="33">
        <v>0</v>
      </c>
      <c r="E1235" s="33">
        <v>0</v>
      </c>
      <c r="F1235" s="26">
        <f t="shared" si="930"/>
        <v>0</v>
      </c>
      <c r="G1235" s="33">
        <v>0</v>
      </c>
      <c r="H1235" s="33"/>
      <c r="I1235" s="12"/>
    </row>
    <row r="1236" spans="1:9" ht="18" x14ac:dyDescent="0.25">
      <c r="A1236" s="5" t="str">
        <f t="shared" si="929"/>
        <v>b</v>
      </c>
      <c r="B1236" s="9" t="s">
        <v>1</v>
      </c>
      <c r="C1236" s="13" t="s">
        <v>33</v>
      </c>
      <c r="D1236" s="33">
        <v>0</v>
      </c>
      <c r="E1236" s="33">
        <v>0</v>
      </c>
      <c r="F1236" s="26">
        <f t="shared" si="930"/>
        <v>0</v>
      </c>
      <c r="G1236" s="33">
        <v>0</v>
      </c>
      <c r="H1236" s="33"/>
      <c r="I1236" s="12"/>
    </row>
    <row r="1237" spans="1:9" ht="18" x14ac:dyDescent="0.25">
      <c r="A1237" s="5" t="str">
        <f t="shared" si="929"/>
        <v>b</v>
      </c>
      <c r="B1237" s="9" t="s">
        <v>1</v>
      </c>
      <c r="C1237" s="13" t="s">
        <v>34</v>
      </c>
      <c r="D1237" s="33">
        <v>0</v>
      </c>
      <c r="E1237" s="33">
        <v>0</v>
      </c>
      <c r="F1237" s="26">
        <f t="shared" si="930"/>
        <v>0</v>
      </c>
      <c r="G1237" s="33">
        <v>0</v>
      </c>
      <c r="H1237" s="33"/>
      <c r="I1237" s="12"/>
    </row>
    <row r="1238" spans="1:9" ht="36" x14ac:dyDescent="0.25">
      <c r="A1238" s="5" t="str">
        <f t="shared" si="929"/>
        <v>a</v>
      </c>
      <c r="B1238" s="18" t="s">
        <v>192</v>
      </c>
      <c r="C1238" s="19" t="s">
        <v>88</v>
      </c>
      <c r="D1238" s="37">
        <f t="shared" ref="D1238" si="940">D1239+D1249+D1250+D1251</f>
        <v>20000000</v>
      </c>
      <c r="E1238" s="37">
        <f t="shared" ref="E1238" si="941">E1239+E1249+E1250+E1251</f>
        <v>20000000</v>
      </c>
      <c r="F1238" s="26">
        <f t="shared" si="930"/>
        <v>1171750</v>
      </c>
      <c r="G1238" s="37">
        <f t="shared" ref="G1238:H1238" si="942">G1239+G1249+G1250+G1251</f>
        <v>410700</v>
      </c>
      <c r="H1238" s="37">
        <f t="shared" si="942"/>
        <v>761050</v>
      </c>
      <c r="I1238" s="37">
        <f>I1239+I1249+I1250+I1251</f>
        <v>1161880.3500000001</v>
      </c>
    </row>
    <row r="1239" spans="1:9" ht="18" x14ac:dyDescent="0.25">
      <c r="A1239" s="5" t="str">
        <f t="shared" si="929"/>
        <v>a</v>
      </c>
      <c r="B1239" s="30" t="s">
        <v>1</v>
      </c>
      <c r="C1239" s="13" t="s">
        <v>24</v>
      </c>
      <c r="D1239" s="12">
        <f t="shared" ref="D1239" si="943">D1240+D1241+D1242+D1243+D1244+D1245+D1246</f>
        <v>20000000</v>
      </c>
      <c r="E1239" s="12">
        <f t="shared" ref="E1239" si="944">E1240+E1241+E1242+E1243+E1244+E1245+E1246</f>
        <v>20000000</v>
      </c>
      <c r="F1239" s="26">
        <f t="shared" si="930"/>
        <v>1171750</v>
      </c>
      <c r="G1239" s="12">
        <f t="shared" ref="G1239:H1239" si="945">G1240+G1241+G1242+G1243+G1244+G1245+G1246</f>
        <v>410700</v>
      </c>
      <c r="H1239" s="12">
        <f t="shared" si="945"/>
        <v>761050</v>
      </c>
      <c r="I1239" s="12">
        <f>I1240+I1241+I1242+I1243+I1244+I1245+I1246</f>
        <v>1161880.3500000001</v>
      </c>
    </row>
    <row r="1240" spans="1:9" ht="18" x14ac:dyDescent="0.25">
      <c r="A1240" s="5" t="str">
        <f t="shared" si="929"/>
        <v>b</v>
      </c>
      <c r="B1240" s="9" t="s">
        <v>1</v>
      </c>
      <c r="C1240" s="10" t="s">
        <v>25</v>
      </c>
      <c r="D1240" s="35">
        <v>0</v>
      </c>
      <c r="E1240" s="35">
        <v>0</v>
      </c>
      <c r="F1240" s="26">
        <f t="shared" si="930"/>
        <v>0</v>
      </c>
      <c r="G1240" s="35">
        <v>0</v>
      </c>
      <c r="H1240" s="35"/>
      <c r="I1240" s="31"/>
    </row>
    <row r="1241" spans="1:9" ht="18" x14ac:dyDescent="0.25">
      <c r="A1241" s="5" t="str">
        <f t="shared" si="929"/>
        <v>a</v>
      </c>
      <c r="B1241" s="9" t="s">
        <v>1</v>
      </c>
      <c r="C1241" s="10" t="s">
        <v>26</v>
      </c>
      <c r="D1241" s="35">
        <v>450000</v>
      </c>
      <c r="E1241" s="35">
        <v>1000000</v>
      </c>
      <c r="F1241" s="26">
        <f t="shared" si="930"/>
        <v>10950</v>
      </c>
      <c r="G1241" s="35">
        <v>3200</v>
      </c>
      <c r="H1241" s="35">
        <v>7750</v>
      </c>
      <c r="I1241" s="31">
        <v>10910.560000000001</v>
      </c>
    </row>
    <row r="1242" spans="1:9" ht="18" x14ac:dyDescent="0.25">
      <c r="A1242" s="5" t="str">
        <f t="shared" si="929"/>
        <v>b</v>
      </c>
      <c r="B1242" s="9" t="s">
        <v>1</v>
      </c>
      <c r="C1242" s="10" t="s">
        <v>27</v>
      </c>
      <c r="D1242" s="35">
        <v>0</v>
      </c>
      <c r="E1242" s="35">
        <v>0</v>
      </c>
      <c r="F1242" s="26">
        <f t="shared" si="930"/>
        <v>0</v>
      </c>
      <c r="G1242" s="35">
        <v>0</v>
      </c>
      <c r="H1242" s="35"/>
      <c r="I1242" s="31"/>
    </row>
    <row r="1243" spans="1:9" ht="18" x14ac:dyDescent="0.25">
      <c r="A1243" s="5" t="str">
        <f t="shared" si="929"/>
        <v>b</v>
      </c>
      <c r="B1243" s="9" t="s">
        <v>1</v>
      </c>
      <c r="C1243" s="14" t="s">
        <v>28</v>
      </c>
      <c r="D1243" s="35">
        <v>0</v>
      </c>
      <c r="E1243" s="35">
        <v>0</v>
      </c>
      <c r="F1243" s="26">
        <f t="shared" si="930"/>
        <v>0</v>
      </c>
      <c r="G1243" s="35">
        <v>0</v>
      </c>
      <c r="H1243" s="35"/>
      <c r="I1243" s="31"/>
    </row>
    <row r="1244" spans="1:9" ht="18" x14ac:dyDescent="0.25">
      <c r="A1244" s="5" t="str">
        <f t="shared" si="929"/>
        <v>b</v>
      </c>
      <c r="B1244" s="9" t="s">
        <v>1</v>
      </c>
      <c r="C1244" s="14" t="s">
        <v>29</v>
      </c>
      <c r="D1244" s="35">
        <v>0</v>
      </c>
      <c r="E1244" s="35">
        <v>0</v>
      </c>
      <c r="F1244" s="26">
        <f t="shared" si="930"/>
        <v>0</v>
      </c>
      <c r="G1244" s="35">
        <v>0</v>
      </c>
      <c r="H1244" s="35"/>
      <c r="I1244" s="31"/>
    </row>
    <row r="1245" spans="1:9" ht="18" x14ac:dyDescent="0.25">
      <c r="A1245" s="5" t="str">
        <f t="shared" si="929"/>
        <v>a</v>
      </c>
      <c r="B1245" s="9" t="s">
        <v>1</v>
      </c>
      <c r="C1245" s="14" t="s">
        <v>30</v>
      </c>
      <c r="D1245" s="35">
        <v>19550000</v>
      </c>
      <c r="E1245" s="35">
        <v>19000000</v>
      </c>
      <c r="F1245" s="26">
        <f t="shared" si="930"/>
        <v>1160800</v>
      </c>
      <c r="G1245" s="35">
        <v>407500</v>
      </c>
      <c r="H1245" s="35">
        <v>753300</v>
      </c>
      <c r="I1245" s="31">
        <v>1150969.79</v>
      </c>
    </row>
    <row r="1246" spans="1:9" ht="18" x14ac:dyDescent="0.25">
      <c r="A1246" s="5" t="str">
        <f t="shared" si="929"/>
        <v>b</v>
      </c>
      <c r="B1246" s="9" t="s">
        <v>1</v>
      </c>
      <c r="C1246" s="14" t="s">
        <v>31</v>
      </c>
      <c r="D1246" s="31">
        <f t="shared" ref="D1246" si="946">D1247+D1248</f>
        <v>0</v>
      </c>
      <c r="E1246" s="31">
        <f t="shared" ref="E1246" si="947">E1247+E1248</f>
        <v>0</v>
      </c>
      <c r="F1246" s="26">
        <f t="shared" si="930"/>
        <v>0</v>
      </c>
      <c r="G1246" s="31">
        <f t="shared" ref="G1246:H1246" si="948">G1247+G1248</f>
        <v>0</v>
      </c>
      <c r="H1246" s="31">
        <f t="shared" si="948"/>
        <v>0</v>
      </c>
      <c r="I1246" s="31">
        <f>I1247+I1248</f>
        <v>0</v>
      </c>
    </row>
    <row r="1247" spans="1:9" ht="30" x14ac:dyDescent="0.25">
      <c r="A1247" s="5" t="str">
        <f t="shared" si="929"/>
        <v>b</v>
      </c>
      <c r="B1247" s="15"/>
      <c r="C1247" s="17" t="s">
        <v>91</v>
      </c>
      <c r="D1247" s="36">
        <v>0</v>
      </c>
      <c r="E1247" s="36">
        <v>0</v>
      </c>
      <c r="F1247" s="26">
        <f t="shared" si="930"/>
        <v>0</v>
      </c>
      <c r="G1247" s="36">
        <v>0</v>
      </c>
      <c r="H1247" s="36"/>
      <c r="I1247" s="16"/>
    </row>
    <row r="1248" spans="1:9" ht="30" x14ac:dyDescent="0.25">
      <c r="A1248" s="5" t="str">
        <f t="shared" si="929"/>
        <v>b</v>
      </c>
      <c r="B1248" s="15"/>
      <c r="C1248" s="17" t="s">
        <v>92</v>
      </c>
      <c r="D1248" s="36">
        <v>0</v>
      </c>
      <c r="E1248" s="36">
        <v>0</v>
      </c>
      <c r="F1248" s="26">
        <f t="shared" si="930"/>
        <v>0</v>
      </c>
      <c r="G1248" s="36">
        <v>0</v>
      </c>
      <c r="H1248" s="36"/>
      <c r="I1248" s="16"/>
    </row>
    <row r="1249" spans="1:9" ht="18" x14ac:dyDescent="0.25">
      <c r="A1249" s="5" t="str">
        <f t="shared" si="929"/>
        <v>b</v>
      </c>
      <c r="B1249" s="9" t="s">
        <v>1</v>
      </c>
      <c r="C1249" s="13" t="s">
        <v>32</v>
      </c>
      <c r="D1249" s="33">
        <v>0</v>
      </c>
      <c r="E1249" s="33">
        <v>0</v>
      </c>
      <c r="F1249" s="26">
        <f t="shared" si="930"/>
        <v>0</v>
      </c>
      <c r="G1249" s="33">
        <v>0</v>
      </c>
      <c r="H1249" s="33"/>
      <c r="I1249" s="12"/>
    </row>
    <row r="1250" spans="1:9" ht="18" x14ac:dyDescent="0.25">
      <c r="A1250" s="5" t="str">
        <f t="shared" si="929"/>
        <v>b</v>
      </c>
      <c r="B1250" s="9" t="s">
        <v>1</v>
      </c>
      <c r="C1250" s="13" t="s">
        <v>33</v>
      </c>
      <c r="D1250" s="33">
        <v>0</v>
      </c>
      <c r="E1250" s="33">
        <v>0</v>
      </c>
      <c r="F1250" s="26">
        <f t="shared" si="930"/>
        <v>0</v>
      </c>
      <c r="G1250" s="33">
        <v>0</v>
      </c>
      <c r="H1250" s="33"/>
      <c r="I1250" s="12"/>
    </row>
    <row r="1251" spans="1:9" ht="18" x14ac:dyDescent="0.25">
      <c r="A1251" s="5" t="str">
        <f t="shared" si="929"/>
        <v>b</v>
      </c>
      <c r="B1251" s="9" t="s">
        <v>1</v>
      </c>
      <c r="C1251" s="13" t="s">
        <v>34</v>
      </c>
      <c r="D1251" s="33">
        <v>0</v>
      </c>
      <c r="E1251" s="33">
        <v>0</v>
      </c>
      <c r="F1251" s="26">
        <f t="shared" si="930"/>
        <v>0</v>
      </c>
      <c r="G1251" s="33">
        <v>0</v>
      </c>
      <c r="H1251" s="33"/>
      <c r="I1251" s="12"/>
    </row>
    <row r="1252" spans="1:9" ht="18" x14ac:dyDescent="0.25">
      <c r="A1252" s="5" t="str">
        <f t="shared" si="929"/>
        <v>a</v>
      </c>
      <c r="B1252" s="18" t="s">
        <v>193</v>
      </c>
      <c r="C1252" s="19" t="s">
        <v>60</v>
      </c>
      <c r="D1252" s="37">
        <f t="shared" ref="D1252:G1252" si="949">D1253+D1263+D1264+D1265</f>
        <v>800000</v>
      </c>
      <c r="E1252" s="37">
        <f t="shared" si="949"/>
        <v>718000</v>
      </c>
      <c r="F1252" s="26">
        <f t="shared" si="930"/>
        <v>136000</v>
      </c>
      <c r="G1252" s="37">
        <f t="shared" si="949"/>
        <v>16500</v>
      </c>
      <c r="H1252" s="37">
        <f t="shared" ref="H1252" si="950">H1253+H1263+H1264+H1265</f>
        <v>119500</v>
      </c>
      <c r="I1252" s="37">
        <f>I1253+I1263+I1264+I1265</f>
        <v>8850</v>
      </c>
    </row>
    <row r="1253" spans="1:9" ht="18" x14ac:dyDescent="0.25">
      <c r="A1253" s="5" t="str">
        <f t="shared" si="929"/>
        <v>a</v>
      </c>
      <c r="B1253" s="30" t="s">
        <v>1</v>
      </c>
      <c r="C1253" s="13" t="s">
        <v>24</v>
      </c>
      <c r="D1253" s="12">
        <f t="shared" ref="D1253:G1253" si="951">D1254+D1255+D1256+D1257+D1258+D1259+D1260</f>
        <v>800000</v>
      </c>
      <c r="E1253" s="12">
        <f t="shared" si="951"/>
        <v>718000</v>
      </c>
      <c r="F1253" s="26">
        <f t="shared" si="930"/>
        <v>136000</v>
      </c>
      <c r="G1253" s="12">
        <f t="shared" si="951"/>
        <v>16500</v>
      </c>
      <c r="H1253" s="12">
        <f t="shared" ref="H1253" si="952">H1254+H1255+H1256+H1257+H1258+H1259+H1260</f>
        <v>119500</v>
      </c>
      <c r="I1253" s="12">
        <f>I1254+I1255+I1256+I1257+I1258+I1259+I1260</f>
        <v>8850</v>
      </c>
    </row>
    <row r="1254" spans="1:9" ht="18" x14ac:dyDescent="0.25">
      <c r="A1254" s="5" t="str">
        <f t="shared" si="929"/>
        <v>b</v>
      </c>
      <c r="B1254" s="9" t="s">
        <v>1</v>
      </c>
      <c r="C1254" s="10" t="s">
        <v>25</v>
      </c>
      <c r="D1254" s="35">
        <v>0</v>
      </c>
      <c r="E1254" s="35">
        <v>0</v>
      </c>
      <c r="F1254" s="26">
        <f t="shared" si="930"/>
        <v>0</v>
      </c>
      <c r="G1254" s="35">
        <v>0</v>
      </c>
      <c r="H1254" s="35"/>
      <c r="I1254" s="31"/>
    </row>
    <row r="1255" spans="1:9" ht="18" x14ac:dyDescent="0.25">
      <c r="A1255" s="5" t="str">
        <f t="shared" si="929"/>
        <v>a</v>
      </c>
      <c r="B1255" s="9" t="s">
        <v>1</v>
      </c>
      <c r="C1255" s="10" t="s">
        <v>26</v>
      </c>
      <c r="D1255" s="35">
        <v>740000</v>
      </c>
      <c r="E1255" s="35">
        <v>658000</v>
      </c>
      <c r="F1255" s="26">
        <f t="shared" si="930"/>
        <v>106000</v>
      </c>
      <c r="G1255" s="35">
        <v>1500</v>
      </c>
      <c r="H1255" s="35">
        <v>104500</v>
      </c>
      <c r="I1255" s="31">
        <v>0</v>
      </c>
    </row>
    <row r="1256" spans="1:9" ht="18" x14ac:dyDescent="0.25">
      <c r="A1256" s="5" t="str">
        <f t="shared" si="929"/>
        <v>b</v>
      </c>
      <c r="B1256" s="9" t="s">
        <v>1</v>
      </c>
      <c r="C1256" s="10" t="s">
        <v>27</v>
      </c>
      <c r="D1256" s="35">
        <v>0</v>
      </c>
      <c r="E1256" s="35">
        <v>0</v>
      </c>
      <c r="F1256" s="26">
        <f t="shared" si="930"/>
        <v>0</v>
      </c>
      <c r="G1256" s="35">
        <v>0</v>
      </c>
      <c r="H1256" s="35"/>
      <c r="I1256" s="31"/>
    </row>
    <row r="1257" spans="1:9" ht="18" x14ac:dyDescent="0.25">
      <c r="A1257" s="5" t="str">
        <f t="shared" si="929"/>
        <v>b</v>
      </c>
      <c r="B1257" s="9" t="s">
        <v>1</v>
      </c>
      <c r="C1257" s="14" t="s">
        <v>28</v>
      </c>
      <c r="D1257" s="35">
        <v>0</v>
      </c>
      <c r="E1257" s="35">
        <v>0</v>
      </c>
      <c r="F1257" s="26">
        <f t="shared" si="930"/>
        <v>0</v>
      </c>
      <c r="G1257" s="35">
        <v>0</v>
      </c>
      <c r="H1257" s="35"/>
      <c r="I1257" s="31"/>
    </row>
    <row r="1258" spans="1:9" ht="18" x14ac:dyDescent="0.25">
      <c r="A1258" s="5" t="str">
        <f t="shared" si="929"/>
        <v>b</v>
      </c>
      <c r="B1258" s="9" t="s">
        <v>1</v>
      </c>
      <c r="C1258" s="14" t="s">
        <v>29</v>
      </c>
      <c r="D1258" s="35">
        <v>0</v>
      </c>
      <c r="E1258" s="35">
        <v>0</v>
      </c>
      <c r="F1258" s="26">
        <f t="shared" si="930"/>
        <v>0</v>
      </c>
      <c r="G1258" s="35">
        <v>0</v>
      </c>
      <c r="H1258" s="35"/>
      <c r="I1258" s="31"/>
    </row>
    <row r="1259" spans="1:9" ht="18" x14ac:dyDescent="0.25">
      <c r="A1259" s="5" t="str">
        <f t="shared" si="929"/>
        <v>b</v>
      </c>
      <c r="B1259" s="9" t="s">
        <v>1</v>
      </c>
      <c r="C1259" s="14" t="s">
        <v>30</v>
      </c>
      <c r="D1259" s="35">
        <v>0</v>
      </c>
      <c r="E1259" s="35">
        <v>0</v>
      </c>
      <c r="F1259" s="26">
        <f t="shared" si="930"/>
        <v>0</v>
      </c>
      <c r="G1259" s="35">
        <v>0</v>
      </c>
      <c r="H1259" s="35"/>
      <c r="I1259" s="31"/>
    </row>
    <row r="1260" spans="1:9" ht="18" x14ac:dyDescent="0.25">
      <c r="A1260" s="5" t="str">
        <f t="shared" si="929"/>
        <v>a</v>
      </c>
      <c r="B1260" s="9" t="s">
        <v>1</v>
      </c>
      <c r="C1260" s="14" t="s">
        <v>31</v>
      </c>
      <c r="D1260" s="31">
        <f t="shared" ref="D1260:H1260" si="953">D1261+D1262</f>
        <v>60000</v>
      </c>
      <c r="E1260" s="31">
        <f t="shared" si="953"/>
        <v>60000</v>
      </c>
      <c r="F1260" s="26">
        <f t="shared" si="930"/>
        <v>30000</v>
      </c>
      <c r="G1260" s="31">
        <f t="shared" si="953"/>
        <v>15000</v>
      </c>
      <c r="H1260" s="31">
        <f t="shared" si="953"/>
        <v>15000</v>
      </c>
      <c r="I1260" s="31">
        <f>I1261+I1262</f>
        <v>8850</v>
      </c>
    </row>
    <row r="1261" spans="1:9" ht="30" x14ac:dyDescent="0.25">
      <c r="A1261" s="5" t="str">
        <f t="shared" si="929"/>
        <v>a</v>
      </c>
      <c r="B1261" s="15"/>
      <c r="C1261" s="17" t="s">
        <v>91</v>
      </c>
      <c r="D1261" s="36">
        <v>60000</v>
      </c>
      <c r="E1261" s="36">
        <v>60000</v>
      </c>
      <c r="F1261" s="26">
        <f t="shared" si="930"/>
        <v>30000</v>
      </c>
      <c r="G1261" s="36">
        <v>15000</v>
      </c>
      <c r="H1261" s="36">
        <v>15000</v>
      </c>
      <c r="I1261" s="16">
        <v>8850</v>
      </c>
    </row>
    <row r="1262" spans="1:9" ht="30" x14ac:dyDescent="0.25">
      <c r="A1262" s="5" t="str">
        <f t="shared" si="929"/>
        <v>b</v>
      </c>
      <c r="B1262" s="15"/>
      <c r="C1262" s="17" t="s">
        <v>92</v>
      </c>
      <c r="D1262" s="36">
        <v>0</v>
      </c>
      <c r="E1262" s="36">
        <v>0</v>
      </c>
      <c r="F1262" s="26">
        <f t="shared" si="930"/>
        <v>0</v>
      </c>
      <c r="G1262" s="36">
        <v>0</v>
      </c>
      <c r="H1262" s="36"/>
      <c r="I1262" s="16"/>
    </row>
    <row r="1263" spans="1:9" ht="18" x14ac:dyDescent="0.25">
      <c r="A1263" s="5" t="str">
        <f t="shared" si="929"/>
        <v>b</v>
      </c>
      <c r="B1263" s="9" t="s">
        <v>1</v>
      </c>
      <c r="C1263" s="13" t="s">
        <v>32</v>
      </c>
      <c r="D1263" s="33">
        <v>0</v>
      </c>
      <c r="E1263" s="33">
        <v>0</v>
      </c>
      <c r="F1263" s="26">
        <f t="shared" si="930"/>
        <v>0</v>
      </c>
      <c r="G1263" s="33">
        <v>0</v>
      </c>
      <c r="H1263" s="33"/>
      <c r="I1263" s="12"/>
    </row>
    <row r="1264" spans="1:9" ht="18" x14ac:dyDescent="0.25">
      <c r="A1264" s="5" t="str">
        <f t="shared" si="929"/>
        <v>b</v>
      </c>
      <c r="B1264" s="9" t="s">
        <v>1</v>
      </c>
      <c r="C1264" s="13" t="s">
        <v>33</v>
      </c>
      <c r="D1264" s="33">
        <v>0</v>
      </c>
      <c r="E1264" s="33">
        <v>0</v>
      </c>
      <c r="F1264" s="26">
        <f t="shared" si="930"/>
        <v>0</v>
      </c>
      <c r="G1264" s="33">
        <v>0</v>
      </c>
      <c r="H1264" s="33"/>
      <c r="I1264" s="12"/>
    </row>
    <row r="1265" spans="1:9" ht="18" x14ac:dyDescent="0.25">
      <c r="A1265" s="5" t="str">
        <f t="shared" si="929"/>
        <v>b</v>
      </c>
      <c r="B1265" s="9" t="s">
        <v>1</v>
      </c>
      <c r="C1265" s="13" t="s">
        <v>34</v>
      </c>
      <c r="D1265" s="33">
        <v>0</v>
      </c>
      <c r="E1265" s="33">
        <v>0</v>
      </c>
      <c r="F1265" s="26">
        <f t="shared" si="930"/>
        <v>0</v>
      </c>
      <c r="G1265" s="33">
        <v>0</v>
      </c>
      <c r="H1265" s="33"/>
      <c r="I1265" s="12"/>
    </row>
    <row r="1266" spans="1:9" ht="36" x14ac:dyDescent="0.25">
      <c r="A1266" s="5" t="str">
        <f t="shared" si="929"/>
        <v>a</v>
      </c>
      <c r="B1266" s="18" t="s">
        <v>194</v>
      </c>
      <c r="C1266" s="19" t="s">
        <v>15</v>
      </c>
      <c r="D1266" s="37">
        <f t="shared" ref="D1266:G1266" si="954">D1267+D1277+D1278+D1279</f>
        <v>20000000</v>
      </c>
      <c r="E1266" s="37">
        <f t="shared" si="954"/>
        <v>20000000</v>
      </c>
      <c r="F1266" s="26">
        <f t="shared" si="930"/>
        <v>1239000</v>
      </c>
      <c r="G1266" s="37">
        <f t="shared" si="954"/>
        <v>19500</v>
      </c>
      <c r="H1266" s="37">
        <f t="shared" ref="H1266" si="955">H1267+H1277+H1278+H1279</f>
        <v>1219500</v>
      </c>
      <c r="I1266" s="37">
        <f>I1267+I1277+I1278+I1279</f>
        <v>515014</v>
      </c>
    </row>
    <row r="1267" spans="1:9" ht="18" x14ac:dyDescent="0.25">
      <c r="A1267" s="5" t="str">
        <f t="shared" si="929"/>
        <v>a</v>
      </c>
      <c r="B1267" s="28" t="s">
        <v>1</v>
      </c>
      <c r="C1267" s="21" t="s">
        <v>24</v>
      </c>
      <c r="D1267" s="12">
        <f t="shared" ref="D1267:G1267" si="956">D1268+D1269+D1270+D1271+D1272+D1273+D1274</f>
        <v>6100000</v>
      </c>
      <c r="E1267" s="12">
        <f t="shared" si="956"/>
        <v>6380500</v>
      </c>
      <c r="F1267" s="26">
        <f t="shared" si="930"/>
        <v>319500</v>
      </c>
      <c r="G1267" s="12">
        <f t="shared" si="956"/>
        <v>19500</v>
      </c>
      <c r="H1267" s="12">
        <f t="shared" ref="H1267" si="957">H1268+H1269+H1270+H1271+H1272+H1273+H1274</f>
        <v>300000</v>
      </c>
      <c r="I1267" s="12">
        <f>I1268+I1269+I1270+I1271+I1272+I1273+I1274</f>
        <v>65014</v>
      </c>
    </row>
    <row r="1268" spans="1:9" ht="18" x14ac:dyDescent="0.25">
      <c r="A1268" s="5" t="str">
        <f t="shared" si="929"/>
        <v>b</v>
      </c>
      <c r="B1268" s="20" t="s">
        <v>1</v>
      </c>
      <c r="C1268" s="22" t="s">
        <v>25</v>
      </c>
      <c r="D1268" s="32">
        <v>0</v>
      </c>
      <c r="E1268" s="32">
        <v>0</v>
      </c>
      <c r="F1268" s="26">
        <f t="shared" si="930"/>
        <v>0</v>
      </c>
      <c r="G1268" s="32">
        <v>0</v>
      </c>
      <c r="H1268" s="32"/>
      <c r="I1268" s="31"/>
    </row>
    <row r="1269" spans="1:9" ht="18" x14ac:dyDescent="0.25">
      <c r="A1269" s="5" t="str">
        <f t="shared" si="929"/>
        <v>a</v>
      </c>
      <c r="B1269" s="20" t="s">
        <v>1</v>
      </c>
      <c r="C1269" s="22" t="s">
        <v>26</v>
      </c>
      <c r="D1269" s="32">
        <v>48000</v>
      </c>
      <c r="E1269" s="32">
        <v>328500</v>
      </c>
      <c r="F1269" s="26">
        <f t="shared" si="930"/>
        <v>304500</v>
      </c>
      <c r="G1269" s="32">
        <v>12000</v>
      </c>
      <c r="H1269" s="32">
        <v>292500</v>
      </c>
      <c r="I1269" s="31">
        <v>65014</v>
      </c>
    </row>
    <row r="1270" spans="1:9" ht="18" x14ac:dyDescent="0.25">
      <c r="A1270" s="5" t="str">
        <f t="shared" si="929"/>
        <v>b</v>
      </c>
      <c r="B1270" s="20" t="s">
        <v>1</v>
      </c>
      <c r="C1270" s="22" t="s">
        <v>27</v>
      </c>
      <c r="D1270" s="32">
        <v>0</v>
      </c>
      <c r="E1270" s="32">
        <v>0</v>
      </c>
      <c r="F1270" s="26">
        <f t="shared" si="930"/>
        <v>0</v>
      </c>
      <c r="G1270" s="32">
        <v>0</v>
      </c>
      <c r="H1270" s="32"/>
      <c r="I1270" s="31"/>
    </row>
    <row r="1271" spans="1:9" ht="18" x14ac:dyDescent="0.25">
      <c r="A1271" s="5" t="str">
        <f t="shared" si="929"/>
        <v>b</v>
      </c>
      <c r="B1271" s="20" t="s">
        <v>1</v>
      </c>
      <c r="C1271" s="23" t="s">
        <v>28</v>
      </c>
      <c r="D1271" s="32">
        <v>0</v>
      </c>
      <c r="E1271" s="32">
        <v>0</v>
      </c>
      <c r="F1271" s="26">
        <f t="shared" si="930"/>
        <v>0</v>
      </c>
      <c r="G1271" s="32">
        <v>0</v>
      </c>
      <c r="H1271" s="32"/>
      <c r="I1271" s="31"/>
    </row>
    <row r="1272" spans="1:9" ht="18" x14ac:dyDescent="0.25">
      <c r="A1272" s="5" t="str">
        <f t="shared" si="929"/>
        <v>b</v>
      </c>
      <c r="B1272" s="20" t="s">
        <v>1</v>
      </c>
      <c r="C1272" s="23" t="s">
        <v>29</v>
      </c>
      <c r="D1272" s="32">
        <v>0</v>
      </c>
      <c r="E1272" s="32">
        <v>0</v>
      </c>
      <c r="F1272" s="26">
        <f t="shared" si="930"/>
        <v>0</v>
      </c>
      <c r="G1272" s="32">
        <v>0</v>
      </c>
      <c r="H1272" s="32"/>
      <c r="I1272" s="31"/>
    </row>
    <row r="1273" spans="1:9" ht="18" x14ac:dyDescent="0.25">
      <c r="A1273" s="5" t="str">
        <f t="shared" si="929"/>
        <v>b</v>
      </c>
      <c r="B1273" s="20" t="s">
        <v>1</v>
      </c>
      <c r="C1273" s="23" t="s">
        <v>30</v>
      </c>
      <c r="D1273" s="32">
        <v>0</v>
      </c>
      <c r="E1273" s="32">
        <v>0</v>
      </c>
      <c r="F1273" s="26">
        <f t="shared" si="930"/>
        <v>0</v>
      </c>
      <c r="G1273" s="32">
        <v>0</v>
      </c>
      <c r="H1273" s="32"/>
      <c r="I1273" s="31"/>
    </row>
    <row r="1274" spans="1:9" ht="18" x14ac:dyDescent="0.25">
      <c r="A1274" s="5" t="str">
        <f t="shared" si="929"/>
        <v>a</v>
      </c>
      <c r="B1274" s="20" t="s">
        <v>1</v>
      </c>
      <c r="C1274" s="23" t="s">
        <v>31</v>
      </c>
      <c r="D1274" s="31">
        <f t="shared" ref="D1274:H1274" si="958">D1275+D1276</f>
        <v>6052000</v>
      </c>
      <c r="E1274" s="31">
        <f t="shared" si="958"/>
        <v>6052000</v>
      </c>
      <c r="F1274" s="26">
        <f t="shared" si="930"/>
        <v>15000</v>
      </c>
      <c r="G1274" s="31">
        <f t="shared" si="958"/>
        <v>7500</v>
      </c>
      <c r="H1274" s="31">
        <f t="shared" si="958"/>
        <v>7500</v>
      </c>
      <c r="I1274" s="31">
        <f>I1275+I1276</f>
        <v>0</v>
      </c>
    </row>
    <row r="1275" spans="1:9" ht="30" x14ac:dyDescent="0.25">
      <c r="A1275" s="5" t="str">
        <f t="shared" si="929"/>
        <v>a</v>
      </c>
      <c r="B1275" s="24"/>
      <c r="C1275" s="25" t="s">
        <v>91</v>
      </c>
      <c r="D1275" s="34">
        <v>430000</v>
      </c>
      <c r="E1275" s="34">
        <v>430000</v>
      </c>
      <c r="F1275" s="26">
        <f t="shared" si="930"/>
        <v>15000</v>
      </c>
      <c r="G1275" s="34">
        <v>7500</v>
      </c>
      <c r="H1275" s="34">
        <v>7500</v>
      </c>
      <c r="I1275" s="16">
        <v>0</v>
      </c>
    </row>
    <row r="1276" spans="1:9" ht="30" x14ac:dyDescent="0.25">
      <c r="A1276" s="5" t="str">
        <f t="shared" si="929"/>
        <v>a</v>
      </c>
      <c r="B1276" s="24"/>
      <c r="C1276" s="25" t="s">
        <v>92</v>
      </c>
      <c r="D1276" s="34">
        <v>5622000</v>
      </c>
      <c r="E1276" s="34">
        <v>5622000</v>
      </c>
      <c r="F1276" s="26">
        <f t="shared" si="930"/>
        <v>0</v>
      </c>
      <c r="G1276" s="34">
        <v>0</v>
      </c>
      <c r="H1276" s="34">
        <v>0</v>
      </c>
      <c r="I1276" s="16"/>
    </row>
    <row r="1277" spans="1:9" ht="18" x14ac:dyDescent="0.25">
      <c r="A1277" s="5" t="str">
        <f t="shared" si="929"/>
        <v>a</v>
      </c>
      <c r="B1277" s="28" t="s">
        <v>1</v>
      </c>
      <c r="C1277" s="21" t="s">
        <v>32</v>
      </c>
      <c r="D1277" s="33">
        <v>13900000</v>
      </c>
      <c r="E1277" s="33">
        <v>13619500</v>
      </c>
      <c r="F1277" s="26">
        <f t="shared" si="930"/>
        <v>919500</v>
      </c>
      <c r="G1277" s="33">
        <v>0</v>
      </c>
      <c r="H1277" s="33">
        <v>919500</v>
      </c>
      <c r="I1277" s="12">
        <v>450000</v>
      </c>
    </row>
    <row r="1278" spans="1:9" ht="18" x14ac:dyDescent="0.25">
      <c r="A1278" s="5" t="str">
        <f t="shared" si="929"/>
        <v>b</v>
      </c>
      <c r="B1278" s="28" t="s">
        <v>1</v>
      </c>
      <c r="C1278" s="21" t="s">
        <v>33</v>
      </c>
      <c r="D1278" s="33">
        <v>0</v>
      </c>
      <c r="E1278" s="33">
        <v>0</v>
      </c>
      <c r="F1278" s="26">
        <f t="shared" si="930"/>
        <v>0</v>
      </c>
      <c r="G1278" s="33">
        <v>0</v>
      </c>
      <c r="H1278" s="33"/>
      <c r="I1278" s="12"/>
    </row>
    <row r="1279" spans="1:9" ht="18" x14ac:dyDescent="0.25">
      <c r="A1279" s="5" t="str">
        <f t="shared" si="929"/>
        <v>b</v>
      </c>
      <c r="B1279" s="28" t="s">
        <v>1</v>
      </c>
      <c r="C1279" s="21" t="s">
        <v>34</v>
      </c>
      <c r="D1279" s="33">
        <v>0</v>
      </c>
      <c r="E1279" s="33">
        <v>0</v>
      </c>
      <c r="F1279" s="26">
        <f t="shared" si="930"/>
        <v>0</v>
      </c>
      <c r="G1279" s="33">
        <v>0</v>
      </c>
      <c r="H1279" s="33"/>
      <c r="I1279" s="12"/>
    </row>
    <row r="1280" spans="1:9" ht="36" x14ac:dyDescent="0.25">
      <c r="A1280" s="5" t="str">
        <f t="shared" si="929"/>
        <v>a</v>
      </c>
      <c r="B1280" s="18" t="s">
        <v>195</v>
      </c>
      <c r="C1280" s="19" t="s">
        <v>16</v>
      </c>
      <c r="D1280" s="26">
        <f t="shared" ref="D1280:E1280" si="959">D1295+D1309+D1323</f>
        <v>4290000</v>
      </c>
      <c r="E1280" s="26">
        <f t="shared" si="959"/>
        <v>4290000</v>
      </c>
      <c r="F1280" s="26">
        <f t="shared" si="930"/>
        <v>798600</v>
      </c>
      <c r="G1280" s="26">
        <f t="shared" ref="G1280:I1280" si="960">G1295+G1309+G1323</f>
        <v>492500</v>
      </c>
      <c r="H1280" s="26">
        <f t="shared" si="960"/>
        <v>306100</v>
      </c>
      <c r="I1280" s="26">
        <f t="shared" si="960"/>
        <v>694612.98</v>
      </c>
    </row>
    <row r="1281" spans="1:9" ht="18" x14ac:dyDescent="0.25">
      <c r="A1281" s="5" t="str">
        <f t="shared" si="929"/>
        <v>a</v>
      </c>
      <c r="B1281" s="28" t="s">
        <v>1</v>
      </c>
      <c r="C1281" s="21" t="s">
        <v>24</v>
      </c>
      <c r="D1281" s="29">
        <f t="shared" ref="D1281:E1281" si="961">D1296+D1310+D1324</f>
        <v>4290000</v>
      </c>
      <c r="E1281" s="29">
        <f t="shared" si="961"/>
        <v>4274500</v>
      </c>
      <c r="F1281" s="26">
        <f t="shared" si="930"/>
        <v>783100</v>
      </c>
      <c r="G1281" s="29">
        <f t="shared" ref="G1281:I1281" si="962">G1296+G1310+G1324</f>
        <v>477000</v>
      </c>
      <c r="H1281" s="29">
        <f t="shared" si="962"/>
        <v>306100</v>
      </c>
      <c r="I1281" s="29">
        <f t="shared" si="962"/>
        <v>679155.98</v>
      </c>
    </row>
    <row r="1282" spans="1:9" ht="18" x14ac:dyDescent="0.25">
      <c r="A1282" s="5" t="str">
        <f t="shared" si="929"/>
        <v>b</v>
      </c>
      <c r="B1282" s="20" t="s">
        <v>1</v>
      </c>
      <c r="C1282" s="22" t="s">
        <v>25</v>
      </c>
      <c r="D1282" s="26">
        <v>0</v>
      </c>
      <c r="E1282" s="26">
        <f t="shared" ref="E1282:I1282" si="963">E1297+E1311+E1325</f>
        <v>0</v>
      </c>
      <c r="F1282" s="26">
        <f t="shared" si="930"/>
        <v>0</v>
      </c>
      <c r="G1282" s="26">
        <f t="shared" si="963"/>
        <v>0</v>
      </c>
      <c r="H1282" s="26">
        <f t="shared" si="963"/>
        <v>0</v>
      </c>
      <c r="I1282" s="26">
        <f t="shared" si="963"/>
        <v>0</v>
      </c>
    </row>
    <row r="1283" spans="1:9" ht="18" x14ac:dyDescent="0.25">
      <c r="A1283" s="5" t="str">
        <f t="shared" si="929"/>
        <v>a</v>
      </c>
      <c r="B1283" s="20" t="s">
        <v>1</v>
      </c>
      <c r="C1283" s="22" t="s">
        <v>26</v>
      </c>
      <c r="D1283" s="26">
        <v>2150000</v>
      </c>
      <c r="E1283" s="26">
        <f t="shared" ref="E1283:I1283" si="964">E1298+E1312+E1326</f>
        <v>2118500</v>
      </c>
      <c r="F1283" s="26">
        <f t="shared" si="930"/>
        <v>749600</v>
      </c>
      <c r="G1283" s="26">
        <f t="shared" si="964"/>
        <v>469500</v>
      </c>
      <c r="H1283" s="26">
        <f t="shared" si="964"/>
        <v>280100</v>
      </c>
      <c r="I1283" s="26">
        <f t="shared" si="964"/>
        <v>646118.22</v>
      </c>
    </row>
    <row r="1284" spans="1:9" ht="18" x14ac:dyDescent="0.25">
      <c r="A1284" s="5" t="str">
        <f t="shared" si="929"/>
        <v>b</v>
      </c>
      <c r="B1284" s="20" t="s">
        <v>1</v>
      </c>
      <c r="C1284" s="22" t="s">
        <v>27</v>
      </c>
      <c r="D1284" s="26">
        <v>0</v>
      </c>
      <c r="E1284" s="26">
        <f t="shared" ref="E1284:I1284" si="965">E1299+E1313+E1327</f>
        <v>0</v>
      </c>
      <c r="F1284" s="26">
        <f t="shared" si="930"/>
        <v>0</v>
      </c>
      <c r="G1284" s="26">
        <f t="shared" si="965"/>
        <v>0</v>
      </c>
      <c r="H1284" s="26">
        <f t="shared" si="965"/>
        <v>0</v>
      </c>
      <c r="I1284" s="26">
        <f t="shared" si="965"/>
        <v>0</v>
      </c>
    </row>
    <row r="1285" spans="1:9" ht="18" x14ac:dyDescent="0.25">
      <c r="A1285" s="5" t="str">
        <f t="shared" si="929"/>
        <v>b</v>
      </c>
      <c r="B1285" s="20" t="s">
        <v>1</v>
      </c>
      <c r="C1285" s="23" t="s">
        <v>28</v>
      </c>
      <c r="D1285" s="26">
        <v>0</v>
      </c>
      <c r="E1285" s="26">
        <f t="shared" ref="E1285:I1285" si="966">E1300+E1314+E1328</f>
        <v>0</v>
      </c>
      <c r="F1285" s="26">
        <f t="shared" si="930"/>
        <v>0</v>
      </c>
      <c r="G1285" s="26">
        <f t="shared" si="966"/>
        <v>0</v>
      </c>
      <c r="H1285" s="26">
        <f t="shared" si="966"/>
        <v>0</v>
      </c>
      <c r="I1285" s="26">
        <f t="shared" si="966"/>
        <v>0</v>
      </c>
    </row>
    <row r="1286" spans="1:9" ht="18" x14ac:dyDescent="0.25">
      <c r="A1286" s="5" t="str">
        <f t="shared" ref="A1286:A1349" si="967">IF((D1286+E1286+G1286+I1286)&gt;0,"a","b")</f>
        <v>b</v>
      </c>
      <c r="B1286" s="20" t="s">
        <v>1</v>
      </c>
      <c r="C1286" s="23" t="s">
        <v>29</v>
      </c>
      <c r="D1286" s="26">
        <v>0</v>
      </c>
      <c r="E1286" s="26">
        <f t="shared" ref="E1286:I1286" si="968">E1301+E1315+E1329</f>
        <v>0</v>
      </c>
      <c r="F1286" s="26">
        <f t="shared" si="930"/>
        <v>0</v>
      </c>
      <c r="G1286" s="26">
        <f t="shared" si="968"/>
        <v>0</v>
      </c>
      <c r="H1286" s="26">
        <f t="shared" si="968"/>
        <v>0</v>
      </c>
      <c r="I1286" s="26">
        <f t="shared" si="968"/>
        <v>0</v>
      </c>
    </row>
    <row r="1287" spans="1:9" ht="18" x14ac:dyDescent="0.25">
      <c r="A1287" s="5" t="str">
        <f t="shared" si="967"/>
        <v>a</v>
      </c>
      <c r="B1287" s="20" t="s">
        <v>1</v>
      </c>
      <c r="C1287" s="23" t="s">
        <v>30</v>
      </c>
      <c r="D1287" s="26">
        <v>0</v>
      </c>
      <c r="E1287" s="26">
        <f t="shared" ref="E1287:I1287" si="969">E1302+E1316+E1330</f>
        <v>16000</v>
      </c>
      <c r="F1287" s="26">
        <f t="shared" ref="F1287:F1336" si="970">G1287+H1287</f>
        <v>10500</v>
      </c>
      <c r="G1287" s="26">
        <f t="shared" si="969"/>
        <v>7500</v>
      </c>
      <c r="H1287" s="26">
        <f t="shared" si="969"/>
        <v>3000</v>
      </c>
      <c r="I1287" s="26">
        <f t="shared" si="969"/>
        <v>10037.76</v>
      </c>
    </row>
    <row r="1288" spans="1:9" ht="18" x14ac:dyDescent="0.25">
      <c r="A1288" s="5" t="str">
        <f t="shared" si="967"/>
        <v>a</v>
      </c>
      <c r="B1288" s="20" t="s">
        <v>1</v>
      </c>
      <c r="C1288" s="23" t="s">
        <v>31</v>
      </c>
      <c r="D1288" s="26">
        <f t="shared" ref="D1288:E1288" si="971">D1303+D1317+D1331</f>
        <v>2140000</v>
      </c>
      <c r="E1288" s="26">
        <f t="shared" si="971"/>
        <v>2140000</v>
      </c>
      <c r="F1288" s="26">
        <f t="shared" si="970"/>
        <v>23000</v>
      </c>
      <c r="G1288" s="26">
        <f t="shared" ref="G1288:I1288" si="972">G1303+G1317+G1331</f>
        <v>0</v>
      </c>
      <c r="H1288" s="26">
        <f t="shared" si="972"/>
        <v>23000</v>
      </c>
      <c r="I1288" s="26">
        <f t="shared" si="972"/>
        <v>23000</v>
      </c>
    </row>
    <row r="1289" spans="1:9" ht="30" x14ac:dyDescent="0.25">
      <c r="A1289" s="5" t="str">
        <f t="shared" si="967"/>
        <v>a</v>
      </c>
      <c r="B1289" s="24"/>
      <c r="C1289" s="25" t="s">
        <v>91</v>
      </c>
      <c r="D1289" s="27">
        <v>2140000</v>
      </c>
      <c r="E1289" s="27">
        <f t="shared" ref="E1289:I1289" si="973">E1304+E1318+E1332</f>
        <v>2140000</v>
      </c>
      <c r="F1289" s="26">
        <f t="shared" si="970"/>
        <v>23000</v>
      </c>
      <c r="G1289" s="27">
        <f t="shared" si="973"/>
        <v>0</v>
      </c>
      <c r="H1289" s="27">
        <f t="shared" si="973"/>
        <v>23000</v>
      </c>
      <c r="I1289" s="27">
        <f t="shared" si="973"/>
        <v>23000</v>
      </c>
    </row>
    <row r="1290" spans="1:9" ht="30" x14ac:dyDescent="0.25">
      <c r="A1290" s="5" t="str">
        <f t="shared" si="967"/>
        <v>b</v>
      </c>
      <c r="B1290" s="24"/>
      <c r="C1290" s="25" t="s">
        <v>92</v>
      </c>
      <c r="D1290" s="27">
        <v>0</v>
      </c>
      <c r="E1290" s="27">
        <f t="shared" ref="E1290:I1290" si="974">E1305+E1319+E1333</f>
        <v>0</v>
      </c>
      <c r="F1290" s="26">
        <f t="shared" si="970"/>
        <v>0</v>
      </c>
      <c r="G1290" s="27">
        <f t="shared" si="974"/>
        <v>0</v>
      </c>
      <c r="H1290" s="27">
        <f t="shared" si="974"/>
        <v>0</v>
      </c>
      <c r="I1290" s="27">
        <f t="shared" si="974"/>
        <v>0</v>
      </c>
    </row>
    <row r="1291" spans="1:9" ht="18" x14ac:dyDescent="0.25">
      <c r="A1291" s="5" t="str">
        <f t="shared" si="967"/>
        <v>a</v>
      </c>
      <c r="B1291" s="28" t="s">
        <v>1</v>
      </c>
      <c r="C1291" s="21" t="s">
        <v>32</v>
      </c>
      <c r="D1291" s="29">
        <v>0</v>
      </c>
      <c r="E1291" s="29">
        <f t="shared" ref="E1291:I1291" si="975">E1306+E1320+E1334</f>
        <v>15500</v>
      </c>
      <c r="F1291" s="26">
        <f t="shared" si="970"/>
        <v>15500</v>
      </c>
      <c r="G1291" s="29">
        <f t="shared" si="975"/>
        <v>15500</v>
      </c>
      <c r="H1291" s="29">
        <f t="shared" si="975"/>
        <v>0</v>
      </c>
      <c r="I1291" s="29">
        <f t="shared" si="975"/>
        <v>15457</v>
      </c>
    </row>
    <row r="1292" spans="1:9" ht="18" x14ac:dyDescent="0.25">
      <c r="A1292" s="5" t="str">
        <f t="shared" si="967"/>
        <v>b</v>
      </c>
      <c r="B1292" s="28" t="s">
        <v>1</v>
      </c>
      <c r="C1292" s="21" t="s">
        <v>33</v>
      </c>
      <c r="D1292" s="29">
        <v>0</v>
      </c>
      <c r="E1292" s="29">
        <f t="shared" ref="E1292:I1292" si="976">E1307+E1321+E1335</f>
        <v>0</v>
      </c>
      <c r="F1292" s="26">
        <f t="shared" si="970"/>
        <v>0</v>
      </c>
      <c r="G1292" s="29">
        <f t="shared" si="976"/>
        <v>0</v>
      </c>
      <c r="H1292" s="29">
        <f t="shared" si="976"/>
        <v>0</v>
      </c>
      <c r="I1292" s="29">
        <f t="shared" si="976"/>
        <v>0</v>
      </c>
    </row>
    <row r="1293" spans="1:9" ht="18" x14ac:dyDescent="0.25">
      <c r="A1293" s="5" t="str">
        <f t="shared" si="967"/>
        <v>b</v>
      </c>
      <c r="B1293" s="28" t="s">
        <v>1</v>
      </c>
      <c r="C1293" s="21" t="s">
        <v>34</v>
      </c>
      <c r="D1293" s="29">
        <v>0</v>
      </c>
      <c r="E1293" s="29">
        <f t="shared" ref="E1293:I1293" si="977">E1308+E1322+E1336</f>
        <v>0</v>
      </c>
      <c r="F1293" s="26">
        <f t="shared" si="970"/>
        <v>0</v>
      </c>
      <c r="G1293" s="29">
        <f t="shared" si="977"/>
        <v>0</v>
      </c>
      <c r="H1293" s="29">
        <f t="shared" si="977"/>
        <v>0</v>
      </c>
      <c r="I1293" s="29">
        <f t="shared" si="977"/>
        <v>0</v>
      </c>
    </row>
    <row r="1294" spans="1:9" ht="0" hidden="1" customHeight="1" x14ac:dyDescent="0.25">
      <c r="A1294" s="5" t="str">
        <f t="shared" si="967"/>
        <v>b</v>
      </c>
      <c r="B1294" s="7"/>
      <c r="C1294" s="8"/>
      <c r="D1294" s="37"/>
      <c r="E1294" s="37">
        <v>0</v>
      </c>
      <c r="F1294" s="26">
        <f t="shared" si="970"/>
        <v>0</v>
      </c>
      <c r="G1294" s="37">
        <v>0</v>
      </c>
      <c r="H1294" s="37"/>
      <c r="I1294" s="11"/>
    </row>
    <row r="1295" spans="1:9" ht="36" x14ac:dyDescent="0.25">
      <c r="A1295" s="5" t="str">
        <f t="shared" si="967"/>
        <v>a</v>
      </c>
      <c r="B1295" s="18" t="s">
        <v>196</v>
      </c>
      <c r="C1295" s="19" t="s">
        <v>12</v>
      </c>
      <c r="D1295" s="37">
        <f t="shared" ref="D1295:G1295" si="978">D1296+D1306+D1307+D1308</f>
        <v>700000</v>
      </c>
      <c r="E1295" s="37">
        <f t="shared" si="978"/>
        <v>700000</v>
      </c>
      <c r="F1295" s="26">
        <f t="shared" si="970"/>
        <v>225800</v>
      </c>
      <c r="G1295" s="37">
        <f t="shared" si="978"/>
        <v>117500</v>
      </c>
      <c r="H1295" s="37">
        <f t="shared" ref="H1295" si="979">H1296+H1306+H1307+H1308</f>
        <v>108300</v>
      </c>
      <c r="I1295" s="37">
        <f t="shared" ref="I1295" si="980">I1296+I1306+I1307+I1308</f>
        <v>222042.52000000002</v>
      </c>
    </row>
    <row r="1296" spans="1:9" ht="18" x14ac:dyDescent="0.25">
      <c r="A1296" s="5" t="str">
        <f t="shared" si="967"/>
        <v>a</v>
      </c>
      <c r="B1296" s="30" t="s">
        <v>1</v>
      </c>
      <c r="C1296" s="13" t="s">
        <v>24</v>
      </c>
      <c r="D1296" s="12">
        <f t="shared" ref="D1296:G1296" si="981">D1297+D1298+D1299+D1300+D1301+D1302+D1303</f>
        <v>700000</v>
      </c>
      <c r="E1296" s="12">
        <f t="shared" si="981"/>
        <v>700000</v>
      </c>
      <c r="F1296" s="26">
        <f t="shared" si="970"/>
        <v>225800</v>
      </c>
      <c r="G1296" s="12">
        <f t="shared" si="981"/>
        <v>117500</v>
      </c>
      <c r="H1296" s="12">
        <f t="shared" ref="H1296" si="982">H1297+H1298+H1299+H1300+H1301+H1302+H1303</f>
        <v>108300</v>
      </c>
      <c r="I1296" s="12">
        <f t="shared" ref="I1296" si="983">I1297+I1298+I1299+I1300+I1301+I1302+I1303</f>
        <v>222042.52000000002</v>
      </c>
    </row>
    <row r="1297" spans="1:9" ht="18" x14ac:dyDescent="0.25">
      <c r="A1297" s="5" t="str">
        <f t="shared" si="967"/>
        <v>b</v>
      </c>
      <c r="B1297" s="9" t="s">
        <v>1</v>
      </c>
      <c r="C1297" s="10" t="s">
        <v>25</v>
      </c>
      <c r="D1297" s="35">
        <v>0</v>
      </c>
      <c r="E1297" s="35">
        <v>0</v>
      </c>
      <c r="F1297" s="26">
        <f t="shared" si="970"/>
        <v>0</v>
      </c>
      <c r="G1297" s="35">
        <v>0</v>
      </c>
      <c r="H1297" s="35"/>
      <c r="I1297" s="31"/>
    </row>
    <row r="1298" spans="1:9" ht="18" x14ac:dyDescent="0.25">
      <c r="A1298" s="5" t="str">
        <f t="shared" si="967"/>
        <v>a</v>
      </c>
      <c r="B1298" s="9" t="s">
        <v>1</v>
      </c>
      <c r="C1298" s="10" t="s">
        <v>26</v>
      </c>
      <c r="D1298" s="35">
        <v>650000</v>
      </c>
      <c r="E1298" s="35">
        <v>640000</v>
      </c>
      <c r="F1298" s="26">
        <f t="shared" si="970"/>
        <v>221100</v>
      </c>
      <c r="G1298" s="35">
        <v>113000</v>
      </c>
      <c r="H1298" s="35">
        <v>108100</v>
      </c>
      <c r="I1298" s="31">
        <v>217804.76</v>
      </c>
    </row>
    <row r="1299" spans="1:9" ht="18" x14ac:dyDescent="0.25">
      <c r="A1299" s="5" t="str">
        <f t="shared" si="967"/>
        <v>b</v>
      </c>
      <c r="B1299" s="9" t="s">
        <v>1</v>
      </c>
      <c r="C1299" s="10" t="s">
        <v>27</v>
      </c>
      <c r="D1299" s="35">
        <v>0</v>
      </c>
      <c r="E1299" s="35">
        <v>0</v>
      </c>
      <c r="F1299" s="26">
        <f t="shared" si="970"/>
        <v>0</v>
      </c>
      <c r="G1299" s="35">
        <v>0</v>
      </c>
      <c r="H1299" s="35"/>
      <c r="I1299" s="31"/>
    </row>
    <row r="1300" spans="1:9" ht="18" x14ac:dyDescent="0.25">
      <c r="A1300" s="5" t="str">
        <f t="shared" si="967"/>
        <v>b</v>
      </c>
      <c r="B1300" s="9" t="s">
        <v>1</v>
      </c>
      <c r="C1300" s="14" t="s">
        <v>28</v>
      </c>
      <c r="D1300" s="35">
        <v>0</v>
      </c>
      <c r="E1300" s="35">
        <v>0</v>
      </c>
      <c r="F1300" s="26">
        <f t="shared" si="970"/>
        <v>0</v>
      </c>
      <c r="G1300" s="35">
        <v>0</v>
      </c>
      <c r="H1300" s="35"/>
      <c r="I1300" s="31"/>
    </row>
    <row r="1301" spans="1:9" ht="18" x14ac:dyDescent="0.25">
      <c r="A1301" s="5" t="str">
        <f t="shared" si="967"/>
        <v>b</v>
      </c>
      <c r="B1301" s="9" t="s">
        <v>1</v>
      </c>
      <c r="C1301" s="14" t="s">
        <v>29</v>
      </c>
      <c r="D1301" s="35">
        <v>0</v>
      </c>
      <c r="E1301" s="35">
        <v>0</v>
      </c>
      <c r="F1301" s="26">
        <f t="shared" si="970"/>
        <v>0</v>
      </c>
      <c r="G1301" s="35">
        <v>0</v>
      </c>
      <c r="H1301" s="35"/>
      <c r="I1301" s="31"/>
    </row>
    <row r="1302" spans="1:9" ht="18" x14ac:dyDescent="0.25">
      <c r="A1302" s="5" t="str">
        <f t="shared" si="967"/>
        <v>a</v>
      </c>
      <c r="B1302" s="9" t="s">
        <v>1</v>
      </c>
      <c r="C1302" s="14" t="s">
        <v>30</v>
      </c>
      <c r="D1302" s="35">
        <v>0</v>
      </c>
      <c r="E1302" s="35">
        <v>10000</v>
      </c>
      <c r="F1302" s="26">
        <f t="shared" si="970"/>
        <v>4500</v>
      </c>
      <c r="G1302" s="35">
        <v>4500</v>
      </c>
      <c r="H1302" s="35">
        <v>0</v>
      </c>
      <c r="I1302" s="31">
        <v>4037.76</v>
      </c>
    </row>
    <row r="1303" spans="1:9" ht="18" x14ac:dyDescent="0.25">
      <c r="A1303" s="5" t="str">
        <f t="shared" si="967"/>
        <v>a</v>
      </c>
      <c r="B1303" s="9" t="s">
        <v>1</v>
      </c>
      <c r="C1303" s="14" t="s">
        <v>31</v>
      </c>
      <c r="D1303" s="31">
        <f t="shared" ref="D1303:H1303" si="984">D1304+D1305</f>
        <v>50000</v>
      </c>
      <c r="E1303" s="31">
        <f t="shared" si="984"/>
        <v>50000</v>
      </c>
      <c r="F1303" s="26">
        <f t="shared" si="970"/>
        <v>200</v>
      </c>
      <c r="G1303" s="31">
        <f t="shared" si="984"/>
        <v>0</v>
      </c>
      <c r="H1303" s="31">
        <f t="shared" si="984"/>
        <v>200</v>
      </c>
      <c r="I1303" s="31">
        <f t="shared" ref="I1303" si="985">I1304+I1305</f>
        <v>200</v>
      </c>
    </row>
    <row r="1304" spans="1:9" ht="30" x14ac:dyDescent="0.25">
      <c r="A1304" s="5" t="str">
        <f t="shared" si="967"/>
        <v>a</v>
      </c>
      <c r="B1304" s="15"/>
      <c r="C1304" s="17" t="s">
        <v>91</v>
      </c>
      <c r="D1304" s="36">
        <v>50000</v>
      </c>
      <c r="E1304" s="36">
        <v>50000</v>
      </c>
      <c r="F1304" s="26">
        <f t="shared" si="970"/>
        <v>200</v>
      </c>
      <c r="G1304" s="36">
        <v>0</v>
      </c>
      <c r="H1304" s="36">
        <v>200</v>
      </c>
      <c r="I1304" s="16">
        <v>200</v>
      </c>
    </row>
    <row r="1305" spans="1:9" ht="30" x14ac:dyDescent="0.25">
      <c r="A1305" s="5" t="str">
        <f t="shared" si="967"/>
        <v>b</v>
      </c>
      <c r="B1305" s="15"/>
      <c r="C1305" s="17" t="s">
        <v>92</v>
      </c>
      <c r="D1305" s="36">
        <v>0</v>
      </c>
      <c r="E1305" s="36">
        <v>0</v>
      </c>
      <c r="F1305" s="26">
        <f t="shared" si="970"/>
        <v>0</v>
      </c>
      <c r="G1305" s="36">
        <v>0</v>
      </c>
      <c r="H1305" s="36"/>
      <c r="I1305" s="16"/>
    </row>
    <row r="1306" spans="1:9" ht="18" x14ac:dyDescent="0.25">
      <c r="A1306" s="5" t="str">
        <f t="shared" si="967"/>
        <v>b</v>
      </c>
      <c r="B1306" s="9" t="s">
        <v>1</v>
      </c>
      <c r="C1306" s="13" t="s">
        <v>32</v>
      </c>
      <c r="D1306" s="33">
        <v>0</v>
      </c>
      <c r="E1306" s="33">
        <v>0</v>
      </c>
      <c r="F1306" s="26">
        <f t="shared" si="970"/>
        <v>0</v>
      </c>
      <c r="G1306" s="33">
        <v>0</v>
      </c>
      <c r="H1306" s="33"/>
      <c r="I1306" s="12"/>
    </row>
    <row r="1307" spans="1:9" ht="18" x14ac:dyDescent="0.25">
      <c r="A1307" s="5" t="str">
        <f t="shared" si="967"/>
        <v>b</v>
      </c>
      <c r="B1307" s="9" t="s">
        <v>1</v>
      </c>
      <c r="C1307" s="13" t="s">
        <v>33</v>
      </c>
      <c r="D1307" s="33">
        <v>0</v>
      </c>
      <c r="E1307" s="33">
        <v>0</v>
      </c>
      <c r="F1307" s="26">
        <f t="shared" si="970"/>
        <v>0</v>
      </c>
      <c r="G1307" s="33">
        <v>0</v>
      </c>
      <c r="H1307" s="33"/>
      <c r="I1307" s="12"/>
    </row>
    <row r="1308" spans="1:9" ht="18" x14ac:dyDescent="0.25">
      <c r="A1308" s="5" t="str">
        <f t="shared" si="967"/>
        <v>b</v>
      </c>
      <c r="B1308" s="9" t="s">
        <v>1</v>
      </c>
      <c r="C1308" s="13" t="s">
        <v>34</v>
      </c>
      <c r="D1308" s="33">
        <v>0</v>
      </c>
      <c r="E1308" s="33">
        <v>0</v>
      </c>
      <c r="F1308" s="26">
        <f t="shared" si="970"/>
        <v>0</v>
      </c>
      <c r="G1308" s="33">
        <v>0</v>
      </c>
      <c r="H1308" s="33"/>
      <c r="I1308" s="12"/>
    </row>
    <row r="1309" spans="1:9" ht="18" x14ac:dyDescent="0.25">
      <c r="A1309" s="5" t="str">
        <f t="shared" si="967"/>
        <v>a</v>
      </c>
      <c r="B1309" s="18" t="s">
        <v>197</v>
      </c>
      <c r="C1309" s="19" t="s">
        <v>13</v>
      </c>
      <c r="D1309" s="37">
        <f t="shared" ref="D1309:G1309" si="986">D1310+D1320+D1321+D1322</f>
        <v>1500000</v>
      </c>
      <c r="E1309" s="37">
        <f t="shared" si="986"/>
        <v>1500000</v>
      </c>
      <c r="F1309" s="26">
        <f t="shared" si="970"/>
        <v>550000</v>
      </c>
      <c r="G1309" s="37">
        <f t="shared" si="986"/>
        <v>375000</v>
      </c>
      <c r="H1309" s="37">
        <f t="shared" ref="H1309" si="987">H1310+H1320+H1321+H1322</f>
        <v>175000</v>
      </c>
      <c r="I1309" s="37">
        <f t="shared" ref="I1309" si="988">I1310+I1320+I1321+I1322</f>
        <v>449770.45999999996</v>
      </c>
    </row>
    <row r="1310" spans="1:9" ht="18" x14ac:dyDescent="0.25">
      <c r="A1310" s="5" t="str">
        <f t="shared" si="967"/>
        <v>a</v>
      </c>
      <c r="B1310" s="30" t="s">
        <v>1</v>
      </c>
      <c r="C1310" s="13" t="s">
        <v>24</v>
      </c>
      <c r="D1310" s="12">
        <f t="shared" ref="D1310:G1310" si="989">D1311+D1312+D1313+D1314+D1315+D1316+D1317</f>
        <v>1500000</v>
      </c>
      <c r="E1310" s="12">
        <f t="shared" si="989"/>
        <v>1484500</v>
      </c>
      <c r="F1310" s="26">
        <f t="shared" si="970"/>
        <v>534500</v>
      </c>
      <c r="G1310" s="12">
        <f t="shared" si="989"/>
        <v>359500</v>
      </c>
      <c r="H1310" s="12">
        <f t="shared" ref="H1310" si="990">H1311+H1312+H1313+H1314+H1315+H1316+H1317</f>
        <v>175000</v>
      </c>
      <c r="I1310" s="12">
        <f t="shared" ref="I1310" si="991">I1311+I1312+I1313+I1314+I1315+I1316+I1317</f>
        <v>434313.45999999996</v>
      </c>
    </row>
    <row r="1311" spans="1:9" ht="18" x14ac:dyDescent="0.25">
      <c r="A1311" s="5" t="str">
        <f t="shared" si="967"/>
        <v>b</v>
      </c>
      <c r="B1311" s="9" t="s">
        <v>1</v>
      </c>
      <c r="C1311" s="10" t="s">
        <v>25</v>
      </c>
      <c r="D1311" s="35">
        <v>0</v>
      </c>
      <c r="E1311" s="35">
        <v>0</v>
      </c>
      <c r="F1311" s="26">
        <f t="shared" si="970"/>
        <v>0</v>
      </c>
      <c r="G1311" s="35">
        <v>0</v>
      </c>
      <c r="H1311" s="35"/>
      <c r="I1311" s="31"/>
    </row>
    <row r="1312" spans="1:9" ht="18" x14ac:dyDescent="0.25">
      <c r="A1312" s="5" t="str">
        <f t="shared" si="967"/>
        <v>a</v>
      </c>
      <c r="B1312" s="9" t="s">
        <v>1</v>
      </c>
      <c r="C1312" s="10" t="s">
        <v>26</v>
      </c>
      <c r="D1312" s="35">
        <v>1500000</v>
      </c>
      <c r="E1312" s="35">
        <v>1478500</v>
      </c>
      <c r="F1312" s="26">
        <f t="shared" si="970"/>
        <v>528500</v>
      </c>
      <c r="G1312" s="35">
        <v>356500</v>
      </c>
      <c r="H1312" s="35">
        <v>172000</v>
      </c>
      <c r="I1312" s="31">
        <v>428313.45999999996</v>
      </c>
    </row>
    <row r="1313" spans="1:9" ht="18" x14ac:dyDescent="0.25">
      <c r="A1313" s="5" t="str">
        <f t="shared" si="967"/>
        <v>b</v>
      </c>
      <c r="B1313" s="9" t="s">
        <v>1</v>
      </c>
      <c r="C1313" s="10" t="s">
        <v>27</v>
      </c>
      <c r="D1313" s="35">
        <v>0</v>
      </c>
      <c r="E1313" s="35">
        <v>0</v>
      </c>
      <c r="F1313" s="26">
        <f t="shared" si="970"/>
        <v>0</v>
      </c>
      <c r="G1313" s="35">
        <v>0</v>
      </c>
      <c r="H1313" s="35"/>
      <c r="I1313" s="31"/>
    </row>
    <row r="1314" spans="1:9" ht="18" x14ac:dyDescent="0.25">
      <c r="A1314" s="5" t="str">
        <f t="shared" si="967"/>
        <v>b</v>
      </c>
      <c r="B1314" s="9" t="s">
        <v>1</v>
      </c>
      <c r="C1314" s="14" t="s">
        <v>28</v>
      </c>
      <c r="D1314" s="35">
        <v>0</v>
      </c>
      <c r="E1314" s="35">
        <v>0</v>
      </c>
      <c r="F1314" s="26">
        <f t="shared" si="970"/>
        <v>0</v>
      </c>
      <c r="G1314" s="35">
        <v>0</v>
      </c>
      <c r="H1314" s="35"/>
      <c r="I1314" s="31"/>
    </row>
    <row r="1315" spans="1:9" ht="18" x14ac:dyDescent="0.25">
      <c r="A1315" s="5" t="str">
        <f t="shared" si="967"/>
        <v>b</v>
      </c>
      <c r="B1315" s="9" t="s">
        <v>1</v>
      </c>
      <c r="C1315" s="14" t="s">
        <v>29</v>
      </c>
      <c r="D1315" s="35">
        <v>0</v>
      </c>
      <c r="E1315" s="35">
        <v>0</v>
      </c>
      <c r="F1315" s="26">
        <f t="shared" si="970"/>
        <v>0</v>
      </c>
      <c r="G1315" s="35">
        <v>0</v>
      </c>
      <c r="H1315" s="35"/>
      <c r="I1315" s="31"/>
    </row>
    <row r="1316" spans="1:9" ht="18" x14ac:dyDescent="0.25">
      <c r="A1316" s="5" t="str">
        <f t="shared" si="967"/>
        <v>a</v>
      </c>
      <c r="B1316" s="9" t="s">
        <v>1</v>
      </c>
      <c r="C1316" s="14" t="s">
        <v>30</v>
      </c>
      <c r="D1316" s="35">
        <v>0</v>
      </c>
      <c r="E1316" s="35">
        <v>6000</v>
      </c>
      <c r="F1316" s="26">
        <f t="shared" si="970"/>
        <v>6000</v>
      </c>
      <c r="G1316" s="35">
        <v>3000</v>
      </c>
      <c r="H1316" s="35">
        <v>3000</v>
      </c>
      <c r="I1316" s="31">
        <v>6000</v>
      </c>
    </row>
    <row r="1317" spans="1:9" ht="18" x14ac:dyDescent="0.25">
      <c r="A1317" s="5" t="str">
        <f t="shared" si="967"/>
        <v>b</v>
      </c>
      <c r="B1317" s="9" t="s">
        <v>1</v>
      </c>
      <c r="C1317" s="14" t="s">
        <v>31</v>
      </c>
      <c r="D1317" s="31">
        <f t="shared" ref="D1317:H1317" si="992">D1318+D1319</f>
        <v>0</v>
      </c>
      <c r="E1317" s="31">
        <f t="shared" si="992"/>
        <v>0</v>
      </c>
      <c r="F1317" s="26">
        <f t="shared" si="970"/>
        <v>0</v>
      </c>
      <c r="G1317" s="31">
        <f t="shared" si="992"/>
        <v>0</v>
      </c>
      <c r="H1317" s="31">
        <f t="shared" si="992"/>
        <v>0</v>
      </c>
      <c r="I1317" s="31">
        <f t="shared" ref="I1317" si="993">I1318+I1319</f>
        <v>0</v>
      </c>
    </row>
    <row r="1318" spans="1:9" ht="30" x14ac:dyDescent="0.25">
      <c r="A1318" s="5" t="str">
        <f t="shared" si="967"/>
        <v>b</v>
      </c>
      <c r="B1318" s="15"/>
      <c r="C1318" s="17" t="s">
        <v>91</v>
      </c>
      <c r="D1318" s="36">
        <v>0</v>
      </c>
      <c r="E1318" s="36">
        <v>0</v>
      </c>
      <c r="F1318" s="26">
        <f t="shared" si="970"/>
        <v>0</v>
      </c>
      <c r="G1318" s="36">
        <v>0</v>
      </c>
      <c r="H1318" s="36"/>
      <c r="I1318" s="16"/>
    </row>
    <row r="1319" spans="1:9" ht="30" x14ac:dyDescent="0.25">
      <c r="A1319" s="5" t="str">
        <f t="shared" si="967"/>
        <v>b</v>
      </c>
      <c r="B1319" s="15"/>
      <c r="C1319" s="17" t="s">
        <v>92</v>
      </c>
      <c r="D1319" s="36">
        <v>0</v>
      </c>
      <c r="E1319" s="36">
        <v>0</v>
      </c>
      <c r="F1319" s="26">
        <f t="shared" si="970"/>
        <v>0</v>
      </c>
      <c r="G1319" s="36">
        <v>0</v>
      </c>
      <c r="H1319" s="36"/>
      <c r="I1319" s="16"/>
    </row>
    <row r="1320" spans="1:9" ht="18" x14ac:dyDescent="0.25">
      <c r="A1320" s="5" t="str">
        <f t="shared" si="967"/>
        <v>a</v>
      </c>
      <c r="B1320" s="9" t="s">
        <v>1</v>
      </c>
      <c r="C1320" s="13" t="s">
        <v>32</v>
      </c>
      <c r="D1320" s="33">
        <v>0</v>
      </c>
      <c r="E1320" s="33">
        <v>15500</v>
      </c>
      <c r="F1320" s="26">
        <f t="shared" si="970"/>
        <v>15500</v>
      </c>
      <c r="G1320" s="33">
        <v>15500</v>
      </c>
      <c r="H1320" s="33">
        <v>0</v>
      </c>
      <c r="I1320" s="12">
        <v>15457</v>
      </c>
    </row>
    <row r="1321" spans="1:9" ht="18" x14ac:dyDescent="0.25">
      <c r="A1321" s="5" t="str">
        <f t="shared" si="967"/>
        <v>b</v>
      </c>
      <c r="B1321" s="9" t="s">
        <v>1</v>
      </c>
      <c r="C1321" s="13" t="s">
        <v>33</v>
      </c>
      <c r="D1321" s="33">
        <v>0</v>
      </c>
      <c r="E1321" s="33">
        <v>0</v>
      </c>
      <c r="F1321" s="26">
        <f t="shared" si="970"/>
        <v>0</v>
      </c>
      <c r="G1321" s="33">
        <v>0</v>
      </c>
      <c r="H1321" s="33"/>
      <c r="I1321" s="12"/>
    </row>
    <row r="1322" spans="1:9" ht="18" x14ac:dyDescent="0.25">
      <c r="A1322" s="5" t="str">
        <f t="shared" si="967"/>
        <v>b</v>
      </c>
      <c r="B1322" s="9" t="s">
        <v>1</v>
      </c>
      <c r="C1322" s="13" t="s">
        <v>34</v>
      </c>
      <c r="D1322" s="33">
        <v>0</v>
      </c>
      <c r="E1322" s="33">
        <v>0</v>
      </c>
      <c r="F1322" s="26">
        <f t="shared" si="970"/>
        <v>0</v>
      </c>
      <c r="G1322" s="33">
        <v>0</v>
      </c>
      <c r="H1322" s="33"/>
      <c r="I1322" s="12"/>
    </row>
    <row r="1323" spans="1:9" ht="54" x14ac:dyDescent="0.25">
      <c r="A1323" s="5" t="str">
        <f t="shared" si="967"/>
        <v>a</v>
      </c>
      <c r="B1323" s="18" t="s">
        <v>198</v>
      </c>
      <c r="C1323" s="19" t="s">
        <v>14</v>
      </c>
      <c r="D1323" s="37">
        <f t="shared" ref="D1323:G1323" si="994">D1324+D1334+D1335+D1336</f>
        <v>2090000</v>
      </c>
      <c r="E1323" s="37">
        <f t="shared" si="994"/>
        <v>2090000</v>
      </c>
      <c r="F1323" s="26">
        <f t="shared" si="970"/>
        <v>22800</v>
      </c>
      <c r="G1323" s="37">
        <f t="shared" si="994"/>
        <v>0</v>
      </c>
      <c r="H1323" s="37">
        <f t="shared" ref="H1323" si="995">H1324+H1334+H1335+H1336</f>
        <v>22800</v>
      </c>
      <c r="I1323" s="37">
        <f>I1324+I1334+I1335+I1336</f>
        <v>22800</v>
      </c>
    </row>
    <row r="1324" spans="1:9" ht="18" x14ac:dyDescent="0.25">
      <c r="A1324" s="5" t="str">
        <f t="shared" si="967"/>
        <v>a</v>
      </c>
      <c r="B1324" s="30" t="s">
        <v>1</v>
      </c>
      <c r="C1324" s="13" t="s">
        <v>24</v>
      </c>
      <c r="D1324" s="12">
        <f t="shared" ref="D1324:G1324" si="996">D1325+D1326+D1327+D1328+D1329+D1330+D1331</f>
        <v>2090000</v>
      </c>
      <c r="E1324" s="12">
        <f t="shared" si="996"/>
        <v>2090000</v>
      </c>
      <c r="F1324" s="26">
        <f t="shared" si="970"/>
        <v>22800</v>
      </c>
      <c r="G1324" s="12">
        <f t="shared" si="996"/>
        <v>0</v>
      </c>
      <c r="H1324" s="12">
        <f t="shared" ref="H1324" si="997">H1325+H1326+H1327+H1328+H1329+H1330+H1331</f>
        <v>22800</v>
      </c>
      <c r="I1324" s="12">
        <f>I1325+I1326+I1327+I1328+I1329+I1330+I1331</f>
        <v>22800</v>
      </c>
    </row>
    <row r="1325" spans="1:9" ht="18" x14ac:dyDescent="0.25">
      <c r="A1325" s="5" t="str">
        <f t="shared" si="967"/>
        <v>b</v>
      </c>
      <c r="B1325" s="9" t="s">
        <v>1</v>
      </c>
      <c r="C1325" s="10" t="s">
        <v>25</v>
      </c>
      <c r="D1325" s="35">
        <v>0</v>
      </c>
      <c r="E1325" s="35">
        <v>0</v>
      </c>
      <c r="F1325" s="26">
        <f t="shared" si="970"/>
        <v>0</v>
      </c>
      <c r="G1325" s="35">
        <v>0</v>
      </c>
      <c r="H1325" s="35"/>
      <c r="I1325" s="31"/>
    </row>
    <row r="1326" spans="1:9" ht="18" x14ac:dyDescent="0.25">
      <c r="A1326" s="5" t="str">
        <f t="shared" si="967"/>
        <v>b</v>
      </c>
      <c r="B1326" s="9" t="s">
        <v>1</v>
      </c>
      <c r="C1326" s="10" t="s">
        <v>26</v>
      </c>
      <c r="D1326" s="35">
        <v>0</v>
      </c>
      <c r="E1326" s="35">
        <v>0</v>
      </c>
      <c r="F1326" s="26">
        <f t="shared" si="970"/>
        <v>0</v>
      </c>
      <c r="G1326" s="35">
        <v>0</v>
      </c>
      <c r="H1326" s="35"/>
      <c r="I1326" s="31"/>
    </row>
    <row r="1327" spans="1:9" ht="18" x14ac:dyDescent="0.25">
      <c r="A1327" s="5" t="str">
        <f t="shared" si="967"/>
        <v>b</v>
      </c>
      <c r="B1327" s="9" t="s">
        <v>1</v>
      </c>
      <c r="C1327" s="10" t="s">
        <v>27</v>
      </c>
      <c r="D1327" s="35">
        <v>0</v>
      </c>
      <c r="E1327" s="35">
        <v>0</v>
      </c>
      <c r="F1327" s="26">
        <f t="shared" si="970"/>
        <v>0</v>
      </c>
      <c r="G1327" s="35">
        <v>0</v>
      </c>
      <c r="H1327" s="35"/>
      <c r="I1327" s="31"/>
    </row>
    <row r="1328" spans="1:9" ht="18" x14ac:dyDescent="0.25">
      <c r="A1328" s="5" t="str">
        <f t="shared" si="967"/>
        <v>b</v>
      </c>
      <c r="B1328" s="9" t="s">
        <v>1</v>
      </c>
      <c r="C1328" s="14" t="s">
        <v>28</v>
      </c>
      <c r="D1328" s="35">
        <v>0</v>
      </c>
      <c r="E1328" s="35">
        <v>0</v>
      </c>
      <c r="F1328" s="26">
        <f t="shared" si="970"/>
        <v>0</v>
      </c>
      <c r="G1328" s="35">
        <v>0</v>
      </c>
      <c r="H1328" s="35"/>
      <c r="I1328" s="31"/>
    </row>
    <row r="1329" spans="1:9" ht="18" x14ac:dyDescent="0.25">
      <c r="A1329" s="5" t="str">
        <f t="shared" si="967"/>
        <v>b</v>
      </c>
      <c r="B1329" s="9" t="s">
        <v>1</v>
      </c>
      <c r="C1329" s="14" t="s">
        <v>29</v>
      </c>
      <c r="D1329" s="35">
        <v>0</v>
      </c>
      <c r="E1329" s="35">
        <v>0</v>
      </c>
      <c r="F1329" s="26">
        <f t="shared" si="970"/>
        <v>0</v>
      </c>
      <c r="G1329" s="35">
        <v>0</v>
      </c>
      <c r="H1329" s="35"/>
      <c r="I1329" s="31"/>
    </row>
    <row r="1330" spans="1:9" ht="18" x14ac:dyDescent="0.25">
      <c r="A1330" s="5" t="str">
        <f t="shared" si="967"/>
        <v>b</v>
      </c>
      <c r="B1330" s="9" t="s">
        <v>1</v>
      </c>
      <c r="C1330" s="14" t="s">
        <v>30</v>
      </c>
      <c r="D1330" s="35">
        <v>0</v>
      </c>
      <c r="E1330" s="35">
        <v>0</v>
      </c>
      <c r="F1330" s="26">
        <f t="shared" si="970"/>
        <v>0</v>
      </c>
      <c r="G1330" s="35">
        <v>0</v>
      </c>
      <c r="H1330" s="35"/>
      <c r="I1330" s="31"/>
    </row>
    <row r="1331" spans="1:9" ht="18" x14ac:dyDescent="0.25">
      <c r="A1331" s="5" t="str">
        <f t="shared" si="967"/>
        <v>a</v>
      </c>
      <c r="B1331" s="9" t="s">
        <v>1</v>
      </c>
      <c r="C1331" s="14" t="s">
        <v>31</v>
      </c>
      <c r="D1331" s="31">
        <f t="shared" ref="D1331:H1331" si="998">D1332+D1333</f>
        <v>2090000</v>
      </c>
      <c r="E1331" s="31">
        <f t="shared" si="998"/>
        <v>2090000</v>
      </c>
      <c r="F1331" s="26">
        <f t="shared" si="970"/>
        <v>22800</v>
      </c>
      <c r="G1331" s="31">
        <f t="shared" si="998"/>
        <v>0</v>
      </c>
      <c r="H1331" s="31">
        <f t="shared" si="998"/>
        <v>22800</v>
      </c>
      <c r="I1331" s="31">
        <f>I1332+I1333</f>
        <v>22800</v>
      </c>
    </row>
    <row r="1332" spans="1:9" ht="30" x14ac:dyDescent="0.25">
      <c r="A1332" s="5" t="str">
        <f t="shared" si="967"/>
        <v>a</v>
      </c>
      <c r="B1332" s="15"/>
      <c r="C1332" s="17" t="s">
        <v>91</v>
      </c>
      <c r="D1332" s="36">
        <v>2090000</v>
      </c>
      <c r="E1332" s="36">
        <v>2090000</v>
      </c>
      <c r="F1332" s="26">
        <f t="shared" si="970"/>
        <v>22800</v>
      </c>
      <c r="G1332" s="36">
        <v>0</v>
      </c>
      <c r="H1332" s="36">
        <v>22800</v>
      </c>
      <c r="I1332" s="16">
        <v>22800</v>
      </c>
    </row>
    <row r="1333" spans="1:9" ht="30" x14ac:dyDescent="0.25">
      <c r="A1333" s="5" t="str">
        <f t="shared" si="967"/>
        <v>b</v>
      </c>
      <c r="B1333" s="15"/>
      <c r="C1333" s="17" t="s">
        <v>92</v>
      </c>
      <c r="D1333" s="36">
        <v>0</v>
      </c>
      <c r="E1333" s="36">
        <v>0</v>
      </c>
      <c r="F1333" s="26">
        <f t="shared" si="970"/>
        <v>0</v>
      </c>
      <c r="G1333" s="36">
        <v>0</v>
      </c>
      <c r="H1333" s="36"/>
      <c r="I1333" s="16"/>
    </row>
    <row r="1334" spans="1:9" ht="18" x14ac:dyDescent="0.25">
      <c r="A1334" s="5" t="str">
        <f t="shared" si="967"/>
        <v>b</v>
      </c>
      <c r="B1334" s="9" t="s">
        <v>1</v>
      </c>
      <c r="C1334" s="13" t="s">
        <v>32</v>
      </c>
      <c r="D1334" s="33">
        <v>0</v>
      </c>
      <c r="E1334" s="33">
        <v>0</v>
      </c>
      <c r="F1334" s="26">
        <f t="shared" si="970"/>
        <v>0</v>
      </c>
      <c r="G1334" s="33">
        <v>0</v>
      </c>
      <c r="H1334" s="33"/>
      <c r="I1334" s="12"/>
    </row>
    <row r="1335" spans="1:9" ht="18" x14ac:dyDescent="0.25">
      <c r="A1335" s="5" t="str">
        <f t="shared" si="967"/>
        <v>b</v>
      </c>
      <c r="B1335" s="9" t="s">
        <v>1</v>
      </c>
      <c r="C1335" s="13" t="s">
        <v>33</v>
      </c>
      <c r="D1335" s="33">
        <v>0</v>
      </c>
      <c r="E1335" s="33">
        <v>0</v>
      </c>
      <c r="F1335" s="26">
        <f t="shared" si="970"/>
        <v>0</v>
      </c>
      <c r="G1335" s="33">
        <v>0</v>
      </c>
      <c r="H1335" s="33"/>
      <c r="I1335" s="12"/>
    </row>
    <row r="1336" spans="1:9" ht="18" x14ac:dyDescent="0.25">
      <c r="A1336" s="5" t="str">
        <f t="shared" si="967"/>
        <v>b</v>
      </c>
      <c r="B1336" s="9" t="s">
        <v>1</v>
      </c>
      <c r="C1336" s="13" t="s">
        <v>34</v>
      </c>
      <c r="D1336" s="33">
        <v>0</v>
      </c>
      <c r="E1336" s="33">
        <v>0</v>
      </c>
      <c r="F1336" s="26">
        <f t="shared" si="970"/>
        <v>0</v>
      </c>
      <c r="G1336" s="33">
        <v>0</v>
      </c>
      <c r="H1336" s="33"/>
      <c r="I1336" s="12"/>
    </row>
    <row r="1337" spans="1:9" ht="36" x14ac:dyDescent="0.25">
      <c r="A1337" s="5" t="str">
        <f t="shared" si="967"/>
        <v>a</v>
      </c>
      <c r="B1337" s="18" t="s">
        <v>199</v>
      </c>
      <c r="C1337" s="19" t="s">
        <v>200</v>
      </c>
      <c r="D1337" s="26">
        <f t="shared" ref="D1337:E1337" si="999">D1351+D1365+D1379+D1407</f>
        <v>57850000</v>
      </c>
      <c r="E1337" s="26">
        <f t="shared" si="999"/>
        <v>57932000</v>
      </c>
      <c r="F1337" s="26">
        <f t="shared" ref="F1337:I1337" si="1000">F1351+F1365+F1379+F1407</f>
        <v>36541000</v>
      </c>
      <c r="G1337" s="26">
        <f t="shared" si="1000"/>
        <v>17350000</v>
      </c>
      <c r="H1337" s="26">
        <f t="shared" si="1000"/>
        <v>19191000</v>
      </c>
      <c r="I1337" s="26">
        <f t="shared" si="1000"/>
        <v>35400826.630000003</v>
      </c>
    </row>
    <row r="1338" spans="1:9" ht="18" x14ac:dyDescent="0.25">
      <c r="A1338" s="5" t="str">
        <f t="shared" si="967"/>
        <v>a</v>
      </c>
      <c r="B1338" s="28" t="s">
        <v>1</v>
      </c>
      <c r="C1338" s="21" t="s">
        <v>24</v>
      </c>
      <c r="D1338" s="29">
        <f t="shared" ref="D1338:E1338" si="1001">D1352+D1366+D1380+D1408</f>
        <v>27850000</v>
      </c>
      <c r="E1338" s="29">
        <f t="shared" si="1001"/>
        <v>22932000</v>
      </c>
      <c r="F1338" s="29">
        <f t="shared" ref="F1338:I1338" si="1002">F1352+F1366+F1380+F1408</f>
        <v>16541000</v>
      </c>
      <c r="G1338" s="29">
        <f t="shared" si="1002"/>
        <v>7350000</v>
      </c>
      <c r="H1338" s="29">
        <f t="shared" si="1002"/>
        <v>9191000</v>
      </c>
      <c r="I1338" s="29">
        <f t="shared" si="1002"/>
        <v>15400827.069999998</v>
      </c>
    </row>
    <row r="1339" spans="1:9" ht="18" x14ac:dyDescent="0.25">
      <c r="A1339" s="5" t="str">
        <f t="shared" si="967"/>
        <v>b</v>
      </c>
      <c r="B1339" s="20" t="s">
        <v>1</v>
      </c>
      <c r="C1339" s="22" t="s">
        <v>25</v>
      </c>
      <c r="D1339" s="26">
        <f t="shared" ref="D1339:E1339" si="1003">D1353+D1367+D1381+D1409</f>
        <v>0</v>
      </c>
      <c r="E1339" s="26">
        <f t="shared" si="1003"/>
        <v>0</v>
      </c>
      <c r="F1339" s="26">
        <f t="shared" ref="F1339:I1339" si="1004">F1353+F1367+F1381+F1409</f>
        <v>0</v>
      </c>
      <c r="G1339" s="26">
        <f t="shared" si="1004"/>
        <v>0</v>
      </c>
      <c r="H1339" s="26">
        <f t="shared" si="1004"/>
        <v>0</v>
      </c>
      <c r="I1339" s="26">
        <f t="shared" si="1004"/>
        <v>0</v>
      </c>
    </row>
    <row r="1340" spans="1:9" ht="18" x14ac:dyDescent="0.25">
      <c r="A1340" s="5" t="str">
        <f t="shared" si="967"/>
        <v>a</v>
      </c>
      <c r="B1340" s="20" t="s">
        <v>1</v>
      </c>
      <c r="C1340" s="22" t="s">
        <v>26</v>
      </c>
      <c r="D1340" s="26">
        <f t="shared" ref="D1340:E1340" si="1005">D1354+D1368+D1382+D1410</f>
        <v>1350000</v>
      </c>
      <c r="E1340" s="26">
        <f t="shared" si="1005"/>
        <v>1382000</v>
      </c>
      <c r="F1340" s="26">
        <f t="shared" ref="F1340:I1340" si="1006">F1354+F1368+F1382+F1410</f>
        <v>641000</v>
      </c>
      <c r="G1340" s="26">
        <f t="shared" si="1006"/>
        <v>155000</v>
      </c>
      <c r="H1340" s="26">
        <f t="shared" si="1006"/>
        <v>486000</v>
      </c>
      <c r="I1340" s="26">
        <f t="shared" si="1006"/>
        <v>245320.19</v>
      </c>
    </row>
    <row r="1341" spans="1:9" ht="18" x14ac:dyDescent="0.25">
      <c r="A1341" s="5" t="str">
        <f t="shared" si="967"/>
        <v>b</v>
      </c>
      <c r="B1341" s="20" t="s">
        <v>1</v>
      </c>
      <c r="C1341" s="22" t="s">
        <v>27</v>
      </c>
      <c r="D1341" s="26">
        <f t="shared" ref="D1341:E1341" si="1007">D1355+D1369+D1383+D1411</f>
        <v>0</v>
      </c>
      <c r="E1341" s="26">
        <f t="shared" si="1007"/>
        <v>0</v>
      </c>
      <c r="F1341" s="26">
        <f t="shared" ref="F1341:I1341" si="1008">F1355+F1369+F1383+F1411</f>
        <v>0</v>
      </c>
      <c r="G1341" s="26">
        <f t="shared" si="1008"/>
        <v>0</v>
      </c>
      <c r="H1341" s="26">
        <f t="shared" si="1008"/>
        <v>0</v>
      </c>
      <c r="I1341" s="26">
        <f t="shared" si="1008"/>
        <v>0</v>
      </c>
    </row>
    <row r="1342" spans="1:9" ht="18" x14ac:dyDescent="0.25">
      <c r="A1342" s="5" t="str">
        <f t="shared" si="967"/>
        <v>a</v>
      </c>
      <c r="B1342" s="20" t="s">
        <v>1</v>
      </c>
      <c r="C1342" s="23" t="s">
        <v>28</v>
      </c>
      <c r="D1342" s="26">
        <f t="shared" ref="D1342:E1342" si="1009">D1356+D1370+D1384+D1412</f>
        <v>0</v>
      </c>
      <c r="E1342" s="26">
        <f t="shared" si="1009"/>
        <v>0</v>
      </c>
      <c r="F1342" s="26">
        <f t="shared" ref="F1342:I1342" si="1010">F1356+F1370+F1384+F1412</f>
        <v>0</v>
      </c>
      <c r="G1342" s="26">
        <f t="shared" si="1010"/>
        <v>15000</v>
      </c>
      <c r="H1342" s="26">
        <f t="shared" si="1010"/>
        <v>205000</v>
      </c>
      <c r="I1342" s="26">
        <f t="shared" si="1010"/>
        <v>0</v>
      </c>
    </row>
    <row r="1343" spans="1:9" ht="18" x14ac:dyDescent="0.25">
      <c r="A1343" s="5" t="str">
        <f t="shared" si="967"/>
        <v>b</v>
      </c>
      <c r="B1343" s="20" t="s">
        <v>1</v>
      </c>
      <c r="C1343" s="23" t="s">
        <v>29</v>
      </c>
      <c r="D1343" s="26">
        <f t="shared" ref="D1343:E1343" si="1011">D1357+D1371+D1385+D1413</f>
        <v>0</v>
      </c>
      <c r="E1343" s="26">
        <f t="shared" si="1011"/>
        <v>0</v>
      </c>
      <c r="F1343" s="26">
        <f t="shared" ref="F1343:I1343" si="1012">F1357+F1371+F1385+F1413</f>
        <v>0</v>
      </c>
      <c r="G1343" s="26">
        <f t="shared" si="1012"/>
        <v>0</v>
      </c>
      <c r="H1343" s="26">
        <f t="shared" si="1012"/>
        <v>0</v>
      </c>
      <c r="I1343" s="26">
        <f t="shared" si="1012"/>
        <v>0</v>
      </c>
    </row>
    <row r="1344" spans="1:9" ht="18" x14ac:dyDescent="0.25">
      <c r="A1344" s="5" t="str">
        <f t="shared" si="967"/>
        <v>a</v>
      </c>
      <c r="B1344" s="20" t="s">
        <v>1</v>
      </c>
      <c r="C1344" s="23" t="s">
        <v>30</v>
      </c>
      <c r="D1344" s="26">
        <f t="shared" ref="D1344:E1344" si="1013">D1358+D1372+D1386+D1414</f>
        <v>2000000</v>
      </c>
      <c r="E1344" s="26">
        <f t="shared" si="1013"/>
        <v>2000000</v>
      </c>
      <c r="F1344" s="26">
        <f t="shared" ref="F1344:I1344" si="1014">F1358+F1372+F1386+F1414</f>
        <v>1150000</v>
      </c>
      <c r="G1344" s="26">
        <f t="shared" si="1014"/>
        <v>500000</v>
      </c>
      <c r="H1344" s="26">
        <f t="shared" si="1014"/>
        <v>650000</v>
      </c>
      <c r="I1344" s="26">
        <f t="shared" si="1014"/>
        <v>1124045</v>
      </c>
    </row>
    <row r="1345" spans="1:9" ht="18" x14ac:dyDescent="0.25">
      <c r="A1345" s="5" t="str">
        <f t="shared" si="967"/>
        <v>a</v>
      </c>
      <c r="B1345" s="20" t="s">
        <v>1</v>
      </c>
      <c r="C1345" s="23" t="s">
        <v>31</v>
      </c>
      <c r="D1345" s="26">
        <f t="shared" ref="D1345:E1345" si="1015">D1359+D1373+D1387+D1415</f>
        <v>24500000</v>
      </c>
      <c r="E1345" s="26">
        <f t="shared" si="1015"/>
        <v>19550000</v>
      </c>
      <c r="F1345" s="26">
        <f t="shared" ref="F1345:I1345" si="1016">F1359+F1373+F1387+F1415</f>
        <v>14750000</v>
      </c>
      <c r="G1345" s="26">
        <f t="shared" si="1016"/>
        <v>6680000</v>
      </c>
      <c r="H1345" s="26">
        <f t="shared" si="1016"/>
        <v>7850000</v>
      </c>
      <c r="I1345" s="26">
        <f t="shared" si="1016"/>
        <v>14031461.879999999</v>
      </c>
    </row>
    <row r="1346" spans="1:9" ht="30" x14ac:dyDescent="0.25">
      <c r="A1346" s="5" t="str">
        <f t="shared" si="967"/>
        <v>a</v>
      </c>
      <c r="B1346" s="24"/>
      <c r="C1346" s="25" t="s">
        <v>91</v>
      </c>
      <c r="D1346" s="27">
        <f t="shared" ref="D1346:E1346" si="1017">D1360+D1374+D1388+D1416</f>
        <v>3150000</v>
      </c>
      <c r="E1346" s="27">
        <f t="shared" si="1017"/>
        <v>3200000</v>
      </c>
      <c r="F1346" s="27">
        <f t="shared" ref="F1346:I1346" si="1018">F1360+F1374+F1388+F1416</f>
        <v>600000</v>
      </c>
      <c r="G1346" s="27">
        <f t="shared" si="1018"/>
        <v>30000</v>
      </c>
      <c r="H1346" s="27">
        <f t="shared" si="1018"/>
        <v>350000</v>
      </c>
      <c r="I1346" s="27">
        <f t="shared" si="1018"/>
        <v>55558.16</v>
      </c>
    </row>
    <row r="1347" spans="1:9" ht="30" x14ac:dyDescent="0.25">
      <c r="A1347" s="5" t="str">
        <f t="shared" si="967"/>
        <v>a</v>
      </c>
      <c r="B1347" s="24"/>
      <c r="C1347" s="25" t="s">
        <v>92</v>
      </c>
      <c r="D1347" s="27">
        <f t="shared" ref="D1347:E1347" si="1019">D1361+D1375+D1389+D1417</f>
        <v>21350000</v>
      </c>
      <c r="E1347" s="27">
        <f t="shared" si="1019"/>
        <v>16350000</v>
      </c>
      <c r="F1347" s="27">
        <f t="shared" ref="F1347:I1347" si="1020">F1361+F1375+F1389+F1417</f>
        <v>14150000</v>
      </c>
      <c r="G1347" s="27">
        <f t="shared" si="1020"/>
        <v>6650000</v>
      </c>
      <c r="H1347" s="27">
        <f t="shared" si="1020"/>
        <v>7500000</v>
      </c>
      <c r="I1347" s="27">
        <f t="shared" si="1020"/>
        <v>13975903.719999999</v>
      </c>
    </row>
    <row r="1348" spans="1:9" ht="18" x14ac:dyDescent="0.25">
      <c r="A1348" s="5" t="str">
        <f t="shared" si="967"/>
        <v>a</v>
      </c>
      <c r="B1348" s="28" t="s">
        <v>1</v>
      </c>
      <c r="C1348" s="21" t="s">
        <v>32</v>
      </c>
      <c r="D1348" s="29">
        <f t="shared" ref="D1348:E1348" si="1021">D1362+D1376+D1390+D1418</f>
        <v>30000000</v>
      </c>
      <c r="E1348" s="29">
        <f t="shared" si="1021"/>
        <v>35000000</v>
      </c>
      <c r="F1348" s="29">
        <f t="shared" ref="F1348:I1348" si="1022">F1362+F1376+F1390+F1418</f>
        <v>20000000</v>
      </c>
      <c r="G1348" s="29">
        <f t="shared" si="1022"/>
        <v>10000000</v>
      </c>
      <c r="H1348" s="29">
        <f t="shared" si="1022"/>
        <v>10000000</v>
      </c>
      <c r="I1348" s="29">
        <f t="shared" si="1022"/>
        <v>19999999.560000002</v>
      </c>
    </row>
    <row r="1349" spans="1:9" ht="18" x14ac:dyDescent="0.25">
      <c r="A1349" s="5" t="str">
        <f t="shared" si="967"/>
        <v>b</v>
      </c>
      <c r="B1349" s="28" t="s">
        <v>1</v>
      </c>
      <c r="C1349" s="21" t="s">
        <v>33</v>
      </c>
      <c r="D1349" s="29">
        <f t="shared" ref="D1349:E1349" si="1023">D1363+D1377+D1391+D1419</f>
        <v>0</v>
      </c>
      <c r="E1349" s="29">
        <f t="shared" si="1023"/>
        <v>0</v>
      </c>
      <c r="F1349" s="29">
        <f t="shared" ref="F1349:I1349" si="1024">F1363+F1377+F1391+F1419</f>
        <v>0</v>
      </c>
      <c r="G1349" s="29">
        <f t="shared" si="1024"/>
        <v>0</v>
      </c>
      <c r="H1349" s="29">
        <f t="shared" si="1024"/>
        <v>0</v>
      </c>
      <c r="I1349" s="29">
        <f t="shared" si="1024"/>
        <v>0</v>
      </c>
    </row>
    <row r="1350" spans="1:9" ht="18" x14ac:dyDescent="0.25">
      <c r="A1350" s="5" t="str">
        <f t="shared" ref="A1350:A1413" si="1025">IF((D1350+E1350+G1350+I1350)&gt;0,"a","b")</f>
        <v>b</v>
      </c>
      <c r="B1350" s="28" t="s">
        <v>1</v>
      </c>
      <c r="C1350" s="21" t="s">
        <v>34</v>
      </c>
      <c r="D1350" s="29">
        <f t="shared" ref="D1350:E1350" si="1026">D1364+D1378+D1392+D1420</f>
        <v>0</v>
      </c>
      <c r="E1350" s="29">
        <f t="shared" si="1026"/>
        <v>0</v>
      </c>
      <c r="F1350" s="29">
        <f t="shared" ref="F1350:I1350" si="1027">F1364+F1378+F1392+F1420</f>
        <v>0</v>
      </c>
      <c r="G1350" s="29">
        <f t="shared" si="1027"/>
        <v>0</v>
      </c>
      <c r="H1350" s="29">
        <f t="shared" si="1027"/>
        <v>0</v>
      </c>
      <c r="I1350" s="29">
        <f t="shared" si="1027"/>
        <v>0</v>
      </c>
    </row>
    <row r="1351" spans="1:9" ht="36" x14ac:dyDescent="0.25">
      <c r="A1351" s="5" t="str">
        <f t="shared" si="1025"/>
        <v>a</v>
      </c>
      <c r="B1351" s="18" t="s">
        <v>201</v>
      </c>
      <c r="C1351" s="19" t="s">
        <v>202</v>
      </c>
      <c r="D1351" s="37">
        <f t="shared" ref="D1351" si="1028">D1352+D1362+D1363+D1364</f>
        <v>650000</v>
      </c>
      <c r="E1351" s="37">
        <f t="shared" ref="E1351" si="1029">E1352+E1362+E1363+E1364</f>
        <v>650000</v>
      </c>
      <c r="F1351" s="26">
        <f t="shared" ref="F1351:F1414" si="1030">G1351+H1351</f>
        <v>195000</v>
      </c>
      <c r="G1351" s="37">
        <f t="shared" ref="G1351:H1351" si="1031">G1352+G1362+G1363+G1364</f>
        <v>0</v>
      </c>
      <c r="H1351" s="37">
        <f t="shared" si="1031"/>
        <v>195000</v>
      </c>
      <c r="I1351" s="37">
        <f>I1352+I1362+I1363+I1364</f>
        <v>0</v>
      </c>
    </row>
    <row r="1352" spans="1:9" ht="18" x14ac:dyDescent="0.25">
      <c r="A1352" s="5" t="str">
        <f t="shared" si="1025"/>
        <v>a</v>
      </c>
      <c r="B1352" s="30" t="s">
        <v>1</v>
      </c>
      <c r="C1352" s="13" t="s">
        <v>24</v>
      </c>
      <c r="D1352" s="12">
        <f t="shared" ref="D1352" si="1032">D1353+D1354+D1355+D1356+D1357+D1358+D1359</f>
        <v>650000</v>
      </c>
      <c r="E1352" s="12">
        <f t="shared" ref="E1352" si="1033">E1353+E1354+E1355+E1356+E1357+E1358+E1359</f>
        <v>650000</v>
      </c>
      <c r="F1352" s="26">
        <f t="shared" si="1030"/>
        <v>195000</v>
      </c>
      <c r="G1352" s="12">
        <f t="shared" ref="G1352:H1352" si="1034">G1353+G1354+G1355+G1356+G1357+G1358+G1359</f>
        <v>0</v>
      </c>
      <c r="H1352" s="12">
        <f t="shared" si="1034"/>
        <v>195000</v>
      </c>
      <c r="I1352" s="12">
        <f>I1353+I1354+I1355+I1356+I1357+I1358+I1359</f>
        <v>0</v>
      </c>
    </row>
    <row r="1353" spans="1:9" ht="18" x14ac:dyDescent="0.25">
      <c r="A1353" s="5" t="str">
        <f t="shared" si="1025"/>
        <v>b</v>
      </c>
      <c r="B1353" s="9" t="s">
        <v>1</v>
      </c>
      <c r="C1353" s="10" t="s">
        <v>25</v>
      </c>
      <c r="D1353" s="35">
        <v>0</v>
      </c>
      <c r="E1353" s="35">
        <v>0</v>
      </c>
      <c r="F1353" s="26">
        <f t="shared" si="1030"/>
        <v>0</v>
      </c>
      <c r="G1353" s="35">
        <v>0</v>
      </c>
      <c r="H1353" s="35"/>
      <c r="I1353" s="31"/>
    </row>
    <row r="1354" spans="1:9" ht="18" x14ac:dyDescent="0.25">
      <c r="A1354" s="5" t="str">
        <f t="shared" si="1025"/>
        <v>b</v>
      </c>
      <c r="B1354" s="9" t="s">
        <v>1</v>
      </c>
      <c r="C1354" s="10" t="s">
        <v>26</v>
      </c>
      <c r="D1354" s="35">
        <v>0</v>
      </c>
      <c r="E1354" s="35">
        <v>0</v>
      </c>
      <c r="F1354" s="26">
        <f t="shared" si="1030"/>
        <v>0</v>
      </c>
      <c r="G1354" s="35">
        <v>0</v>
      </c>
      <c r="H1354" s="35"/>
      <c r="I1354" s="31"/>
    </row>
    <row r="1355" spans="1:9" ht="18" x14ac:dyDescent="0.25">
      <c r="A1355" s="5" t="str">
        <f t="shared" si="1025"/>
        <v>b</v>
      </c>
      <c r="B1355" s="9" t="s">
        <v>1</v>
      </c>
      <c r="C1355" s="10" t="s">
        <v>27</v>
      </c>
      <c r="D1355" s="35">
        <v>0</v>
      </c>
      <c r="E1355" s="35">
        <v>0</v>
      </c>
      <c r="F1355" s="26">
        <f t="shared" si="1030"/>
        <v>0</v>
      </c>
      <c r="G1355" s="35">
        <v>0</v>
      </c>
      <c r="H1355" s="35"/>
      <c r="I1355" s="31"/>
    </row>
    <row r="1356" spans="1:9" ht="18" x14ac:dyDescent="0.25">
      <c r="A1356" s="5" t="str">
        <f t="shared" si="1025"/>
        <v>b</v>
      </c>
      <c r="B1356" s="9" t="s">
        <v>1</v>
      </c>
      <c r="C1356" s="14" t="s">
        <v>28</v>
      </c>
      <c r="D1356" s="35">
        <v>0</v>
      </c>
      <c r="E1356" s="35">
        <v>0</v>
      </c>
      <c r="F1356" s="26">
        <v>0</v>
      </c>
      <c r="G1356" s="35">
        <v>0</v>
      </c>
      <c r="H1356" s="35">
        <v>195000</v>
      </c>
      <c r="I1356" s="31"/>
    </row>
    <row r="1357" spans="1:9" ht="18" x14ac:dyDescent="0.25">
      <c r="A1357" s="5" t="str">
        <f t="shared" si="1025"/>
        <v>b</v>
      </c>
      <c r="B1357" s="9" t="s">
        <v>1</v>
      </c>
      <c r="C1357" s="14" t="s">
        <v>29</v>
      </c>
      <c r="D1357" s="35">
        <v>0</v>
      </c>
      <c r="E1357" s="35">
        <v>0</v>
      </c>
      <c r="F1357" s="26">
        <f t="shared" si="1030"/>
        <v>0</v>
      </c>
      <c r="G1357" s="35">
        <v>0</v>
      </c>
      <c r="H1357" s="35"/>
      <c r="I1357" s="31"/>
    </row>
    <row r="1358" spans="1:9" ht="18" x14ac:dyDescent="0.25">
      <c r="A1358" s="5" t="str">
        <f t="shared" si="1025"/>
        <v>b</v>
      </c>
      <c r="B1358" s="9" t="s">
        <v>1</v>
      </c>
      <c r="C1358" s="14" t="s">
        <v>30</v>
      </c>
      <c r="D1358" s="35">
        <v>0</v>
      </c>
      <c r="E1358" s="35">
        <v>0</v>
      </c>
      <c r="F1358" s="26">
        <f t="shared" si="1030"/>
        <v>0</v>
      </c>
      <c r="G1358" s="35">
        <v>0</v>
      </c>
      <c r="H1358" s="35"/>
      <c r="I1358" s="31"/>
    </row>
    <row r="1359" spans="1:9" ht="18" x14ac:dyDescent="0.25">
      <c r="A1359" s="5" t="str">
        <f t="shared" si="1025"/>
        <v>a</v>
      </c>
      <c r="B1359" s="9" t="s">
        <v>1</v>
      </c>
      <c r="C1359" s="14" t="s">
        <v>31</v>
      </c>
      <c r="D1359" s="31">
        <f t="shared" ref="D1359" si="1035">D1360+D1361</f>
        <v>650000</v>
      </c>
      <c r="E1359" s="31">
        <f t="shared" ref="E1359:I1359" si="1036">E1360+E1361</f>
        <v>650000</v>
      </c>
      <c r="F1359" s="31">
        <f t="shared" si="1036"/>
        <v>195000</v>
      </c>
      <c r="G1359" s="31">
        <f t="shared" si="1036"/>
        <v>0</v>
      </c>
      <c r="H1359" s="31">
        <f t="shared" si="1036"/>
        <v>0</v>
      </c>
      <c r="I1359" s="31">
        <f t="shared" si="1036"/>
        <v>0</v>
      </c>
    </row>
    <row r="1360" spans="1:9" ht="30" x14ac:dyDescent="0.25">
      <c r="A1360" s="5" t="str">
        <f t="shared" si="1025"/>
        <v>a</v>
      </c>
      <c r="B1360" s="15"/>
      <c r="C1360" s="17" t="s">
        <v>91</v>
      </c>
      <c r="D1360" s="36">
        <v>650000</v>
      </c>
      <c r="E1360" s="36">
        <v>650000</v>
      </c>
      <c r="F1360" s="26">
        <v>195000</v>
      </c>
      <c r="G1360" s="36">
        <v>0</v>
      </c>
      <c r="H1360" s="36"/>
      <c r="I1360" s="16"/>
    </row>
    <row r="1361" spans="1:9" ht="30" x14ac:dyDescent="0.25">
      <c r="A1361" s="5" t="str">
        <f t="shared" si="1025"/>
        <v>b</v>
      </c>
      <c r="B1361" s="15"/>
      <c r="C1361" s="17" t="s">
        <v>92</v>
      </c>
      <c r="D1361" s="36">
        <v>0</v>
      </c>
      <c r="E1361" s="36">
        <v>0</v>
      </c>
      <c r="F1361" s="26">
        <f t="shared" si="1030"/>
        <v>0</v>
      </c>
      <c r="G1361" s="36">
        <v>0</v>
      </c>
      <c r="H1361" s="36"/>
      <c r="I1361" s="16"/>
    </row>
    <row r="1362" spans="1:9" ht="18" x14ac:dyDescent="0.25">
      <c r="A1362" s="5" t="str">
        <f t="shared" si="1025"/>
        <v>b</v>
      </c>
      <c r="B1362" s="9" t="s">
        <v>1</v>
      </c>
      <c r="C1362" s="13" t="s">
        <v>32</v>
      </c>
      <c r="D1362" s="33">
        <v>0</v>
      </c>
      <c r="E1362" s="33">
        <v>0</v>
      </c>
      <c r="F1362" s="26">
        <f t="shared" si="1030"/>
        <v>0</v>
      </c>
      <c r="G1362" s="33">
        <v>0</v>
      </c>
      <c r="H1362" s="33"/>
      <c r="I1362" s="12"/>
    </row>
    <row r="1363" spans="1:9" ht="18" x14ac:dyDescent="0.25">
      <c r="A1363" s="5" t="str">
        <f t="shared" si="1025"/>
        <v>b</v>
      </c>
      <c r="B1363" s="9" t="s">
        <v>1</v>
      </c>
      <c r="C1363" s="13" t="s">
        <v>33</v>
      </c>
      <c r="D1363" s="33">
        <v>0</v>
      </c>
      <c r="E1363" s="33">
        <v>0</v>
      </c>
      <c r="F1363" s="26">
        <f t="shared" si="1030"/>
        <v>0</v>
      </c>
      <c r="G1363" s="33">
        <v>0</v>
      </c>
      <c r="H1363" s="33"/>
      <c r="I1363" s="12"/>
    </row>
    <row r="1364" spans="1:9" ht="18" x14ac:dyDescent="0.25">
      <c r="A1364" s="5" t="str">
        <f t="shared" si="1025"/>
        <v>b</v>
      </c>
      <c r="B1364" s="9" t="s">
        <v>1</v>
      </c>
      <c r="C1364" s="13" t="s">
        <v>34</v>
      </c>
      <c r="D1364" s="33">
        <v>0</v>
      </c>
      <c r="E1364" s="33">
        <v>0</v>
      </c>
      <c r="F1364" s="26">
        <f t="shared" si="1030"/>
        <v>0</v>
      </c>
      <c r="G1364" s="33">
        <v>0</v>
      </c>
      <c r="H1364" s="33"/>
      <c r="I1364" s="12"/>
    </row>
    <row r="1365" spans="1:9" ht="18" x14ac:dyDescent="0.25">
      <c r="A1365" s="5" t="str">
        <f t="shared" si="1025"/>
        <v>a</v>
      </c>
      <c r="B1365" s="18" t="s">
        <v>203</v>
      </c>
      <c r="C1365" s="19" t="s">
        <v>204</v>
      </c>
      <c r="D1365" s="37">
        <f t="shared" ref="D1365:G1365" si="1037">D1366+D1376+D1377+D1378</f>
        <v>4500000</v>
      </c>
      <c r="E1365" s="37">
        <f t="shared" si="1037"/>
        <v>2000000</v>
      </c>
      <c r="F1365" s="26">
        <f t="shared" si="1030"/>
        <v>235000</v>
      </c>
      <c r="G1365" s="37">
        <f t="shared" si="1037"/>
        <v>5000</v>
      </c>
      <c r="H1365" s="37">
        <f t="shared" ref="H1365" si="1038">H1366+H1376+H1377+H1378</f>
        <v>230000</v>
      </c>
      <c r="I1365" s="37">
        <f>I1366+I1376+I1377+I1378</f>
        <v>94750</v>
      </c>
    </row>
    <row r="1366" spans="1:9" ht="18" x14ac:dyDescent="0.25">
      <c r="A1366" s="5" t="str">
        <f t="shared" si="1025"/>
        <v>a</v>
      </c>
      <c r="B1366" s="30" t="s">
        <v>1</v>
      </c>
      <c r="C1366" s="13" t="s">
        <v>24</v>
      </c>
      <c r="D1366" s="12">
        <f t="shared" ref="D1366:G1366" si="1039">D1367+D1368+D1369+D1370+D1371+D1372+D1373</f>
        <v>4500000</v>
      </c>
      <c r="E1366" s="12">
        <f t="shared" si="1039"/>
        <v>2000000</v>
      </c>
      <c r="F1366" s="26">
        <f t="shared" si="1030"/>
        <v>235000</v>
      </c>
      <c r="G1366" s="12">
        <f t="shared" si="1039"/>
        <v>5000</v>
      </c>
      <c r="H1366" s="12">
        <f t="shared" ref="H1366" si="1040">H1367+H1368+H1369+H1370+H1371+H1372+H1373</f>
        <v>230000</v>
      </c>
      <c r="I1366" s="12">
        <f>I1367+I1368+I1369+I1370+I1371+I1372+I1373</f>
        <v>94750</v>
      </c>
    </row>
    <row r="1367" spans="1:9" ht="18" x14ac:dyDescent="0.25">
      <c r="A1367" s="5" t="str">
        <f t="shared" si="1025"/>
        <v>b</v>
      </c>
      <c r="B1367" s="9" t="s">
        <v>1</v>
      </c>
      <c r="C1367" s="10" t="s">
        <v>25</v>
      </c>
      <c r="D1367" s="35">
        <v>0</v>
      </c>
      <c r="E1367" s="35">
        <v>0</v>
      </c>
      <c r="F1367" s="26">
        <f t="shared" si="1030"/>
        <v>0</v>
      </c>
      <c r="G1367" s="35">
        <v>0</v>
      </c>
      <c r="H1367" s="35"/>
      <c r="I1367" s="31"/>
    </row>
    <row r="1368" spans="1:9" ht="18" x14ac:dyDescent="0.25">
      <c r="A1368" s="5" t="str">
        <f t="shared" si="1025"/>
        <v>a</v>
      </c>
      <c r="B1368" s="9" t="s">
        <v>1</v>
      </c>
      <c r="C1368" s="10" t="s">
        <v>26</v>
      </c>
      <c r="D1368" s="35">
        <v>150000</v>
      </c>
      <c r="E1368" s="35">
        <v>150000</v>
      </c>
      <c r="F1368" s="26">
        <f t="shared" si="1030"/>
        <v>85000</v>
      </c>
      <c r="G1368" s="35">
        <v>5000</v>
      </c>
      <c r="H1368" s="35">
        <v>80000</v>
      </c>
      <c r="I1368" s="31">
        <v>1750</v>
      </c>
    </row>
    <row r="1369" spans="1:9" ht="18" x14ac:dyDescent="0.25">
      <c r="A1369" s="5" t="str">
        <f t="shared" si="1025"/>
        <v>b</v>
      </c>
      <c r="B1369" s="9" t="s">
        <v>1</v>
      </c>
      <c r="C1369" s="10" t="s">
        <v>27</v>
      </c>
      <c r="D1369" s="35">
        <v>0</v>
      </c>
      <c r="E1369" s="35">
        <v>0</v>
      </c>
      <c r="F1369" s="26">
        <f t="shared" si="1030"/>
        <v>0</v>
      </c>
      <c r="G1369" s="35">
        <v>0</v>
      </c>
      <c r="H1369" s="35"/>
      <c r="I1369" s="31"/>
    </row>
    <row r="1370" spans="1:9" ht="18" x14ac:dyDescent="0.25">
      <c r="A1370" s="5" t="str">
        <f t="shared" si="1025"/>
        <v>b</v>
      </c>
      <c r="B1370" s="9" t="s">
        <v>1</v>
      </c>
      <c r="C1370" s="14" t="s">
        <v>28</v>
      </c>
      <c r="D1370" s="35">
        <v>0</v>
      </c>
      <c r="E1370" s="35">
        <v>0</v>
      </c>
      <c r="F1370" s="26">
        <f t="shared" si="1030"/>
        <v>0</v>
      </c>
      <c r="G1370" s="35">
        <v>0</v>
      </c>
      <c r="H1370" s="35"/>
      <c r="I1370" s="31"/>
    </row>
    <row r="1371" spans="1:9" ht="18" x14ac:dyDescent="0.25">
      <c r="A1371" s="5" t="str">
        <f t="shared" si="1025"/>
        <v>b</v>
      </c>
      <c r="B1371" s="9" t="s">
        <v>1</v>
      </c>
      <c r="C1371" s="14" t="s">
        <v>29</v>
      </c>
      <c r="D1371" s="35">
        <v>0</v>
      </c>
      <c r="E1371" s="35">
        <v>0</v>
      </c>
      <c r="F1371" s="26">
        <f t="shared" si="1030"/>
        <v>0</v>
      </c>
      <c r="G1371" s="35">
        <v>0</v>
      </c>
      <c r="H1371" s="35"/>
      <c r="I1371" s="31"/>
    </row>
    <row r="1372" spans="1:9" ht="18" x14ac:dyDescent="0.25">
      <c r="A1372" s="5" t="str">
        <f t="shared" si="1025"/>
        <v>b</v>
      </c>
      <c r="B1372" s="9" t="s">
        <v>1</v>
      </c>
      <c r="C1372" s="14" t="s">
        <v>30</v>
      </c>
      <c r="D1372" s="35">
        <v>0</v>
      </c>
      <c r="E1372" s="35">
        <v>0</v>
      </c>
      <c r="F1372" s="26">
        <f t="shared" si="1030"/>
        <v>0</v>
      </c>
      <c r="G1372" s="35">
        <v>0</v>
      </c>
      <c r="H1372" s="35"/>
      <c r="I1372" s="31"/>
    </row>
    <row r="1373" spans="1:9" ht="18" x14ac:dyDescent="0.25">
      <c r="A1373" s="5" t="str">
        <f t="shared" si="1025"/>
        <v>a</v>
      </c>
      <c r="B1373" s="9" t="s">
        <v>1</v>
      </c>
      <c r="C1373" s="14" t="s">
        <v>31</v>
      </c>
      <c r="D1373" s="31">
        <f t="shared" ref="D1373:H1373" si="1041">D1374+D1375</f>
        <v>4350000</v>
      </c>
      <c r="E1373" s="31">
        <f t="shared" si="1041"/>
        <v>1850000</v>
      </c>
      <c r="F1373" s="26">
        <f t="shared" si="1030"/>
        <v>150000</v>
      </c>
      <c r="G1373" s="31">
        <f t="shared" si="1041"/>
        <v>0</v>
      </c>
      <c r="H1373" s="31">
        <f t="shared" si="1041"/>
        <v>150000</v>
      </c>
      <c r="I1373" s="31">
        <f>I1374+I1375</f>
        <v>93000</v>
      </c>
    </row>
    <row r="1374" spans="1:9" ht="30" x14ac:dyDescent="0.25">
      <c r="A1374" s="5" t="str">
        <f t="shared" si="1025"/>
        <v>b</v>
      </c>
      <c r="B1374" s="15"/>
      <c r="C1374" s="17" t="s">
        <v>91</v>
      </c>
      <c r="D1374" s="36">
        <v>0</v>
      </c>
      <c r="E1374" s="36">
        <v>0</v>
      </c>
      <c r="F1374" s="26">
        <f t="shared" si="1030"/>
        <v>0</v>
      </c>
      <c r="G1374" s="36">
        <v>0</v>
      </c>
      <c r="H1374" s="36"/>
      <c r="I1374" s="16"/>
    </row>
    <row r="1375" spans="1:9" ht="30" x14ac:dyDescent="0.25">
      <c r="A1375" s="5" t="str">
        <f t="shared" si="1025"/>
        <v>a</v>
      </c>
      <c r="B1375" s="15"/>
      <c r="C1375" s="17" t="s">
        <v>92</v>
      </c>
      <c r="D1375" s="36">
        <v>4350000</v>
      </c>
      <c r="E1375" s="36">
        <v>1850000</v>
      </c>
      <c r="F1375" s="26">
        <f t="shared" si="1030"/>
        <v>150000</v>
      </c>
      <c r="G1375" s="36">
        <v>0</v>
      </c>
      <c r="H1375" s="36">
        <v>150000</v>
      </c>
      <c r="I1375" s="16">
        <v>93000</v>
      </c>
    </row>
    <row r="1376" spans="1:9" ht="18" x14ac:dyDescent="0.25">
      <c r="A1376" s="5" t="str">
        <f t="shared" si="1025"/>
        <v>b</v>
      </c>
      <c r="B1376" s="9" t="s">
        <v>1</v>
      </c>
      <c r="C1376" s="13" t="s">
        <v>32</v>
      </c>
      <c r="D1376" s="33">
        <v>0</v>
      </c>
      <c r="E1376" s="33">
        <v>0</v>
      </c>
      <c r="F1376" s="26">
        <f t="shared" si="1030"/>
        <v>0</v>
      </c>
      <c r="G1376" s="33">
        <v>0</v>
      </c>
      <c r="H1376" s="33"/>
      <c r="I1376" s="12"/>
    </row>
    <row r="1377" spans="1:9" ht="18" x14ac:dyDescent="0.25">
      <c r="A1377" s="5" t="str">
        <f t="shared" si="1025"/>
        <v>b</v>
      </c>
      <c r="B1377" s="9" t="s">
        <v>1</v>
      </c>
      <c r="C1377" s="13" t="s">
        <v>33</v>
      </c>
      <c r="D1377" s="33">
        <v>0</v>
      </c>
      <c r="E1377" s="33">
        <v>0</v>
      </c>
      <c r="F1377" s="26">
        <f t="shared" si="1030"/>
        <v>0</v>
      </c>
      <c r="G1377" s="33">
        <v>0</v>
      </c>
      <c r="H1377" s="33"/>
      <c r="I1377" s="12"/>
    </row>
    <row r="1378" spans="1:9" ht="18" x14ac:dyDescent="0.25">
      <c r="A1378" s="5" t="str">
        <f t="shared" si="1025"/>
        <v>b</v>
      </c>
      <c r="B1378" s="9" t="s">
        <v>1</v>
      </c>
      <c r="C1378" s="13" t="s">
        <v>34</v>
      </c>
      <c r="D1378" s="33">
        <v>0</v>
      </c>
      <c r="E1378" s="33">
        <v>0</v>
      </c>
      <c r="F1378" s="26">
        <f t="shared" si="1030"/>
        <v>0</v>
      </c>
      <c r="G1378" s="33">
        <v>0</v>
      </c>
      <c r="H1378" s="33"/>
      <c r="I1378" s="12"/>
    </row>
    <row r="1379" spans="1:9" ht="54" x14ac:dyDescent="0.25">
      <c r="A1379" s="5" t="str">
        <f t="shared" si="1025"/>
        <v>a</v>
      </c>
      <c r="B1379" s="18" t="s">
        <v>205</v>
      </c>
      <c r="C1379" s="19" t="s">
        <v>206</v>
      </c>
      <c r="D1379" s="37">
        <f t="shared" ref="D1379:E1379" si="1042">D1393</f>
        <v>52700000</v>
      </c>
      <c r="E1379" s="37">
        <f t="shared" si="1042"/>
        <v>55200000</v>
      </c>
      <c r="F1379" s="26">
        <f t="shared" si="1030"/>
        <v>36070000</v>
      </c>
      <c r="G1379" s="37">
        <f t="shared" ref="G1379:I1379" si="1043">G1393</f>
        <v>17322000</v>
      </c>
      <c r="H1379" s="37">
        <f t="shared" si="1043"/>
        <v>18748000</v>
      </c>
      <c r="I1379" s="37">
        <f t="shared" si="1043"/>
        <v>35295016.18</v>
      </c>
    </row>
    <row r="1380" spans="1:9" ht="18" x14ac:dyDescent="0.25">
      <c r="A1380" s="5" t="str">
        <f t="shared" si="1025"/>
        <v>a</v>
      </c>
      <c r="B1380" s="30" t="s">
        <v>1</v>
      </c>
      <c r="C1380" s="13" t="s">
        <v>24</v>
      </c>
      <c r="D1380" s="12">
        <f t="shared" ref="D1380:E1380" si="1044">D1394</f>
        <v>22700000</v>
      </c>
      <c r="E1380" s="12">
        <f t="shared" si="1044"/>
        <v>20200000</v>
      </c>
      <c r="F1380" s="26">
        <f t="shared" si="1030"/>
        <v>16070000</v>
      </c>
      <c r="G1380" s="12">
        <f t="shared" ref="G1380:I1380" si="1045">G1394</f>
        <v>7322000</v>
      </c>
      <c r="H1380" s="12">
        <f t="shared" si="1045"/>
        <v>8748000</v>
      </c>
      <c r="I1380" s="12">
        <f t="shared" si="1045"/>
        <v>15295016.619999999</v>
      </c>
    </row>
    <row r="1381" spans="1:9" ht="18" x14ac:dyDescent="0.25">
      <c r="A1381" s="5" t="str">
        <f t="shared" si="1025"/>
        <v>b</v>
      </c>
      <c r="B1381" s="9" t="s">
        <v>1</v>
      </c>
      <c r="C1381" s="10" t="s">
        <v>25</v>
      </c>
      <c r="D1381" s="35">
        <v>0</v>
      </c>
      <c r="E1381" s="35">
        <f t="shared" ref="E1381:I1381" si="1046">E1395</f>
        <v>0</v>
      </c>
      <c r="F1381" s="26">
        <f t="shared" si="1030"/>
        <v>0</v>
      </c>
      <c r="G1381" s="35">
        <f t="shared" si="1046"/>
        <v>0</v>
      </c>
      <c r="H1381" s="35">
        <f t="shared" si="1046"/>
        <v>0</v>
      </c>
      <c r="I1381" s="35">
        <f t="shared" si="1046"/>
        <v>0</v>
      </c>
    </row>
    <row r="1382" spans="1:9" ht="18" x14ac:dyDescent="0.25">
      <c r="A1382" s="5" t="str">
        <f t="shared" si="1025"/>
        <v>a</v>
      </c>
      <c r="B1382" s="9" t="s">
        <v>1</v>
      </c>
      <c r="C1382" s="10" t="s">
        <v>26</v>
      </c>
      <c r="D1382" s="35">
        <v>1200000</v>
      </c>
      <c r="E1382" s="35">
        <f t="shared" ref="E1382:I1382" si="1047">E1396</f>
        <v>1200000</v>
      </c>
      <c r="F1382" s="26">
        <f t="shared" si="1030"/>
        <v>540000</v>
      </c>
      <c r="G1382" s="35">
        <f t="shared" si="1047"/>
        <v>142000</v>
      </c>
      <c r="H1382" s="35">
        <f t="shared" si="1047"/>
        <v>398000</v>
      </c>
      <c r="I1382" s="35">
        <f t="shared" si="1047"/>
        <v>232509.74</v>
      </c>
    </row>
    <row r="1383" spans="1:9" ht="18" x14ac:dyDescent="0.25">
      <c r="A1383" s="5" t="str">
        <f t="shared" si="1025"/>
        <v>b</v>
      </c>
      <c r="B1383" s="9" t="s">
        <v>1</v>
      </c>
      <c r="C1383" s="10" t="s">
        <v>27</v>
      </c>
      <c r="D1383" s="35">
        <v>0</v>
      </c>
      <c r="E1383" s="35">
        <f t="shared" ref="E1383:I1383" si="1048">E1397</f>
        <v>0</v>
      </c>
      <c r="F1383" s="26">
        <f t="shared" si="1030"/>
        <v>0</v>
      </c>
      <c r="G1383" s="35">
        <f t="shared" si="1048"/>
        <v>0</v>
      </c>
      <c r="H1383" s="35">
        <f t="shared" si="1048"/>
        <v>0</v>
      </c>
      <c r="I1383" s="35">
        <f t="shared" si="1048"/>
        <v>0</v>
      </c>
    </row>
    <row r="1384" spans="1:9" ht="18" x14ac:dyDescent="0.25">
      <c r="A1384" s="5" t="str">
        <f t="shared" si="1025"/>
        <v>b</v>
      </c>
      <c r="B1384" s="9" t="s">
        <v>1</v>
      </c>
      <c r="C1384" s="14" t="s">
        <v>28</v>
      </c>
      <c r="D1384" s="35">
        <v>0</v>
      </c>
      <c r="E1384" s="35">
        <f t="shared" ref="E1384:I1384" si="1049">E1398</f>
        <v>0</v>
      </c>
      <c r="F1384" s="26">
        <f t="shared" si="1030"/>
        <v>0</v>
      </c>
      <c r="G1384" s="35">
        <f t="shared" si="1049"/>
        <v>0</v>
      </c>
      <c r="H1384" s="35">
        <f t="shared" si="1049"/>
        <v>0</v>
      </c>
      <c r="I1384" s="35">
        <f t="shared" si="1049"/>
        <v>0</v>
      </c>
    </row>
    <row r="1385" spans="1:9" ht="18" x14ac:dyDescent="0.25">
      <c r="A1385" s="5" t="str">
        <f t="shared" si="1025"/>
        <v>b</v>
      </c>
      <c r="B1385" s="9" t="s">
        <v>1</v>
      </c>
      <c r="C1385" s="14" t="s">
        <v>29</v>
      </c>
      <c r="D1385" s="35">
        <v>0</v>
      </c>
      <c r="E1385" s="35">
        <f t="shared" ref="E1385:I1385" si="1050">E1399</f>
        <v>0</v>
      </c>
      <c r="F1385" s="26">
        <f t="shared" si="1030"/>
        <v>0</v>
      </c>
      <c r="G1385" s="35">
        <f t="shared" si="1050"/>
        <v>0</v>
      </c>
      <c r="H1385" s="35">
        <f t="shared" si="1050"/>
        <v>0</v>
      </c>
      <c r="I1385" s="35">
        <f t="shared" si="1050"/>
        <v>0</v>
      </c>
    </row>
    <row r="1386" spans="1:9" ht="18" x14ac:dyDescent="0.25">
      <c r="A1386" s="5" t="str">
        <f t="shared" si="1025"/>
        <v>a</v>
      </c>
      <c r="B1386" s="9" t="s">
        <v>1</v>
      </c>
      <c r="C1386" s="14" t="s">
        <v>30</v>
      </c>
      <c r="D1386" s="35">
        <v>2000000</v>
      </c>
      <c r="E1386" s="35">
        <f t="shared" ref="E1386:I1386" si="1051">E1400</f>
        <v>2000000</v>
      </c>
      <c r="F1386" s="26">
        <f t="shared" si="1030"/>
        <v>1150000</v>
      </c>
      <c r="G1386" s="35">
        <f t="shared" si="1051"/>
        <v>500000</v>
      </c>
      <c r="H1386" s="35">
        <f t="shared" si="1051"/>
        <v>650000</v>
      </c>
      <c r="I1386" s="35">
        <f t="shared" si="1051"/>
        <v>1124045</v>
      </c>
    </row>
    <row r="1387" spans="1:9" ht="18" x14ac:dyDescent="0.25">
      <c r="A1387" s="5" t="str">
        <f t="shared" si="1025"/>
        <v>a</v>
      </c>
      <c r="B1387" s="9" t="s">
        <v>1</v>
      </c>
      <c r="C1387" s="14" t="s">
        <v>31</v>
      </c>
      <c r="D1387" s="31">
        <f t="shared" ref="D1387:E1387" si="1052">D1401</f>
        <v>19500000</v>
      </c>
      <c r="E1387" s="31">
        <f t="shared" si="1052"/>
        <v>17000000</v>
      </c>
      <c r="F1387" s="26">
        <f t="shared" si="1030"/>
        <v>14380000</v>
      </c>
      <c r="G1387" s="31">
        <f t="shared" ref="G1387:I1387" si="1053">G1401</f>
        <v>6680000</v>
      </c>
      <c r="H1387" s="31">
        <f t="shared" si="1053"/>
        <v>7700000</v>
      </c>
      <c r="I1387" s="31">
        <f t="shared" si="1053"/>
        <v>13938461.879999999</v>
      </c>
    </row>
    <row r="1388" spans="1:9" ht="30" x14ac:dyDescent="0.25">
      <c r="A1388" s="5" t="str">
        <f t="shared" si="1025"/>
        <v>a</v>
      </c>
      <c r="B1388" s="15"/>
      <c r="C1388" s="17" t="s">
        <v>91</v>
      </c>
      <c r="D1388" s="36">
        <v>2500000</v>
      </c>
      <c r="E1388" s="36">
        <f t="shared" ref="E1388:I1388" si="1054">E1402</f>
        <v>2500000</v>
      </c>
      <c r="F1388" s="26">
        <f t="shared" si="1030"/>
        <v>380000</v>
      </c>
      <c r="G1388" s="36">
        <f t="shared" si="1054"/>
        <v>30000</v>
      </c>
      <c r="H1388" s="36">
        <f t="shared" si="1054"/>
        <v>350000</v>
      </c>
      <c r="I1388" s="36">
        <f t="shared" si="1054"/>
        <v>55558.16</v>
      </c>
    </row>
    <row r="1389" spans="1:9" ht="30" x14ac:dyDescent="0.25">
      <c r="A1389" s="5" t="str">
        <f t="shared" si="1025"/>
        <v>a</v>
      </c>
      <c r="B1389" s="15"/>
      <c r="C1389" s="17" t="s">
        <v>92</v>
      </c>
      <c r="D1389" s="36">
        <v>17000000</v>
      </c>
      <c r="E1389" s="36">
        <f t="shared" ref="E1389:I1389" si="1055">E1403</f>
        <v>14500000</v>
      </c>
      <c r="F1389" s="26">
        <f t="shared" si="1030"/>
        <v>14000000</v>
      </c>
      <c r="G1389" s="36">
        <f t="shared" si="1055"/>
        <v>6650000</v>
      </c>
      <c r="H1389" s="36">
        <f t="shared" si="1055"/>
        <v>7350000</v>
      </c>
      <c r="I1389" s="36">
        <f t="shared" si="1055"/>
        <v>13882903.719999999</v>
      </c>
    </row>
    <row r="1390" spans="1:9" ht="18" x14ac:dyDescent="0.25">
      <c r="A1390" s="5" t="str">
        <f t="shared" si="1025"/>
        <v>a</v>
      </c>
      <c r="B1390" s="9" t="s">
        <v>1</v>
      </c>
      <c r="C1390" s="13" t="s">
        <v>32</v>
      </c>
      <c r="D1390" s="33">
        <v>30000000</v>
      </c>
      <c r="E1390" s="33">
        <f t="shared" ref="E1390:I1390" si="1056">E1404</f>
        <v>35000000</v>
      </c>
      <c r="F1390" s="26">
        <f t="shared" si="1030"/>
        <v>20000000</v>
      </c>
      <c r="G1390" s="33">
        <f t="shared" si="1056"/>
        <v>10000000</v>
      </c>
      <c r="H1390" s="33">
        <f t="shared" si="1056"/>
        <v>10000000</v>
      </c>
      <c r="I1390" s="33">
        <f t="shared" si="1056"/>
        <v>19999999.560000002</v>
      </c>
    </row>
    <row r="1391" spans="1:9" ht="18" x14ac:dyDescent="0.25">
      <c r="A1391" s="5" t="str">
        <f t="shared" si="1025"/>
        <v>b</v>
      </c>
      <c r="B1391" s="9" t="s">
        <v>1</v>
      </c>
      <c r="C1391" s="13" t="s">
        <v>33</v>
      </c>
      <c r="D1391" s="33">
        <v>0</v>
      </c>
      <c r="E1391" s="33">
        <f t="shared" ref="E1391:I1391" si="1057">E1405</f>
        <v>0</v>
      </c>
      <c r="F1391" s="26">
        <f t="shared" si="1030"/>
        <v>0</v>
      </c>
      <c r="G1391" s="33">
        <f t="shared" si="1057"/>
        <v>0</v>
      </c>
      <c r="H1391" s="33">
        <f t="shared" si="1057"/>
        <v>0</v>
      </c>
      <c r="I1391" s="33">
        <f t="shared" si="1057"/>
        <v>0</v>
      </c>
    </row>
    <row r="1392" spans="1:9" ht="18" x14ac:dyDescent="0.25">
      <c r="A1392" s="5" t="str">
        <f t="shared" si="1025"/>
        <v>b</v>
      </c>
      <c r="B1392" s="9" t="s">
        <v>1</v>
      </c>
      <c r="C1392" s="13" t="s">
        <v>34</v>
      </c>
      <c r="D1392" s="33">
        <v>0</v>
      </c>
      <c r="E1392" s="33">
        <f t="shared" ref="E1392:I1392" si="1058">E1406</f>
        <v>0</v>
      </c>
      <c r="F1392" s="26">
        <f t="shared" si="1030"/>
        <v>0</v>
      </c>
      <c r="G1392" s="33">
        <f t="shared" si="1058"/>
        <v>0</v>
      </c>
      <c r="H1392" s="33">
        <f t="shared" si="1058"/>
        <v>0</v>
      </c>
      <c r="I1392" s="33">
        <f t="shared" si="1058"/>
        <v>0</v>
      </c>
    </row>
    <row r="1393" spans="1:9" ht="54" x14ac:dyDescent="0.25">
      <c r="A1393" s="5" t="str">
        <f t="shared" si="1025"/>
        <v>a</v>
      </c>
      <c r="B1393" s="18" t="s">
        <v>207</v>
      </c>
      <c r="C1393" s="19" t="s">
        <v>208</v>
      </c>
      <c r="D1393" s="37">
        <f t="shared" ref="D1393:G1393" si="1059">D1394+D1404+D1405+D1406</f>
        <v>52700000</v>
      </c>
      <c r="E1393" s="37">
        <f t="shared" si="1059"/>
        <v>55200000</v>
      </c>
      <c r="F1393" s="26">
        <f t="shared" si="1030"/>
        <v>36070000</v>
      </c>
      <c r="G1393" s="37">
        <f t="shared" si="1059"/>
        <v>17322000</v>
      </c>
      <c r="H1393" s="37">
        <f t="shared" ref="H1393" si="1060">H1394+H1404+H1405+H1406</f>
        <v>18748000</v>
      </c>
      <c r="I1393" s="37">
        <f>I1394+I1404+I1405+I1406</f>
        <v>35295016.18</v>
      </c>
    </row>
    <row r="1394" spans="1:9" ht="18" x14ac:dyDescent="0.25">
      <c r="A1394" s="5" t="str">
        <f t="shared" si="1025"/>
        <v>a</v>
      </c>
      <c r="B1394" s="30" t="s">
        <v>1</v>
      </c>
      <c r="C1394" s="13" t="s">
        <v>24</v>
      </c>
      <c r="D1394" s="12">
        <f t="shared" ref="D1394:G1394" si="1061">D1395+D1396+D1397+D1398+D1399+D1400+D1401</f>
        <v>22700000</v>
      </c>
      <c r="E1394" s="12">
        <f t="shared" si="1061"/>
        <v>20200000</v>
      </c>
      <c r="F1394" s="26">
        <f t="shared" si="1030"/>
        <v>16070000</v>
      </c>
      <c r="G1394" s="12">
        <f t="shared" si="1061"/>
        <v>7322000</v>
      </c>
      <c r="H1394" s="12">
        <f t="shared" ref="H1394" si="1062">H1395+H1396+H1397+H1398+H1399+H1400+H1401</f>
        <v>8748000</v>
      </c>
      <c r="I1394" s="12">
        <f>I1395+I1396+I1397+I1398+I1399+I1400+I1401</f>
        <v>15295016.619999999</v>
      </c>
    </row>
    <row r="1395" spans="1:9" ht="18" x14ac:dyDescent="0.25">
      <c r="A1395" s="5" t="str">
        <f t="shared" si="1025"/>
        <v>b</v>
      </c>
      <c r="B1395" s="9" t="s">
        <v>1</v>
      </c>
      <c r="C1395" s="10" t="s">
        <v>25</v>
      </c>
      <c r="D1395" s="35">
        <v>0</v>
      </c>
      <c r="E1395" s="35">
        <v>0</v>
      </c>
      <c r="F1395" s="26">
        <f t="shared" si="1030"/>
        <v>0</v>
      </c>
      <c r="G1395" s="35">
        <v>0</v>
      </c>
      <c r="H1395" s="35"/>
      <c r="I1395" s="31"/>
    </row>
    <row r="1396" spans="1:9" ht="18" x14ac:dyDescent="0.25">
      <c r="A1396" s="5" t="str">
        <f t="shared" si="1025"/>
        <v>a</v>
      </c>
      <c r="B1396" s="9" t="s">
        <v>1</v>
      </c>
      <c r="C1396" s="10" t="s">
        <v>26</v>
      </c>
      <c r="D1396" s="35">
        <v>1200000</v>
      </c>
      <c r="E1396" s="35">
        <v>1200000</v>
      </c>
      <c r="F1396" s="26">
        <f t="shared" si="1030"/>
        <v>540000</v>
      </c>
      <c r="G1396" s="35">
        <v>142000</v>
      </c>
      <c r="H1396" s="35">
        <v>398000</v>
      </c>
      <c r="I1396" s="31">
        <v>232509.74</v>
      </c>
    </row>
    <row r="1397" spans="1:9" ht="18" x14ac:dyDescent="0.25">
      <c r="A1397" s="5" t="str">
        <f t="shared" si="1025"/>
        <v>b</v>
      </c>
      <c r="B1397" s="9" t="s">
        <v>1</v>
      </c>
      <c r="C1397" s="10" t="s">
        <v>27</v>
      </c>
      <c r="D1397" s="35">
        <v>0</v>
      </c>
      <c r="E1397" s="35">
        <v>0</v>
      </c>
      <c r="F1397" s="26">
        <f t="shared" si="1030"/>
        <v>0</v>
      </c>
      <c r="G1397" s="35">
        <v>0</v>
      </c>
      <c r="H1397" s="35"/>
      <c r="I1397" s="31"/>
    </row>
    <row r="1398" spans="1:9" ht="18" x14ac:dyDescent="0.25">
      <c r="A1398" s="5" t="str">
        <f t="shared" si="1025"/>
        <v>b</v>
      </c>
      <c r="B1398" s="9" t="s">
        <v>1</v>
      </c>
      <c r="C1398" s="14" t="s">
        <v>28</v>
      </c>
      <c r="D1398" s="35">
        <v>0</v>
      </c>
      <c r="E1398" s="35">
        <v>0</v>
      </c>
      <c r="F1398" s="26">
        <f t="shared" si="1030"/>
        <v>0</v>
      </c>
      <c r="G1398" s="35">
        <v>0</v>
      </c>
      <c r="H1398" s="35"/>
      <c r="I1398" s="31"/>
    </row>
    <row r="1399" spans="1:9" ht="18" x14ac:dyDescent="0.25">
      <c r="A1399" s="5" t="str">
        <f t="shared" si="1025"/>
        <v>b</v>
      </c>
      <c r="B1399" s="9" t="s">
        <v>1</v>
      </c>
      <c r="C1399" s="14" t="s">
        <v>29</v>
      </c>
      <c r="D1399" s="35">
        <v>0</v>
      </c>
      <c r="E1399" s="35">
        <v>0</v>
      </c>
      <c r="F1399" s="26">
        <f t="shared" si="1030"/>
        <v>0</v>
      </c>
      <c r="G1399" s="35">
        <v>0</v>
      </c>
      <c r="H1399" s="35"/>
      <c r="I1399" s="31"/>
    </row>
    <row r="1400" spans="1:9" ht="18" x14ac:dyDescent="0.25">
      <c r="A1400" s="5" t="str">
        <f t="shared" si="1025"/>
        <v>a</v>
      </c>
      <c r="B1400" s="9" t="s">
        <v>1</v>
      </c>
      <c r="C1400" s="14" t="s">
        <v>30</v>
      </c>
      <c r="D1400" s="35">
        <v>2000000</v>
      </c>
      <c r="E1400" s="35">
        <v>2000000</v>
      </c>
      <c r="F1400" s="26">
        <f t="shared" si="1030"/>
        <v>1150000</v>
      </c>
      <c r="G1400" s="35">
        <v>500000</v>
      </c>
      <c r="H1400" s="35">
        <v>650000</v>
      </c>
      <c r="I1400" s="31">
        <v>1124045</v>
      </c>
    </row>
    <row r="1401" spans="1:9" ht="18" x14ac:dyDescent="0.25">
      <c r="A1401" s="5" t="str">
        <f t="shared" si="1025"/>
        <v>a</v>
      </c>
      <c r="B1401" s="9" t="s">
        <v>1</v>
      </c>
      <c r="C1401" s="14" t="s">
        <v>31</v>
      </c>
      <c r="D1401" s="31">
        <f t="shared" ref="D1401:H1401" si="1063">D1402+D1403</f>
        <v>19500000</v>
      </c>
      <c r="E1401" s="31">
        <f t="shared" si="1063"/>
        <v>17000000</v>
      </c>
      <c r="F1401" s="26">
        <f t="shared" si="1030"/>
        <v>14380000</v>
      </c>
      <c r="G1401" s="31">
        <f t="shared" si="1063"/>
        <v>6680000</v>
      </c>
      <c r="H1401" s="31">
        <f t="shared" si="1063"/>
        <v>7700000</v>
      </c>
      <c r="I1401" s="31">
        <f>I1402+I1403</f>
        <v>13938461.879999999</v>
      </c>
    </row>
    <row r="1402" spans="1:9" ht="30" x14ac:dyDescent="0.25">
      <c r="A1402" s="5" t="str">
        <f t="shared" si="1025"/>
        <v>a</v>
      </c>
      <c r="B1402" s="15"/>
      <c r="C1402" s="17" t="s">
        <v>91</v>
      </c>
      <c r="D1402" s="36">
        <v>2500000</v>
      </c>
      <c r="E1402" s="36">
        <v>2500000</v>
      </c>
      <c r="F1402" s="26">
        <f t="shared" si="1030"/>
        <v>380000</v>
      </c>
      <c r="G1402" s="36">
        <v>30000</v>
      </c>
      <c r="H1402" s="36">
        <v>350000</v>
      </c>
      <c r="I1402" s="16">
        <v>55558.16</v>
      </c>
    </row>
    <row r="1403" spans="1:9" ht="30" x14ac:dyDescent="0.25">
      <c r="A1403" s="5" t="str">
        <f t="shared" si="1025"/>
        <v>a</v>
      </c>
      <c r="B1403" s="15"/>
      <c r="C1403" s="17" t="s">
        <v>92</v>
      </c>
      <c r="D1403" s="36">
        <v>17000000</v>
      </c>
      <c r="E1403" s="36">
        <v>14500000</v>
      </c>
      <c r="F1403" s="26">
        <f t="shared" si="1030"/>
        <v>14000000</v>
      </c>
      <c r="G1403" s="36">
        <v>6650000</v>
      </c>
      <c r="H1403" s="36">
        <v>7350000</v>
      </c>
      <c r="I1403" s="16">
        <v>13882903.719999999</v>
      </c>
    </row>
    <row r="1404" spans="1:9" ht="18" x14ac:dyDescent="0.25">
      <c r="A1404" s="5" t="str">
        <f t="shared" si="1025"/>
        <v>a</v>
      </c>
      <c r="B1404" s="9" t="s">
        <v>1</v>
      </c>
      <c r="C1404" s="13" t="s">
        <v>32</v>
      </c>
      <c r="D1404" s="33">
        <v>30000000</v>
      </c>
      <c r="E1404" s="33">
        <v>35000000</v>
      </c>
      <c r="F1404" s="26">
        <f t="shared" si="1030"/>
        <v>20000000</v>
      </c>
      <c r="G1404" s="33">
        <v>10000000</v>
      </c>
      <c r="H1404" s="33">
        <v>10000000</v>
      </c>
      <c r="I1404" s="12">
        <v>19999999.560000002</v>
      </c>
    </row>
    <row r="1405" spans="1:9" ht="18" x14ac:dyDescent="0.25">
      <c r="A1405" s="5" t="str">
        <f t="shared" si="1025"/>
        <v>b</v>
      </c>
      <c r="B1405" s="9" t="s">
        <v>1</v>
      </c>
      <c r="C1405" s="13" t="s">
        <v>33</v>
      </c>
      <c r="D1405" s="33">
        <v>0</v>
      </c>
      <c r="E1405" s="33">
        <v>0</v>
      </c>
      <c r="F1405" s="26">
        <f t="shared" si="1030"/>
        <v>0</v>
      </c>
      <c r="G1405" s="33">
        <v>0</v>
      </c>
      <c r="H1405" s="33"/>
      <c r="I1405" s="12"/>
    </row>
    <row r="1406" spans="1:9" ht="18" x14ac:dyDescent="0.25">
      <c r="A1406" s="5" t="str">
        <f t="shared" si="1025"/>
        <v>b</v>
      </c>
      <c r="B1406" s="9" t="s">
        <v>1</v>
      </c>
      <c r="C1406" s="13" t="s">
        <v>34</v>
      </c>
      <c r="D1406" s="33">
        <v>0</v>
      </c>
      <c r="E1406" s="33">
        <v>0</v>
      </c>
      <c r="F1406" s="26">
        <f t="shared" si="1030"/>
        <v>0</v>
      </c>
      <c r="G1406" s="33">
        <v>0</v>
      </c>
      <c r="H1406" s="33"/>
      <c r="I1406" s="12"/>
    </row>
    <row r="1407" spans="1:9" ht="36" x14ac:dyDescent="0.25">
      <c r="A1407" s="5" t="str">
        <f t="shared" si="1025"/>
        <v>a</v>
      </c>
      <c r="B1407" s="18" t="s">
        <v>209</v>
      </c>
      <c r="C1407" s="19" t="s">
        <v>210</v>
      </c>
      <c r="D1407" s="37">
        <f t="shared" ref="D1407:G1407" si="1064">D1408+D1418+D1419+D1420</f>
        <v>0</v>
      </c>
      <c r="E1407" s="37">
        <f t="shared" si="1064"/>
        <v>82000</v>
      </c>
      <c r="F1407" s="26">
        <f t="shared" si="1030"/>
        <v>41000</v>
      </c>
      <c r="G1407" s="37">
        <f t="shared" si="1064"/>
        <v>23000</v>
      </c>
      <c r="H1407" s="37">
        <f t="shared" ref="H1407" si="1065">H1408+H1418+H1419+H1420</f>
        <v>18000</v>
      </c>
      <c r="I1407" s="37">
        <f>I1408+I1418+I1419+I1420</f>
        <v>11060.45</v>
      </c>
    </row>
    <row r="1408" spans="1:9" ht="18" x14ac:dyDescent="0.25">
      <c r="A1408" s="5" t="str">
        <f t="shared" si="1025"/>
        <v>a</v>
      </c>
      <c r="B1408" s="30" t="s">
        <v>1</v>
      </c>
      <c r="C1408" s="13" t="s">
        <v>24</v>
      </c>
      <c r="D1408" s="12">
        <f t="shared" ref="D1408:G1408" si="1066">D1409+D1410+D1411+D1412+D1413+D1414+D1415</f>
        <v>0</v>
      </c>
      <c r="E1408" s="12">
        <f t="shared" si="1066"/>
        <v>82000</v>
      </c>
      <c r="F1408" s="26">
        <f t="shared" si="1030"/>
        <v>41000</v>
      </c>
      <c r="G1408" s="12">
        <f t="shared" si="1066"/>
        <v>23000</v>
      </c>
      <c r="H1408" s="12">
        <f t="shared" ref="H1408" si="1067">H1409+H1410+H1411+H1412+H1413+H1414+H1415</f>
        <v>18000</v>
      </c>
      <c r="I1408" s="12">
        <f>I1409+I1410+I1411+I1412+I1413+I1414+I1415</f>
        <v>11060.45</v>
      </c>
    </row>
    <row r="1409" spans="1:9" ht="18" x14ac:dyDescent="0.25">
      <c r="A1409" s="5" t="str">
        <f t="shared" si="1025"/>
        <v>b</v>
      </c>
      <c r="B1409" s="9" t="s">
        <v>1</v>
      </c>
      <c r="C1409" s="10" t="s">
        <v>25</v>
      </c>
      <c r="D1409" s="35">
        <v>0</v>
      </c>
      <c r="E1409" s="35">
        <v>0</v>
      </c>
      <c r="F1409" s="26">
        <f t="shared" si="1030"/>
        <v>0</v>
      </c>
      <c r="G1409" s="35">
        <v>0</v>
      </c>
      <c r="H1409" s="35"/>
      <c r="I1409" s="31"/>
    </row>
    <row r="1410" spans="1:9" ht="18" x14ac:dyDescent="0.25">
      <c r="A1410" s="5" t="str">
        <f t="shared" si="1025"/>
        <v>a</v>
      </c>
      <c r="B1410" s="9" t="s">
        <v>1</v>
      </c>
      <c r="C1410" s="10" t="s">
        <v>26</v>
      </c>
      <c r="D1410" s="35">
        <v>0</v>
      </c>
      <c r="E1410" s="35">
        <v>32000</v>
      </c>
      <c r="F1410" s="26">
        <f t="shared" si="1030"/>
        <v>16000</v>
      </c>
      <c r="G1410" s="35">
        <v>8000</v>
      </c>
      <c r="H1410" s="35">
        <v>8000</v>
      </c>
      <c r="I1410" s="31">
        <v>11060.45</v>
      </c>
    </row>
    <row r="1411" spans="1:9" ht="18" x14ac:dyDescent="0.25">
      <c r="A1411" s="5" t="str">
        <f t="shared" si="1025"/>
        <v>b</v>
      </c>
      <c r="B1411" s="9" t="s">
        <v>1</v>
      </c>
      <c r="C1411" s="10" t="s">
        <v>27</v>
      </c>
      <c r="D1411" s="35">
        <v>0</v>
      </c>
      <c r="E1411" s="35">
        <v>0</v>
      </c>
      <c r="F1411" s="26">
        <f t="shared" si="1030"/>
        <v>0</v>
      </c>
      <c r="G1411" s="35">
        <v>0</v>
      </c>
      <c r="H1411" s="35"/>
      <c r="I1411" s="31"/>
    </row>
    <row r="1412" spans="1:9" ht="18" x14ac:dyDescent="0.25">
      <c r="A1412" s="5" t="str">
        <f t="shared" si="1025"/>
        <v>a</v>
      </c>
      <c r="B1412" s="9" t="s">
        <v>1</v>
      </c>
      <c r="C1412" s="14" t="s">
        <v>28</v>
      </c>
      <c r="D1412" s="35">
        <v>0</v>
      </c>
      <c r="E1412" s="35">
        <v>0</v>
      </c>
      <c r="F1412" s="26">
        <v>0</v>
      </c>
      <c r="G1412" s="35">
        <v>15000</v>
      </c>
      <c r="H1412" s="35">
        <v>10000</v>
      </c>
      <c r="I1412" s="31"/>
    </row>
    <row r="1413" spans="1:9" ht="18" x14ac:dyDescent="0.25">
      <c r="A1413" s="5" t="str">
        <f t="shared" si="1025"/>
        <v>b</v>
      </c>
      <c r="B1413" s="9" t="s">
        <v>1</v>
      </c>
      <c r="C1413" s="14" t="s">
        <v>29</v>
      </c>
      <c r="D1413" s="35">
        <v>0</v>
      </c>
      <c r="E1413" s="35">
        <v>0</v>
      </c>
      <c r="F1413" s="26">
        <f t="shared" si="1030"/>
        <v>0</v>
      </c>
      <c r="G1413" s="35">
        <v>0</v>
      </c>
      <c r="H1413" s="35"/>
      <c r="I1413" s="31"/>
    </row>
    <row r="1414" spans="1:9" ht="18" x14ac:dyDescent="0.25">
      <c r="A1414" s="5" t="str">
        <f t="shared" ref="A1414:A1420" si="1068">IF((D1414+E1414+G1414+I1414)&gt;0,"a","b")</f>
        <v>b</v>
      </c>
      <c r="B1414" s="9" t="s">
        <v>1</v>
      </c>
      <c r="C1414" s="14" t="s">
        <v>30</v>
      </c>
      <c r="D1414" s="35">
        <v>0</v>
      </c>
      <c r="E1414" s="35">
        <v>0</v>
      </c>
      <c r="F1414" s="26">
        <f t="shared" si="1030"/>
        <v>0</v>
      </c>
      <c r="G1414" s="35">
        <v>0</v>
      </c>
      <c r="H1414" s="35"/>
      <c r="I1414" s="31"/>
    </row>
    <row r="1415" spans="1:9" ht="18" x14ac:dyDescent="0.25">
      <c r="A1415" s="5" t="str">
        <f t="shared" si="1068"/>
        <v>a</v>
      </c>
      <c r="B1415" s="9" t="s">
        <v>1</v>
      </c>
      <c r="C1415" s="14" t="s">
        <v>31</v>
      </c>
      <c r="D1415" s="31">
        <f t="shared" ref="D1415:H1415" si="1069">D1416+D1417</f>
        <v>0</v>
      </c>
      <c r="E1415" s="31">
        <f t="shared" si="1069"/>
        <v>50000</v>
      </c>
      <c r="F1415" s="31">
        <f t="shared" si="1069"/>
        <v>25000</v>
      </c>
      <c r="G1415" s="31">
        <f t="shared" si="1069"/>
        <v>0</v>
      </c>
      <c r="H1415" s="31">
        <f t="shared" si="1069"/>
        <v>0</v>
      </c>
      <c r="I1415" s="31">
        <f>I1416+I1417</f>
        <v>0</v>
      </c>
    </row>
    <row r="1416" spans="1:9" ht="30" x14ac:dyDescent="0.25">
      <c r="A1416" s="5" t="str">
        <f t="shared" si="1068"/>
        <v>a</v>
      </c>
      <c r="B1416" s="15"/>
      <c r="C1416" s="17" t="s">
        <v>91</v>
      </c>
      <c r="D1416" s="36">
        <v>0</v>
      </c>
      <c r="E1416" s="36">
        <v>50000</v>
      </c>
      <c r="F1416" s="26">
        <v>25000</v>
      </c>
      <c r="G1416" s="36">
        <v>0</v>
      </c>
      <c r="H1416" s="36"/>
      <c r="I1416" s="16"/>
    </row>
    <row r="1417" spans="1:9" ht="30" x14ac:dyDescent="0.25">
      <c r="A1417" s="5" t="str">
        <f t="shared" si="1068"/>
        <v>b</v>
      </c>
      <c r="B1417" s="15"/>
      <c r="C1417" s="17" t="s">
        <v>92</v>
      </c>
      <c r="D1417" s="36">
        <v>0</v>
      </c>
      <c r="E1417" s="36">
        <v>0</v>
      </c>
      <c r="F1417" s="26">
        <f t="shared" ref="F1417:F1420" si="1070">G1417+H1417</f>
        <v>0</v>
      </c>
      <c r="G1417" s="36">
        <v>0</v>
      </c>
      <c r="H1417" s="36"/>
      <c r="I1417" s="16"/>
    </row>
    <row r="1418" spans="1:9" ht="18" x14ac:dyDescent="0.25">
      <c r="A1418" s="5" t="str">
        <f t="shared" si="1068"/>
        <v>b</v>
      </c>
      <c r="B1418" s="9" t="s">
        <v>1</v>
      </c>
      <c r="C1418" s="13" t="s">
        <v>32</v>
      </c>
      <c r="D1418" s="33">
        <v>0</v>
      </c>
      <c r="E1418" s="33">
        <v>0</v>
      </c>
      <c r="F1418" s="26">
        <f t="shared" si="1070"/>
        <v>0</v>
      </c>
      <c r="G1418" s="33">
        <v>0</v>
      </c>
      <c r="H1418" s="33"/>
      <c r="I1418" s="12"/>
    </row>
    <row r="1419" spans="1:9" ht="18" x14ac:dyDescent="0.25">
      <c r="A1419" s="5" t="str">
        <f t="shared" si="1068"/>
        <v>b</v>
      </c>
      <c r="B1419" s="9" t="s">
        <v>1</v>
      </c>
      <c r="C1419" s="13" t="s">
        <v>33</v>
      </c>
      <c r="D1419" s="33">
        <v>0</v>
      </c>
      <c r="E1419" s="33">
        <v>0</v>
      </c>
      <c r="F1419" s="26">
        <f t="shared" si="1070"/>
        <v>0</v>
      </c>
      <c r="G1419" s="33">
        <v>0</v>
      </c>
      <c r="H1419" s="33"/>
      <c r="I1419" s="12"/>
    </row>
    <row r="1420" spans="1:9" ht="18" x14ac:dyDescent="0.25">
      <c r="A1420" s="5" t="str">
        <f t="shared" si="1068"/>
        <v>b</v>
      </c>
      <c r="B1420" s="9" t="s">
        <v>1</v>
      </c>
      <c r="C1420" s="13" t="s">
        <v>34</v>
      </c>
      <c r="D1420" s="33">
        <v>0</v>
      </c>
      <c r="E1420" s="33">
        <v>0</v>
      </c>
      <c r="F1420" s="26">
        <f t="shared" si="1070"/>
        <v>0</v>
      </c>
      <c r="G1420" s="33">
        <v>0</v>
      </c>
      <c r="H1420" s="33"/>
      <c r="I1420" s="12"/>
    </row>
  </sheetData>
  <autoFilter ref="A5:G1420"/>
  <mergeCells count="3">
    <mergeCell ref="B4:B5"/>
    <mergeCell ref="C4:C5"/>
    <mergeCell ref="B2:I2"/>
  </mergeCells>
  <pageMargins left="0.15748031496063" right="0.15748031496063" top="0.39370078740157499" bottom="0.39370078740157499" header="0.39370078740157499" footer="0.39370078740157499"/>
  <pageSetup scale="45" fitToHeight="19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20"/>
  <sheetViews>
    <sheetView showGridLines="0" tabSelected="1" view="pageBreakPreview" zoomScale="80" zoomScaleNormal="100" zoomScaleSheetLayoutView="80" workbookViewId="0">
      <pane xSplit="3" ySplit="6" topLeftCell="D14" activePane="bottomRight" state="frozen"/>
      <selection pane="topRight" activeCell="D1" sqref="D1"/>
      <selection pane="bottomLeft" activeCell="A5" sqref="A5"/>
      <selection pane="bottomRight" activeCell="J20" sqref="J20"/>
    </sheetView>
  </sheetViews>
  <sheetFormatPr defaultColWidth="8.85546875" defaultRowHeight="17.25" x14ac:dyDescent="0.25"/>
  <cols>
    <col min="1" max="1" width="10" style="6" customWidth="1"/>
    <col min="2" max="2" width="18.5703125" style="57" customWidth="1"/>
    <col min="3" max="3" width="59" style="57" customWidth="1"/>
    <col min="4" max="4" width="22" style="57" customWidth="1"/>
    <col min="5" max="5" width="21.28515625" style="57" customWidth="1"/>
    <col min="6" max="6" width="22.140625" style="57" customWidth="1"/>
    <col min="7" max="7" width="20.140625" style="57" customWidth="1"/>
    <col min="8" max="8" width="54.85546875" style="4" customWidth="1"/>
    <col min="9" max="16384" width="8.85546875" style="4"/>
  </cols>
  <sheetData>
    <row r="1" spans="1:8" ht="18" customHeight="1" x14ac:dyDescent="0.25">
      <c r="A1" s="1"/>
      <c r="B1" s="55"/>
      <c r="C1" s="56"/>
      <c r="D1" s="56"/>
      <c r="E1" s="56"/>
      <c r="F1" s="56"/>
    </row>
    <row r="2" spans="1:8" ht="45.75" customHeight="1" x14ac:dyDescent="0.25">
      <c r="A2" s="1"/>
      <c r="B2" s="93" t="s">
        <v>224</v>
      </c>
      <c r="C2" s="93"/>
      <c r="D2" s="93"/>
      <c r="E2" s="93"/>
      <c r="F2" s="93"/>
      <c r="G2" s="93"/>
    </row>
    <row r="3" spans="1:8" ht="37.5" customHeight="1" x14ac:dyDescent="0.25">
      <c r="A3" s="1"/>
      <c r="B3" s="58"/>
      <c r="C3" s="58"/>
      <c r="D3" s="58"/>
      <c r="E3" s="58"/>
      <c r="F3" s="95" t="s">
        <v>219</v>
      </c>
      <c r="G3" s="95"/>
    </row>
    <row r="4" spans="1:8" ht="27" customHeight="1" x14ac:dyDescent="0.25">
      <c r="A4" s="1"/>
      <c r="B4" s="94" t="s">
        <v>2</v>
      </c>
      <c r="C4" s="94" t="s">
        <v>0</v>
      </c>
      <c r="D4" s="94" t="s">
        <v>217</v>
      </c>
      <c r="E4" s="94"/>
      <c r="F4" s="94"/>
      <c r="G4" s="94"/>
    </row>
    <row r="5" spans="1:8" ht="84" customHeight="1" x14ac:dyDescent="0.25">
      <c r="A5" s="1"/>
      <c r="B5" s="94"/>
      <c r="C5" s="94"/>
      <c r="D5" s="59" t="s">
        <v>213</v>
      </c>
      <c r="E5" s="59" t="s">
        <v>214</v>
      </c>
      <c r="F5" s="59" t="s">
        <v>223</v>
      </c>
      <c r="G5" s="59" t="s">
        <v>221</v>
      </c>
      <c r="H5" s="97" t="s">
        <v>225</v>
      </c>
    </row>
    <row r="6" spans="1:8" ht="73.5" customHeight="1" x14ac:dyDescent="0.25">
      <c r="A6" s="5" t="str">
        <f>IF((D6+E6+F6+G6)&gt;0,"a","b")</f>
        <v>a</v>
      </c>
      <c r="B6" s="60" t="s">
        <v>89</v>
      </c>
      <c r="C6" s="61" t="s">
        <v>90</v>
      </c>
      <c r="D6" s="42">
        <f>ლარებში!D6/1000</f>
        <v>3968400</v>
      </c>
      <c r="E6" s="42">
        <f>ლარებში!E6/1000</f>
        <v>3968400</v>
      </c>
      <c r="F6" s="42">
        <f>ლარებში!F6/1000</f>
        <v>1965915.4</v>
      </c>
      <c r="G6" s="42">
        <f>ლარებში!I6/1000</f>
        <v>1954800.68622</v>
      </c>
      <c r="H6" s="41"/>
    </row>
    <row r="7" spans="1:8" x14ac:dyDescent="0.25">
      <c r="A7" s="5" t="str">
        <f t="shared" ref="A7:A70" si="0">IF((D7+E7+F7+G7)&gt;0,"a","b")</f>
        <v>a</v>
      </c>
      <c r="B7" s="62" t="s">
        <v>1</v>
      </c>
      <c r="C7" s="63" t="s">
        <v>24</v>
      </c>
      <c r="D7" s="43">
        <f>ლარებში!D7/1000</f>
        <v>3923665</v>
      </c>
      <c r="E7" s="43">
        <f>ლარებში!E7/1000</f>
        <v>3918733.9</v>
      </c>
      <c r="F7" s="43">
        <f>ლარებში!F7/1000</f>
        <v>1944301.7</v>
      </c>
      <c r="G7" s="43">
        <f>ლარებში!I7/1000</f>
        <v>1934018.1178499998</v>
      </c>
      <c r="H7" s="41"/>
    </row>
    <row r="8" spans="1:8" x14ac:dyDescent="0.25">
      <c r="A8" s="5" t="str">
        <f t="shared" si="0"/>
        <v>a</v>
      </c>
      <c r="B8" s="64" t="s">
        <v>1</v>
      </c>
      <c r="C8" s="65" t="s">
        <v>25</v>
      </c>
      <c r="D8" s="84">
        <f>ლარებში!D8/1000</f>
        <v>33210</v>
      </c>
      <c r="E8" s="84">
        <f>ლარებში!E8/1000</f>
        <v>33156</v>
      </c>
      <c r="F8" s="84">
        <f>ლარებში!F8/1000</f>
        <v>14990.7</v>
      </c>
      <c r="G8" s="84">
        <f>ლარებში!I8/1000</f>
        <v>14611.799449999999</v>
      </c>
      <c r="H8" s="41"/>
    </row>
    <row r="9" spans="1:8" x14ac:dyDescent="0.25">
      <c r="A9" s="5" t="str">
        <f t="shared" si="0"/>
        <v>a</v>
      </c>
      <c r="B9" s="64" t="s">
        <v>1</v>
      </c>
      <c r="C9" s="65" t="s">
        <v>26</v>
      </c>
      <c r="D9" s="84">
        <f>ლარებში!D9/1000</f>
        <v>119343</v>
      </c>
      <c r="E9" s="84">
        <f>ლარებში!E9/1000</f>
        <v>119913.34</v>
      </c>
      <c r="F9" s="84">
        <f>ლარებში!F9/1000</f>
        <v>51422.09</v>
      </c>
      <c r="G9" s="84">
        <f>ლარებში!I9/1000</f>
        <v>43781.916229999995</v>
      </c>
      <c r="H9" s="41"/>
    </row>
    <row r="10" spans="1:8" hidden="1" x14ac:dyDescent="0.25">
      <c r="A10" s="5" t="str">
        <f t="shared" si="0"/>
        <v>b</v>
      </c>
      <c r="B10" s="64" t="s">
        <v>1</v>
      </c>
      <c r="C10" s="65" t="s">
        <v>27</v>
      </c>
      <c r="D10" s="84">
        <f>ლარებში!D10/1000</f>
        <v>0</v>
      </c>
      <c r="E10" s="84">
        <f>ლარებში!E10/1000</f>
        <v>0</v>
      </c>
      <c r="F10" s="84">
        <f>ლარებში!F10/1000</f>
        <v>0</v>
      </c>
      <c r="G10" s="84">
        <f>ლარებში!I10/1000</f>
        <v>0</v>
      </c>
    </row>
    <row r="11" spans="1:8" x14ac:dyDescent="0.25">
      <c r="A11" s="5" t="str">
        <f t="shared" si="0"/>
        <v>a</v>
      </c>
      <c r="B11" s="64" t="s">
        <v>1</v>
      </c>
      <c r="C11" s="66" t="s">
        <v>28</v>
      </c>
      <c r="D11" s="84">
        <f>ლარებში!D11/1000</f>
        <v>0</v>
      </c>
      <c r="E11" s="84">
        <f>ლარებში!E11/1000</f>
        <v>230</v>
      </c>
      <c r="F11" s="84">
        <f>ლარებში!F11/1000</f>
        <v>230</v>
      </c>
      <c r="G11" s="84">
        <f>ლარებში!I11/1000</f>
        <v>0</v>
      </c>
      <c r="H11" s="41"/>
    </row>
    <row r="12" spans="1:8" x14ac:dyDescent="0.25">
      <c r="A12" s="5" t="str">
        <f t="shared" si="0"/>
        <v>a</v>
      </c>
      <c r="B12" s="64" t="s">
        <v>1</v>
      </c>
      <c r="C12" s="66" t="s">
        <v>29</v>
      </c>
      <c r="D12" s="84">
        <f>ლარებში!D12/1000</f>
        <v>2493</v>
      </c>
      <c r="E12" s="84">
        <f>ლარებში!E12/1000</f>
        <v>2552.1</v>
      </c>
      <c r="F12" s="84">
        <f>ლარებში!F12/1000</f>
        <v>95.1</v>
      </c>
      <c r="G12" s="84">
        <f>ლარებში!I12/1000</f>
        <v>72.586710000000011</v>
      </c>
      <c r="H12" s="41"/>
    </row>
    <row r="13" spans="1:8" x14ac:dyDescent="0.25">
      <c r="A13" s="5" t="str">
        <f t="shared" si="0"/>
        <v>a</v>
      </c>
      <c r="B13" s="64" t="s">
        <v>1</v>
      </c>
      <c r="C13" s="66" t="s">
        <v>30</v>
      </c>
      <c r="D13" s="84">
        <f>ლარებში!D13/1000</f>
        <v>3728785</v>
      </c>
      <c r="E13" s="84">
        <f>ლარებში!E13/1000</f>
        <v>3727810.9160000002</v>
      </c>
      <c r="F13" s="84">
        <f>ლარებში!F13/1000</f>
        <v>1858689.7660000001</v>
      </c>
      <c r="G13" s="84">
        <f>ლარებში!I13/1000</f>
        <v>1857831.8024700005</v>
      </c>
      <c r="H13" s="41"/>
    </row>
    <row r="14" spans="1:8" x14ac:dyDescent="0.25">
      <c r="A14" s="5" t="str">
        <f t="shared" si="0"/>
        <v>a</v>
      </c>
      <c r="B14" s="64" t="s">
        <v>1</v>
      </c>
      <c r="C14" s="66" t="s">
        <v>31</v>
      </c>
      <c r="D14" s="84">
        <f>ლარებში!D14/1000</f>
        <v>39834</v>
      </c>
      <c r="E14" s="84">
        <f>ლარებში!E14/1000</f>
        <v>35071.544000000002</v>
      </c>
      <c r="F14" s="84">
        <f>ლარებში!F14/1000</f>
        <v>18874.044000000002</v>
      </c>
      <c r="G14" s="84">
        <f>ლარებში!I14/1000</f>
        <v>17720.012989999999</v>
      </c>
      <c r="H14" s="41"/>
    </row>
    <row r="15" spans="1:8" ht="34.5" x14ac:dyDescent="0.25">
      <c r="A15" s="5" t="str">
        <f t="shared" si="0"/>
        <v>a</v>
      </c>
      <c r="B15" s="64"/>
      <c r="C15" s="67" t="s">
        <v>91</v>
      </c>
      <c r="D15" s="42">
        <f>ლარებში!D15/1000</f>
        <v>12762</v>
      </c>
      <c r="E15" s="42">
        <f>ლარებში!E15/1000</f>
        <v>12999.544</v>
      </c>
      <c r="F15" s="42">
        <f>ლარებში!F15/1000</f>
        <v>4704.0439999999999</v>
      </c>
      <c r="G15" s="42">
        <f>ლარებში!I15/1000</f>
        <v>3744.1092699999999</v>
      </c>
    </row>
    <row r="16" spans="1:8" ht="34.5" x14ac:dyDescent="0.25">
      <c r="A16" s="5" t="str">
        <f t="shared" si="0"/>
        <v>a</v>
      </c>
      <c r="B16" s="64"/>
      <c r="C16" s="67" t="s">
        <v>92</v>
      </c>
      <c r="D16" s="42">
        <f>ლარებში!D16/1000</f>
        <v>27072</v>
      </c>
      <c r="E16" s="42">
        <f>ლარებში!E16/1000</f>
        <v>22072</v>
      </c>
      <c r="F16" s="42">
        <f>ლარებში!F16/1000</f>
        <v>14170</v>
      </c>
      <c r="G16" s="42">
        <f>ლარებში!I16/1000</f>
        <v>13975.903719999998</v>
      </c>
    </row>
    <row r="17" spans="1:8" x14ac:dyDescent="0.25">
      <c r="A17" s="5" t="str">
        <f t="shared" si="0"/>
        <v>a</v>
      </c>
      <c r="B17" s="62" t="s">
        <v>1</v>
      </c>
      <c r="C17" s="63" t="s">
        <v>32</v>
      </c>
      <c r="D17" s="43">
        <f>ლარებში!D17/1000</f>
        <v>44735</v>
      </c>
      <c r="E17" s="43">
        <f>ლარებში!E17/1000</f>
        <v>49666.1</v>
      </c>
      <c r="F17" s="43">
        <f>ლარებში!F17/1000</f>
        <v>21613.7</v>
      </c>
      <c r="G17" s="43">
        <f>ლარებში!I17/1000</f>
        <v>20782.568370000001</v>
      </c>
      <c r="H17" s="41"/>
    </row>
    <row r="18" spans="1:8" hidden="1" x14ac:dyDescent="0.25">
      <c r="A18" s="5" t="str">
        <f t="shared" si="0"/>
        <v>b</v>
      </c>
      <c r="B18" s="62" t="s">
        <v>1</v>
      </c>
      <c r="C18" s="63" t="s">
        <v>33</v>
      </c>
      <c r="D18" s="43">
        <f>ლარებში!D18/1000</f>
        <v>0</v>
      </c>
      <c r="E18" s="43">
        <f>ლარებში!E18/1000</f>
        <v>0</v>
      </c>
      <c r="F18" s="43">
        <f>ლარებში!F18/1000</f>
        <v>0</v>
      </c>
      <c r="G18" s="43">
        <f>ლარებში!I18/1000</f>
        <v>0</v>
      </c>
    </row>
    <row r="19" spans="1:8" hidden="1" x14ac:dyDescent="0.25">
      <c r="A19" s="5" t="str">
        <f t="shared" si="0"/>
        <v>b</v>
      </c>
      <c r="B19" s="62" t="s">
        <v>1</v>
      </c>
      <c r="C19" s="63" t="s">
        <v>34</v>
      </c>
      <c r="D19" s="43">
        <f>ლარებში!D19/1000</f>
        <v>0</v>
      </c>
      <c r="E19" s="43">
        <f>ლარებში!E19/1000</f>
        <v>0</v>
      </c>
      <c r="F19" s="43">
        <f>ლარებში!F19/1000</f>
        <v>0</v>
      </c>
      <c r="G19" s="43">
        <f>ლარებში!I19/1000</f>
        <v>0</v>
      </c>
    </row>
    <row r="20" spans="1:8" ht="60" customHeight="1" x14ac:dyDescent="0.25">
      <c r="A20" s="5" t="str">
        <f t="shared" si="0"/>
        <v>a</v>
      </c>
      <c r="B20" s="60" t="s">
        <v>93</v>
      </c>
      <c r="C20" s="61" t="s">
        <v>94</v>
      </c>
      <c r="D20" s="42">
        <f>ლარებში!D20/1000</f>
        <v>57803</v>
      </c>
      <c r="E20" s="42">
        <f>ლარებში!E20/1000</f>
        <v>58033</v>
      </c>
      <c r="F20" s="42">
        <f>ლარებში!F20/1000</f>
        <v>25381.05</v>
      </c>
      <c r="G20" s="42">
        <f>ლარებში!I20/1000</f>
        <v>23372.474819999999</v>
      </c>
      <c r="H20" s="41"/>
    </row>
    <row r="21" spans="1:8" x14ac:dyDescent="0.25">
      <c r="A21" s="5" t="str">
        <f t="shared" si="0"/>
        <v>a</v>
      </c>
      <c r="B21" s="62" t="s">
        <v>1</v>
      </c>
      <c r="C21" s="63" t="s">
        <v>24</v>
      </c>
      <c r="D21" s="43">
        <f>ლარებში!D21/1000</f>
        <v>57306</v>
      </c>
      <c r="E21" s="43">
        <f>ლარებში!E21/1000</f>
        <v>57394.6</v>
      </c>
      <c r="F21" s="43">
        <f>ლარებში!F21/1000</f>
        <v>25072.05</v>
      </c>
      <c r="G21" s="43">
        <f>ლარებში!I21/1000</f>
        <v>23160.09779</v>
      </c>
      <c r="H21" s="41"/>
    </row>
    <row r="22" spans="1:8" x14ac:dyDescent="0.25">
      <c r="A22" s="5" t="str">
        <f t="shared" si="0"/>
        <v>a</v>
      </c>
      <c r="B22" s="64" t="s">
        <v>1</v>
      </c>
      <c r="C22" s="65" t="s">
        <v>25</v>
      </c>
      <c r="D22" s="84">
        <f>ლარებში!D22/1000</f>
        <v>33210</v>
      </c>
      <c r="E22" s="84">
        <f>ლარებში!E22/1000</f>
        <v>33156</v>
      </c>
      <c r="F22" s="84">
        <f>ლარებში!F22/1000</f>
        <v>14990.7</v>
      </c>
      <c r="G22" s="84">
        <f>ლარებში!I22/1000</f>
        <v>14611.799449999999</v>
      </c>
      <c r="H22" s="41"/>
    </row>
    <row r="23" spans="1:8" x14ac:dyDescent="0.25">
      <c r="A23" s="5" t="str">
        <f t="shared" si="0"/>
        <v>a</v>
      </c>
      <c r="B23" s="64" t="s">
        <v>1</v>
      </c>
      <c r="C23" s="65" t="s">
        <v>26</v>
      </c>
      <c r="D23" s="84">
        <f>ლარებში!D23/1000</f>
        <v>20612</v>
      </c>
      <c r="E23" s="84">
        <f>ლარებში!E23/1000</f>
        <v>20408.900000000001</v>
      </c>
      <c r="F23" s="84">
        <f>ლარებში!F23/1000</f>
        <v>9226.0499999999993</v>
      </c>
      <c r="G23" s="84">
        <f>ლარებში!I23/1000</f>
        <v>8149.4753099999998</v>
      </c>
      <c r="H23" s="41"/>
    </row>
    <row r="24" spans="1:8" hidden="1" x14ac:dyDescent="0.25">
      <c r="A24" s="5" t="str">
        <f t="shared" si="0"/>
        <v>b</v>
      </c>
      <c r="B24" s="64" t="s">
        <v>1</v>
      </c>
      <c r="C24" s="65" t="s">
        <v>27</v>
      </c>
      <c r="D24" s="84">
        <f>ლარებში!D24/1000</f>
        <v>0</v>
      </c>
      <c r="E24" s="84">
        <f>ლარებში!E24/1000</f>
        <v>0</v>
      </c>
      <c r="F24" s="84">
        <f>ლარებში!F24/1000</f>
        <v>0</v>
      </c>
      <c r="G24" s="84">
        <f>ლარებში!I24/1000</f>
        <v>0</v>
      </c>
    </row>
    <row r="25" spans="1:8" x14ac:dyDescent="0.25">
      <c r="A25" s="5" t="str">
        <f t="shared" si="0"/>
        <v>a</v>
      </c>
      <c r="B25" s="64" t="s">
        <v>1</v>
      </c>
      <c r="C25" s="66" t="s">
        <v>28</v>
      </c>
      <c r="D25" s="84">
        <f>ლარებში!D25/1000</f>
        <v>0</v>
      </c>
      <c r="E25" s="84">
        <f>ლარებში!E25/1000</f>
        <v>230</v>
      </c>
      <c r="F25" s="84">
        <f>ლარებში!F25/1000</f>
        <v>230</v>
      </c>
      <c r="G25" s="84">
        <f>ლარებში!I25/1000</f>
        <v>0</v>
      </c>
      <c r="H25" s="41"/>
    </row>
    <row r="26" spans="1:8" x14ac:dyDescent="0.25">
      <c r="A26" s="5" t="str">
        <f t="shared" si="0"/>
        <v>a</v>
      </c>
      <c r="B26" s="64" t="s">
        <v>1</v>
      </c>
      <c r="C26" s="66" t="s">
        <v>29</v>
      </c>
      <c r="D26" s="84">
        <f>ლარებში!D26/1000</f>
        <v>2493</v>
      </c>
      <c r="E26" s="84">
        <f>ლარებში!E26/1000</f>
        <v>2533.1999999999998</v>
      </c>
      <c r="F26" s="84">
        <f>ლარებში!F26/1000</f>
        <v>76.2</v>
      </c>
      <c r="G26" s="84">
        <f>ლარებში!I26/1000</f>
        <v>53.784010000000002</v>
      </c>
      <c r="H26" s="41"/>
    </row>
    <row r="27" spans="1:8" x14ac:dyDescent="0.25">
      <c r="A27" s="5" t="str">
        <f t="shared" si="0"/>
        <v>a</v>
      </c>
      <c r="B27" s="64" t="s">
        <v>1</v>
      </c>
      <c r="C27" s="66" t="s">
        <v>30</v>
      </c>
      <c r="D27" s="84">
        <f>ლარებში!D27/1000</f>
        <v>390</v>
      </c>
      <c r="E27" s="84">
        <f>ლარებში!E27/1000</f>
        <v>465</v>
      </c>
      <c r="F27" s="84">
        <f>ლარებში!F27/1000</f>
        <v>286.5</v>
      </c>
      <c r="G27" s="84">
        <f>ლარებში!I27/1000</f>
        <v>255.57821999999999</v>
      </c>
      <c r="H27" s="41"/>
    </row>
    <row r="28" spans="1:8" x14ac:dyDescent="0.25">
      <c r="A28" s="5" t="str">
        <f t="shared" si="0"/>
        <v>a</v>
      </c>
      <c r="B28" s="64" t="s">
        <v>1</v>
      </c>
      <c r="C28" s="66" t="s">
        <v>31</v>
      </c>
      <c r="D28" s="84">
        <f>ლარებში!D28/1000</f>
        <v>601</v>
      </c>
      <c r="E28" s="84">
        <f>ლარებში!E28/1000</f>
        <v>601.5</v>
      </c>
      <c r="F28" s="84">
        <f>ლარებში!F28/1000</f>
        <v>262.60000000000002</v>
      </c>
      <c r="G28" s="84">
        <f>ლარებში!I28/1000</f>
        <v>89.46080000000002</v>
      </c>
      <c r="H28" s="41"/>
    </row>
    <row r="29" spans="1:8" ht="34.5" x14ac:dyDescent="0.25">
      <c r="A29" s="5" t="str">
        <f t="shared" si="0"/>
        <v>a</v>
      </c>
      <c r="B29" s="64"/>
      <c r="C29" s="67" t="s">
        <v>91</v>
      </c>
      <c r="D29" s="42">
        <f>ლარებში!D29/1000</f>
        <v>501</v>
      </c>
      <c r="E29" s="42">
        <f>ლარებში!E29/1000</f>
        <v>501.5</v>
      </c>
      <c r="F29" s="42">
        <f>ლარებში!F29/1000</f>
        <v>242.6</v>
      </c>
      <c r="G29" s="42">
        <f>ლარებში!I29/1000</f>
        <v>89.46080000000002</v>
      </c>
    </row>
    <row r="30" spans="1:8" ht="34.5" x14ac:dyDescent="0.25">
      <c r="A30" s="5" t="str">
        <f t="shared" si="0"/>
        <v>a</v>
      </c>
      <c r="B30" s="64"/>
      <c r="C30" s="67" t="s">
        <v>92</v>
      </c>
      <c r="D30" s="42">
        <f>ლარებში!D30/1000</f>
        <v>100</v>
      </c>
      <c r="E30" s="42">
        <f>ლარებში!E30/1000</f>
        <v>100</v>
      </c>
      <c r="F30" s="42">
        <f>ლარებში!F30/1000</f>
        <v>20</v>
      </c>
      <c r="G30" s="42">
        <f>ლარებში!I30/1000</f>
        <v>0</v>
      </c>
    </row>
    <row r="31" spans="1:8" x14ac:dyDescent="0.25">
      <c r="A31" s="5" t="str">
        <f t="shared" si="0"/>
        <v>a</v>
      </c>
      <c r="B31" s="62" t="s">
        <v>1</v>
      </c>
      <c r="C31" s="63" t="s">
        <v>32</v>
      </c>
      <c r="D31" s="43">
        <f>ლარებში!D31/1000</f>
        <v>497</v>
      </c>
      <c r="E31" s="43">
        <f>ლარებში!E31/1000</f>
        <v>638.4</v>
      </c>
      <c r="F31" s="43">
        <f>ლარებში!F31/1000</f>
        <v>309</v>
      </c>
      <c r="G31" s="43">
        <f>ლარებში!I31/1000</f>
        <v>212.37702999999999</v>
      </c>
      <c r="H31" s="41"/>
    </row>
    <row r="32" spans="1:8" hidden="1" x14ac:dyDescent="0.25">
      <c r="A32" s="5" t="str">
        <f t="shared" si="0"/>
        <v>b</v>
      </c>
      <c r="B32" s="62" t="s">
        <v>1</v>
      </c>
      <c r="C32" s="63" t="s">
        <v>33</v>
      </c>
      <c r="D32" s="43">
        <f>ლარებში!D32/1000</f>
        <v>0</v>
      </c>
      <c r="E32" s="43">
        <f>ლარებში!E32/1000</f>
        <v>0</v>
      </c>
      <c r="F32" s="43">
        <f>ლარებში!F32/1000</f>
        <v>0</v>
      </c>
      <c r="G32" s="43">
        <f>ლარებში!I32/1000</f>
        <v>0</v>
      </c>
    </row>
    <row r="33" spans="1:8" hidden="1" x14ac:dyDescent="0.25">
      <c r="A33" s="5" t="str">
        <f t="shared" si="0"/>
        <v>b</v>
      </c>
      <c r="B33" s="62" t="s">
        <v>1</v>
      </c>
      <c r="C33" s="63" t="s">
        <v>34</v>
      </c>
      <c r="D33" s="43">
        <f>ლარებში!D33/1000</f>
        <v>0</v>
      </c>
      <c r="E33" s="43">
        <f>ლარებში!E33/1000</f>
        <v>0</v>
      </c>
      <c r="F33" s="43">
        <f>ლარებში!F33/1000</f>
        <v>0</v>
      </c>
      <c r="G33" s="43">
        <f>ლარებში!I33/1000</f>
        <v>0</v>
      </c>
    </row>
    <row r="34" spans="1:8" ht="80.25" customHeight="1" x14ac:dyDescent="0.25">
      <c r="A34" s="5" t="str">
        <f t="shared" si="0"/>
        <v>a</v>
      </c>
      <c r="B34" s="60" t="s">
        <v>95</v>
      </c>
      <c r="C34" s="61" t="s">
        <v>96</v>
      </c>
      <c r="D34" s="42">
        <f>ლარებში!D34/1000</f>
        <v>11850</v>
      </c>
      <c r="E34" s="42">
        <f>ლარებში!E34/1000</f>
        <v>12080</v>
      </c>
      <c r="F34" s="42">
        <f>ლარებში!F34/1000</f>
        <v>4573</v>
      </c>
      <c r="G34" s="42">
        <f>ლარებში!I34/1000</f>
        <v>4172.74568</v>
      </c>
      <c r="H34" s="96" t="s">
        <v>226</v>
      </c>
    </row>
    <row r="35" spans="1:8" x14ac:dyDescent="0.25">
      <c r="A35" s="5" t="str">
        <f t="shared" si="0"/>
        <v>a</v>
      </c>
      <c r="B35" s="70" t="s">
        <v>1</v>
      </c>
      <c r="C35" s="71" t="s">
        <v>24</v>
      </c>
      <c r="D35" s="45">
        <f>ლარებში!D35/1000</f>
        <v>11755</v>
      </c>
      <c r="E35" s="45">
        <f>ლარებში!E35/1000</f>
        <v>11985</v>
      </c>
      <c r="F35" s="45">
        <f>ლარებში!F35/1000</f>
        <v>4533</v>
      </c>
      <c r="G35" s="45">
        <f>ლარებში!I35/1000</f>
        <v>4145.4381800000001</v>
      </c>
      <c r="H35" s="41"/>
    </row>
    <row r="36" spans="1:8" x14ac:dyDescent="0.25">
      <c r="A36" s="5" t="str">
        <f t="shared" si="0"/>
        <v>a</v>
      </c>
      <c r="B36" s="72" t="s">
        <v>1</v>
      </c>
      <c r="C36" s="73" t="s">
        <v>25</v>
      </c>
      <c r="D36" s="46">
        <f>ლარებში!D36/1000</f>
        <v>5400</v>
      </c>
      <c r="E36" s="46">
        <f>ლარებში!E36/1000</f>
        <v>5392</v>
      </c>
      <c r="F36" s="46">
        <f>ლარებში!F36/1000</f>
        <v>2442</v>
      </c>
      <c r="G36" s="46">
        <f>ლარებში!I36/1000</f>
        <v>2318.84708</v>
      </c>
      <c r="H36" s="41"/>
    </row>
    <row r="37" spans="1:8" x14ac:dyDescent="0.25">
      <c r="A37" s="5" t="str">
        <f t="shared" si="0"/>
        <v>a</v>
      </c>
      <c r="B37" s="72" t="s">
        <v>1</v>
      </c>
      <c r="C37" s="73" t="s">
        <v>26</v>
      </c>
      <c r="D37" s="46">
        <f>ლარებში!D37/1000</f>
        <v>3765</v>
      </c>
      <c r="E37" s="46">
        <f>ლარებში!E37/1000</f>
        <v>3765</v>
      </c>
      <c r="F37" s="46">
        <f>ლარებში!F37/1000</f>
        <v>1765</v>
      </c>
      <c r="G37" s="46">
        <f>ლარებში!I37/1000</f>
        <v>1739.3828700000001</v>
      </c>
      <c r="H37" s="41"/>
    </row>
    <row r="38" spans="1:8" hidden="1" x14ac:dyDescent="0.25">
      <c r="A38" s="5" t="str">
        <f t="shared" si="0"/>
        <v>b</v>
      </c>
      <c r="B38" s="72" t="s">
        <v>1</v>
      </c>
      <c r="C38" s="73" t="s">
        <v>27</v>
      </c>
      <c r="D38" s="46">
        <f>ლარებში!D38/1000</f>
        <v>0</v>
      </c>
      <c r="E38" s="46">
        <f>ლარებში!E38/1000</f>
        <v>0</v>
      </c>
      <c r="F38" s="46">
        <f>ლარებში!F38/1000</f>
        <v>0</v>
      </c>
      <c r="G38" s="46">
        <f>ლარებში!I38/1000</f>
        <v>0</v>
      </c>
    </row>
    <row r="39" spans="1:8" x14ac:dyDescent="0.25">
      <c r="A39" s="5" t="str">
        <f t="shared" si="0"/>
        <v>a</v>
      </c>
      <c r="B39" s="72" t="s">
        <v>1</v>
      </c>
      <c r="C39" s="74" t="s">
        <v>28</v>
      </c>
      <c r="D39" s="46">
        <f>ლარებში!D39/1000</f>
        <v>0</v>
      </c>
      <c r="E39" s="46">
        <f>ლარებში!E39/1000</f>
        <v>230</v>
      </c>
      <c r="F39" s="46">
        <f>ლარებში!F39/1000</f>
        <v>230</v>
      </c>
      <c r="G39" s="46">
        <f>ლარებში!I39/1000</f>
        <v>0</v>
      </c>
      <c r="H39" s="41"/>
    </row>
    <row r="40" spans="1:8" x14ac:dyDescent="0.25">
      <c r="A40" s="5" t="str">
        <f t="shared" si="0"/>
        <v>a</v>
      </c>
      <c r="B40" s="72" t="s">
        <v>1</v>
      </c>
      <c r="C40" s="74" t="s">
        <v>29</v>
      </c>
      <c r="D40" s="46">
        <f>ლარებში!D40/1000</f>
        <v>2440</v>
      </c>
      <c r="E40" s="46">
        <f>ლარებში!E40/1000</f>
        <v>2440</v>
      </c>
      <c r="F40" s="46">
        <f>ლარებში!F40/1000</f>
        <v>13</v>
      </c>
      <c r="G40" s="46">
        <f>ლარებში!I40/1000</f>
        <v>12.341940000000001</v>
      </c>
      <c r="H40" s="41"/>
    </row>
    <row r="41" spans="1:8" x14ac:dyDescent="0.25">
      <c r="A41" s="5" t="str">
        <f t="shared" si="0"/>
        <v>a</v>
      </c>
      <c r="B41" s="72" t="s">
        <v>1</v>
      </c>
      <c r="C41" s="74" t="s">
        <v>30</v>
      </c>
      <c r="D41" s="46">
        <f>ლარებში!D41/1000</f>
        <v>110</v>
      </c>
      <c r="E41" s="46">
        <f>ლარებში!E41/1000</f>
        <v>118</v>
      </c>
      <c r="F41" s="46">
        <f>ლარებში!F41/1000</f>
        <v>63</v>
      </c>
      <c r="G41" s="46">
        <f>ლარებში!I41/1000</f>
        <v>62.454659999999997</v>
      </c>
      <c r="H41" s="41"/>
    </row>
    <row r="42" spans="1:8" x14ac:dyDescent="0.25">
      <c r="A42" s="5" t="str">
        <f t="shared" si="0"/>
        <v>a</v>
      </c>
      <c r="B42" s="72" t="s">
        <v>1</v>
      </c>
      <c r="C42" s="74" t="s">
        <v>31</v>
      </c>
      <c r="D42" s="46">
        <f>ლარებში!D42/1000</f>
        <v>40</v>
      </c>
      <c r="E42" s="46">
        <f>ლარებში!E42/1000</f>
        <v>40</v>
      </c>
      <c r="F42" s="46">
        <f>ლარებში!F42/1000</f>
        <v>20</v>
      </c>
      <c r="G42" s="46">
        <f>ლარებში!I42/1000</f>
        <v>12.411630000000001</v>
      </c>
      <c r="H42" s="41"/>
    </row>
    <row r="43" spans="1:8" ht="34.5" x14ac:dyDescent="0.25">
      <c r="A43" s="5" t="str">
        <f t="shared" si="0"/>
        <v>a</v>
      </c>
      <c r="B43" s="72"/>
      <c r="C43" s="75" t="s">
        <v>91</v>
      </c>
      <c r="D43" s="47">
        <f>ლარებში!D43/1000</f>
        <v>40</v>
      </c>
      <c r="E43" s="47">
        <f>ლარებში!E43/1000</f>
        <v>40</v>
      </c>
      <c r="F43" s="47">
        <f>ლარებში!F43/1000</f>
        <v>20</v>
      </c>
      <c r="G43" s="47">
        <f>ლარებში!I43/1000</f>
        <v>12.411630000000001</v>
      </c>
    </row>
    <row r="44" spans="1:8" ht="34.5" hidden="1" x14ac:dyDescent="0.25">
      <c r="A44" s="5" t="str">
        <f t="shared" si="0"/>
        <v>b</v>
      </c>
      <c r="B44" s="72"/>
      <c r="C44" s="75" t="s">
        <v>92</v>
      </c>
      <c r="D44" s="47">
        <f>ლარებში!D44/1000</f>
        <v>0</v>
      </c>
      <c r="E44" s="47">
        <f>ლარებში!E44/1000</f>
        <v>0</v>
      </c>
      <c r="F44" s="47">
        <f>ლარებში!F44/1000</f>
        <v>0</v>
      </c>
      <c r="G44" s="47">
        <f>ლარებში!I44/1000</f>
        <v>0</v>
      </c>
    </row>
    <row r="45" spans="1:8" x14ac:dyDescent="0.25">
      <c r="A45" s="5" t="str">
        <f t="shared" si="0"/>
        <v>a</v>
      </c>
      <c r="B45" s="72" t="s">
        <v>1</v>
      </c>
      <c r="C45" s="71" t="s">
        <v>32</v>
      </c>
      <c r="D45" s="45">
        <f>ლარებში!D45/1000</f>
        <v>95</v>
      </c>
      <c r="E45" s="45">
        <f>ლარებში!E45/1000</f>
        <v>95</v>
      </c>
      <c r="F45" s="45">
        <f>ლარებში!F45/1000</f>
        <v>40</v>
      </c>
      <c r="G45" s="45">
        <f>ლარებში!I45/1000</f>
        <v>27.307500000000001</v>
      </c>
      <c r="H45" s="41"/>
    </row>
    <row r="46" spans="1:8" hidden="1" x14ac:dyDescent="0.25">
      <c r="A46" s="5" t="str">
        <f t="shared" si="0"/>
        <v>b</v>
      </c>
      <c r="B46" s="72" t="s">
        <v>1</v>
      </c>
      <c r="C46" s="71" t="s">
        <v>33</v>
      </c>
      <c r="D46" s="45">
        <f>ლარებში!D46/1000</f>
        <v>0</v>
      </c>
      <c r="E46" s="45">
        <f>ლარებში!E46/1000</f>
        <v>0</v>
      </c>
      <c r="F46" s="45">
        <f>ლარებში!F46/1000</f>
        <v>0</v>
      </c>
      <c r="G46" s="45">
        <f>ლარებში!I46/1000</f>
        <v>0</v>
      </c>
    </row>
    <row r="47" spans="1:8" hidden="1" x14ac:dyDescent="0.25">
      <c r="A47" s="5" t="str">
        <f t="shared" si="0"/>
        <v>b</v>
      </c>
      <c r="B47" s="72" t="s">
        <v>1</v>
      </c>
      <c r="C47" s="71" t="s">
        <v>34</v>
      </c>
      <c r="D47" s="45">
        <f>ლარებში!D47/1000</f>
        <v>0</v>
      </c>
      <c r="E47" s="45">
        <f>ლარებში!E47/1000</f>
        <v>0</v>
      </c>
      <c r="F47" s="45">
        <f>ლარებში!F47/1000</f>
        <v>0</v>
      </c>
      <c r="G47" s="45">
        <f>ლარებში!I47/1000</f>
        <v>0</v>
      </c>
    </row>
    <row r="48" spans="1:8" ht="40.5" customHeight="1" x14ac:dyDescent="0.25">
      <c r="A48" s="5" t="str">
        <f t="shared" si="0"/>
        <v>a</v>
      </c>
      <c r="B48" s="60" t="s">
        <v>97</v>
      </c>
      <c r="C48" s="61" t="s">
        <v>35</v>
      </c>
      <c r="D48" s="42">
        <f>ლარებში!D48/1000</f>
        <v>4020</v>
      </c>
      <c r="E48" s="42">
        <f>ლარებში!E48/1000</f>
        <v>4020</v>
      </c>
      <c r="F48" s="42">
        <f>ლარებში!F48/1000</f>
        <v>1691.2</v>
      </c>
      <c r="G48" s="42">
        <f>ლარებში!I48/1000</f>
        <v>1532.2455900000002</v>
      </c>
      <c r="H48" s="96"/>
    </row>
    <row r="49" spans="1:8" x14ac:dyDescent="0.25">
      <c r="A49" s="5" t="str">
        <f t="shared" si="0"/>
        <v>a</v>
      </c>
      <c r="B49" s="76" t="s">
        <v>1</v>
      </c>
      <c r="C49" s="77" t="s">
        <v>24</v>
      </c>
      <c r="D49" s="45">
        <f>ლარებში!D49/1000</f>
        <v>4000</v>
      </c>
      <c r="E49" s="45">
        <f>ლარებში!E49/1000</f>
        <v>3998.6</v>
      </c>
      <c r="F49" s="45">
        <f>ლარებში!F49/1000</f>
        <v>1669.8</v>
      </c>
      <c r="G49" s="45">
        <f>ლარებში!I49/1000</f>
        <v>1531.0641900000003</v>
      </c>
      <c r="H49" s="41"/>
    </row>
    <row r="50" spans="1:8" x14ac:dyDescent="0.25">
      <c r="A50" s="5" t="str">
        <f t="shared" si="0"/>
        <v>a</v>
      </c>
      <c r="B50" s="78" t="s">
        <v>1</v>
      </c>
      <c r="C50" s="79" t="s">
        <v>25</v>
      </c>
      <c r="D50" s="85">
        <f>ლარებში!D50/1000</f>
        <v>2930</v>
      </c>
      <c r="E50" s="85">
        <f>ლარებში!E50/1000</f>
        <v>2919</v>
      </c>
      <c r="F50" s="85">
        <f>ლარებში!F50/1000</f>
        <v>1137.7</v>
      </c>
      <c r="G50" s="85">
        <f>ლარებში!I50/1000</f>
        <v>1079.14157</v>
      </c>
      <c r="H50" s="41"/>
    </row>
    <row r="51" spans="1:8" x14ac:dyDescent="0.25">
      <c r="A51" s="5" t="str">
        <f t="shared" si="0"/>
        <v>a</v>
      </c>
      <c r="B51" s="78" t="s">
        <v>1</v>
      </c>
      <c r="C51" s="79" t="s">
        <v>26</v>
      </c>
      <c r="D51" s="85">
        <f>ლარებში!D51/1000</f>
        <v>1043</v>
      </c>
      <c r="E51" s="85">
        <f>ლარებში!E51/1000</f>
        <v>1032.0999999999999</v>
      </c>
      <c r="F51" s="85">
        <f>ლარებში!F51/1000</f>
        <v>486.6</v>
      </c>
      <c r="G51" s="85">
        <f>ლარებში!I51/1000</f>
        <v>424.35506000000004</v>
      </c>
      <c r="H51" s="41"/>
    </row>
    <row r="52" spans="1:8" hidden="1" x14ac:dyDescent="0.25">
      <c r="A52" s="5" t="str">
        <f t="shared" si="0"/>
        <v>b</v>
      </c>
      <c r="B52" s="78" t="s">
        <v>1</v>
      </c>
      <c r="C52" s="79" t="s">
        <v>27</v>
      </c>
      <c r="D52" s="48">
        <f>ლარებში!D52/1000</f>
        <v>0</v>
      </c>
      <c r="E52" s="48">
        <f>ლარებში!E52/1000</f>
        <v>0</v>
      </c>
      <c r="F52" s="48">
        <f>ლარებში!F52/1000</f>
        <v>0</v>
      </c>
      <c r="G52" s="48">
        <f>ლარებში!I52/1000</f>
        <v>0</v>
      </c>
    </row>
    <row r="53" spans="1:8" hidden="1" x14ac:dyDescent="0.25">
      <c r="A53" s="5" t="str">
        <f t="shared" si="0"/>
        <v>b</v>
      </c>
      <c r="B53" s="78" t="s">
        <v>1</v>
      </c>
      <c r="C53" s="80" t="s">
        <v>28</v>
      </c>
      <c r="D53" s="48">
        <f>ლარებში!D53/1000</f>
        <v>0</v>
      </c>
      <c r="E53" s="48">
        <f>ლარებში!E53/1000</f>
        <v>0</v>
      </c>
      <c r="F53" s="48">
        <f>ლარებში!F53/1000</f>
        <v>0</v>
      </c>
      <c r="G53" s="48">
        <f>ლარებში!I53/1000</f>
        <v>0</v>
      </c>
    </row>
    <row r="54" spans="1:8" hidden="1" x14ac:dyDescent="0.25">
      <c r="A54" s="5" t="str">
        <f t="shared" si="0"/>
        <v>b</v>
      </c>
      <c r="B54" s="78" t="s">
        <v>1</v>
      </c>
      <c r="C54" s="80" t="s">
        <v>29</v>
      </c>
      <c r="D54" s="48">
        <f>ლარებში!D54/1000</f>
        <v>0</v>
      </c>
      <c r="E54" s="48">
        <f>ლარებში!E54/1000</f>
        <v>0</v>
      </c>
      <c r="F54" s="48">
        <f>ლარებში!F54/1000</f>
        <v>0</v>
      </c>
      <c r="G54" s="48">
        <f>ლარებში!I54/1000</f>
        <v>0</v>
      </c>
    </row>
    <row r="55" spans="1:8" x14ac:dyDescent="0.25">
      <c r="A55" s="5" t="str">
        <f t="shared" si="0"/>
        <v>a</v>
      </c>
      <c r="B55" s="78" t="s">
        <v>1</v>
      </c>
      <c r="C55" s="80" t="s">
        <v>30</v>
      </c>
      <c r="D55" s="85">
        <f>ლარებში!D55/1000</f>
        <v>15</v>
      </c>
      <c r="E55" s="85">
        <f>ლარებში!E55/1000</f>
        <v>35</v>
      </c>
      <c r="F55" s="85">
        <f>ლარებში!F55/1000</f>
        <v>35</v>
      </c>
      <c r="G55" s="85">
        <f>ლარებში!I55/1000</f>
        <v>27.284260000000003</v>
      </c>
      <c r="H55" s="41"/>
    </row>
    <row r="56" spans="1:8" x14ac:dyDescent="0.25">
      <c r="A56" s="5" t="str">
        <f t="shared" si="0"/>
        <v>a</v>
      </c>
      <c r="B56" s="78" t="s">
        <v>1</v>
      </c>
      <c r="C56" s="80" t="s">
        <v>31</v>
      </c>
      <c r="D56" s="85">
        <f>ლარებში!D56/1000</f>
        <v>12</v>
      </c>
      <c r="E56" s="85">
        <f>ლარებში!E56/1000</f>
        <v>12.5</v>
      </c>
      <c r="F56" s="85">
        <f>ლარებში!F56/1000</f>
        <v>10.5</v>
      </c>
      <c r="G56" s="85">
        <f>ლარებში!I56/1000</f>
        <v>0.2833</v>
      </c>
      <c r="H56" s="41"/>
    </row>
    <row r="57" spans="1:8" ht="34.5" x14ac:dyDescent="0.25">
      <c r="A57" s="5" t="str">
        <f t="shared" si="0"/>
        <v>a</v>
      </c>
      <c r="B57" s="78"/>
      <c r="C57" s="81" t="s">
        <v>91</v>
      </c>
      <c r="D57" s="48">
        <f>ლარებში!D57/1000</f>
        <v>12</v>
      </c>
      <c r="E57" s="48">
        <f>ლარებში!E57/1000</f>
        <v>12.5</v>
      </c>
      <c r="F57" s="48">
        <f>ლარებში!F57/1000</f>
        <v>10.5</v>
      </c>
      <c r="G57" s="48">
        <f>ლარებში!I57/1000</f>
        <v>0.2833</v>
      </c>
    </row>
    <row r="58" spans="1:8" ht="34.5" hidden="1" x14ac:dyDescent="0.25">
      <c r="A58" s="5" t="str">
        <f t="shared" si="0"/>
        <v>b</v>
      </c>
      <c r="B58" s="78"/>
      <c r="C58" s="81" t="s">
        <v>92</v>
      </c>
      <c r="D58" s="48">
        <f>ლარებში!D58/1000</f>
        <v>0</v>
      </c>
      <c r="E58" s="48">
        <f>ლარებში!E58/1000</f>
        <v>0</v>
      </c>
      <c r="F58" s="48">
        <f>ლარებში!F58/1000</f>
        <v>0</v>
      </c>
      <c r="G58" s="48">
        <f>ლარებში!I58/1000</f>
        <v>0</v>
      </c>
    </row>
    <row r="59" spans="1:8" x14ac:dyDescent="0.25">
      <c r="A59" s="5" t="str">
        <f t="shared" si="0"/>
        <v>a</v>
      </c>
      <c r="B59" s="76" t="s">
        <v>1</v>
      </c>
      <c r="C59" s="77" t="s">
        <v>32</v>
      </c>
      <c r="D59" s="45">
        <f>ლარებში!D59/1000</f>
        <v>20</v>
      </c>
      <c r="E59" s="45">
        <f>ლარებში!E59/1000</f>
        <v>21.4</v>
      </c>
      <c r="F59" s="45">
        <f>ლარებში!F59/1000</f>
        <v>21.4</v>
      </c>
      <c r="G59" s="45">
        <f>ლარებში!I59/1000</f>
        <v>1.1814</v>
      </c>
      <c r="H59" s="41"/>
    </row>
    <row r="60" spans="1:8" hidden="1" x14ac:dyDescent="0.25">
      <c r="A60" s="5" t="str">
        <f t="shared" si="0"/>
        <v>b</v>
      </c>
      <c r="B60" s="76" t="s">
        <v>1</v>
      </c>
      <c r="C60" s="77" t="s">
        <v>33</v>
      </c>
      <c r="D60" s="45">
        <f>ლარებში!D60/1000</f>
        <v>0</v>
      </c>
      <c r="E60" s="45">
        <f>ლარებში!E60/1000</f>
        <v>0</v>
      </c>
      <c r="F60" s="45">
        <f>ლარებში!F60/1000</f>
        <v>0</v>
      </c>
      <c r="G60" s="45">
        <f>ლარებში!I60/1000</f>
        <v>0</v>
      </c>
    </row>
    <row r="61" spans="1:8" hidden="1" x14ac:dyDescent="0.25">
      <c r="A61" s="5" t="str">
        <f t="shared" si="0"/>
        <v>b</v>
      </c>
      <c r="B61" s="76" t="s">
        <v>1</v>
      </c>
      <c r="C61" s="77" t="s">
        <v>34</v>
      </c>
      <c r="D61" s="45">
        <f>ლარებში!D61/1000</f>
        <v>0</v>
      </c>
      <c r="E61" s="45">
        <f>ლარებში!E61/1000</f>
        <v>0</v>
      </c>
      <c r="F61" s="45">
        <f>ლარებში!F61/1000</f>
        <v>0</v>
      </c>
      <c r="G61" s="45">
        <f>ლარებში!I61/1000</f>
        <v>0</v>
      </c>
    </row>
    <row r="62" spans="1:8" ht="36" x14ac:dyDescent="0.25">
      <c r="A62" s="5" t="str">
        <f t="shared" si="0"/>
        <v>a</v>
      </c>
      <c r="B62" s="68" t="s">
        <v>98</v>
      </c>
      <c r="C62" s="69" t="s">
        <v>36</v>
      </c>
      <c r="D62" s="44">
        <f>ლარებში!D62/1000</f>
        <v>2705</v>
      </c>
      <c r="E62" s="44">
        <f>ლარებში!E62/1000</f>
        <v>2705</v>
      </c>
      <c r="F62" s="44">
        <f>ლარებში!F62/1000</f>
        <v>1067.5999999999999</v>
      </c>
      <c r="G62" s="44">
        <f>ლარებში!I62/1000</f>
        <v>965.49274000000014</v>
      </c>
      <c r="H62" s="96" t="s">
        <v>227</v>
      </c>
    </row>
    <row r="63" spans="1:8" x14ac:dyDescent="0.25">
      <c r="A63" s="5" t="str">
        <f t="shared" si="0"/>
        <v>a</v>
      </c>
      <c r="B63" s="70" t="s">
        <v>1</v>
      </c>
      <c r="C63" s="71" t="s">
        <v>24</v>
      </c>
      <c r="D63" s="45">
        <f>ლარებში!D63/1000</f>
        <v>2685</v>
      </c>
      <c r="E63" s="45">
        <f>ლარებში!E63/1000</f>
        <v>2685</v>
      </c>
      <c r="F63" s="45">
        <f>ლარებში!F63/1000</f>
        <v>1047.5999999999999</v>
      </c>
      <c r="G63" s="45">
        <f>ლარებში!I63/1000</f>
        <v>964.31134000000009</v>
      </c>
      <c r="H63" s="41"/>
    </row>
    <row r="64" spans="1:8" x14ac:dyDescent="0.25">
      <c r="A64" s="5" t="str">
        <f t="shared" si="0"/>
        <v>a</v>
      </c>
      <c r="B64" s="72" t="s">
        <v>1</v>
      </c>
      <c r="C64" s="73" t="s">
        <v>25</v>
      </c>
      <c r="D64" s="46">
        <f>ლარებში!D64/1000</f>
        <v>2285</v>
      </c>
      <c r="E64" s="46">
        <f>ლარებში!E64/1000</f>
        <v>2280</v>
      </c>
      <c r="F64" s="46">
        <f>ლარებში!F64/1000</f>
        <v>808.6</v>
      </c>
      <c r="G64" s="46">
        <f>ლარებში!I64/1000</f>
        <v>751.53257000000008</v>
      </c>
      <c r="H64" s="41"/>
    </row>
    <row r="65" spans="1:8" x14ac:dyDescent="0.25">
      <c r="A65" s="5" t="str">
        <f t="shared" si="0"/>
        <v>a</v>
      </c>
      <c r="B65" s="72" t="s">
        <v>1</v>
      </c>
      <c r="C65" s="73" t="s">
        <v>26</v>
      </c>
      <c r="D65" s="46">
        <f>ლარებში!D65/1000</f>
        <v>380</v>
      </c>
      <c r="E65" s="46">
        <f>ლარებში!E65/1000</f>
        <v>380</v>
      </c>
      <c r="F65" s="46">
        <f>ლარებში!F65/1000</f>
        <v>214</v>
      </c>
      <c r="G65" s="46">
        <f>ლარებში!I65/1000</f>
        <v>196.45252000000002</v>
      </c>
      <c r="H65" s="41"/>
    </row>
    <row r="66" spans="1:8" hidden="1" x14ac:dyDescent="0.25">
      <c r="A66" s="5" t="str">
        <f t="shared" si="0"/>
        <v>b</v>
      </c>
      <c r="B66" s="72" t="s">
        <v>1</v>
      </c>
      <c r="C66" s="73" t="s">
        <v>27</v>
      </c>
      <c r="D66" s="46">
        <f>ლარებში!D66/1000</f>
        <v>0</v>
      </c>
      <c r="E66" s="46">
        <f>ლარებში!E66/1000</f>
        <v>0</v>
      </c>
      <c r="F66" s="46">
        <f>ლარებში!F66/1000</f>
        <v>0</v>
      </c>
      <c r="G66" s="46">
        <f>ლარებში!I66/1000</f>
        <v>0</v>
      </c>
    </row>
    <row r="67" spans="1:8" hidden="1" x14ac:dyDescent="0.25">
      <c r="A67" s="5" t="str">
        <f t="shared" si="0"/>
        <v>b</v>
      </c>
      <c r="B67" s="72" t="s">
        <v>1</v>
      </c>
      <c r="C67" s="74" t="s">
        <v>28</v>
      </c>
      <c r="D67" s="46">
        <f>ლარებში!D67/1000</f>
        <v>0</v>
      </c>
      <c r="E67" s="46">
        <f>ლარებში!E67/1000</f>
        <v>0</v>
      </c>
      <c r="F67" s="46">
        <f>ლარებში!F67/1000</f>
        <v>0</v>
      </c>
      <c r="G67" s="46">
        <f>ლარებში!I67/1000</f>
        <v>0</v>
      </c>
    </row>
    <row r="68" spans="1:8" hidden="1" x14ac:dyDescent="0.25">
      <c r="A68" s="5" t="str">
        <f t="shared" si="0"/>
        <v>b</v>
      </c>
      <c r="B68" s="72" t="s">
        <v>1</v>
      </c>
      <c r="C68" s="74" t="s">
        <v>29</v>
      </c>
      <c r="D68" s="46">
        <f>ლარებში!D68/1000</f>
        <v>0</v>
      </c>
      <c r="E68" s="46">
        <f>ლარებში!E68/1000</f>
        <v>0</v>
      </c>
      <c r="F68" s="46">
        <f>ლარებში!F68/1000</f>
        <v>0</v>
      </c>
      <c r="G68" s="46">
        <f>ლარებში!I68/1000</f>
        <v>0</v>
      </c>
    </row>
    <row r="69" spans="1:8" x14ac:dyDescent="0.25">
      <c r="A69" s="5" t="str">
        <f t="shared" si="0"/>
        <v>a</v>
      </c>
      <c r="B69" s="72" t="s">
        <v>1</v>
      </c>
      <c r="C69" s="74" t="s">
        <v>30</v>
      </c>
      <c r="D69" s="46">
        <f>ლარებში!D69/1000</f>
        <v>15</v>
      </c>
      <c r="E69" s="46">
        <f>ლარებში!E69/1000</f>
        <v>20</v>
      </c>
      <c r="F69" s="46">
        <f>ლარებში!F69/1000</f>
        <v>20</v>
      </c>
      <c r="G69" s="46">
        <f>ლარებში!I69/1000</f>
        <v>16.22625</v>
      </c>
      <c r="H69" s="41"/>
    </row>
    <row r="70" spans="1:8" x14ac:dyDescent="0.25">
      <c r="A70" s="5" t="str">
        <f t="shared" si="0"/>
        <v>a</v>
      </c>
      <c r="B70" s="72" t="s">
        <v>1</v>
      </c>
      <c r="C70" s="74" t="s">
        <v>31</v>
      </c>
      <c r="D70" s="46">
        <f>ლარებში!D70/1000</f>
        <v>5</v>
      </c>
      <c r="E70" s="46">
        <f>ლარებში!E70/1000</f>
        <v>5</v>
      </c>
      <c r="F70" s="46">
        <f>ლარებში!F70/1000</f>
        <v>5</v>
      </c>
      <c r="G70" s="46">
        <f>ლარებში!I70/1000</f>
        <v>0.1</v>
      </c>
      <c r="H70" s="41"/>
    </row>
    <row r="71" spans="1:8" ht="34.5" x14ac:dyDescent="0.25">
      <c r="A71" s="5" t="str">
        <f t="shared" ref="A71:A134" si="1">IF((D71+E71+F71+G71)&gt;0,"a","b")</f>
        <v>a</v>
      </c>
      <c r="B71" s="72"/>
      <c r="C71" s="75" t="s">
        <v>91</v>
      </c>
      <c r="D71" s="47">
        <f>ლარებში!D71/1000</f>
        <v>5</v>
      </c>
      <c r="E71" s="47">
        <f>ლარებში!E71/1000</f>
        <v>5</v>
      </c>
      <c r="F71" s="47">
        <f>ლარებში!F71/1000</f>
        <v>5</v>
      </c>
      <c r="G71" s="47">
        <f>ლარებში!I71/1000</f>
        <v>0.1</v>
      </c>
    </row>
    <row r="72" spans="1:8" ht="34.5" hidden="1" x14ac:dyDescent="0.25">
      <c r="A72" s="5" t="str">
        <f t="shared" si="1"/>
        <v>b</v>
      </c>
      <c r="B72" s="72"/>
      <c r="C72" s="75" t="s">
        <v>92</v>
      </c>
      <c r="D72" s="47">
        <f>ლარებში!D72/1000</f>
        <v>0</v>
      </c>
      <c r="E72" s="47">
        <f>ლარებში!E72/1000</f>
        <v>0</v>
      </c>
      <c r="F72" s="47">
        <f>ლარებში!F72/1000</f>
        <v>0</v>
      </c>
      <c r="G72" s="47">
        <f>ლარებში!I72/1000</f>
        <v>0</v>
      </c>
    </row>
    <row r="73" spans="1:8" x14ac:dyDescent="0.25">
      <c r="A73" s="5" t="str">
        <f t="shared" si="1"/>
        <v>a</v>
      </c>
      <c r="B73" s="72" t="s">
        <v>1</v>
      </c>
      <c r="C73" s="71" t="s">
        <v>32</v>
      </c>
      <c r="D73" s="45">
        <f>ლარებში!D73/1000</f>
        <v>20</v>
      </c>
      <c r="E73" s="45">
        <f>ლარებში!E73/1000</f>
        <v>20</v>
      </c>
      <c r="F73" s="45">
        <f>ლარებში!F73/1000</f>
        <v>20</v>
      </c>
      <c r="G73" s="45">
        <f>ლარებში!I73/1000</f>
        <v>1.1814</v>
      </c>
      <c r="H73" s="41"/>
    </row>
    <row r="74" spans="1:8" hidden="1" x14ac:dyDescent="0.25">
      <c r="A74" s="5" t="str">
        <f t="shared" si="1"/>
        <v>b</v>
      </c>
      <c r="B74" s="72" t="s">
        <v>1</v>
      </c>
      <c r="C74" s="71" t="s">
        <v>33</v>
      </c>
      <c r="D74" s="45">
        <f>ლარებში!D74/1000</f>
        <v>0</v>
      </c>
      <c r="E74" s="45">
        <f>ლარებში!E74/1000</f>
        <v>0</v>
      </c>
      <c r="F74" s="45">
        <f>ლარებში!F74/1000</f>
        <v>0</v>
      </c>
      <c r="G74" s="45">
        <f>ლარებში!I74/1000</f>
        <v>0</v>
      </c>
    </row>
    <row r="75" spans="1:8" hidden="1" x14ac:dyDescent="0.25">
      <c r="A75" s="5" t="str">
        <f t="shared" si="1"/>
        <v>b</v>
      </c>
      <c r="B75" s="72" t="s">
        <v>1</v>
      </c>
      <c r="C75" s="71" t="s">
        <v>34</v>
      </c>
      <c r="D75" s="45">
        <f>ლარებში!D75/1000</f>
        <v>0</v>
      </c>
      <c r="E75" s="45">
        <f>ლარებში!E75/1000</f>
        <v>0</v>
      </c>
      <c r="F75" s="45">
        <f>ლარებში!F75/1000</f>
        <v>0</v>
      </c>
      <c r="G75" s="45">
        <f>ლარებში!I75/1000</f>
        <v>0</v>
      </c>
    </row>
    <row r="76" spans="1:8" ht="36" x14ac:dyDescent="0.25">
      <c r="A76" s="5" t="str">
        <f t="shared" si="1"/>
        <v>a</v>
      </c>
      <c r="B76" s="68" t="s">
        <v>99</v>
      </c>
      <c r="C76" s="69" t="s">
        <v>37</v>
      </c>
      <c r="D76" s="44">
        <f>ლარებში!D76/1000</f>
        <v>100</v>
      </c>
      <c r="E76" s="44">
        <f>ლარებში!E76/1000</f>
        <v>100</v>
      </c>
      <c r="F76" s="44">
        <f>ლარებში!F76/1000</f>
        <v>40</v>
      </c>
      <c r="G76" s="44">
        <f>ლარებში!I76/1000</f>
        <v>25.64</v>
      </c>
      <c r="H76" s="96" t="s">
        <v>227</v>
      </c>
    </row>
    <row r="77" spans="1:8" x14ac:dyDescent="0.25">
      <c r="A77" s="5" t="str">
        <f t="shared" si="1"/>
        <v>a</v>
      </c>
      <c r="B77" s="70" t="s">
        <v>1</v>
      </c>
      <c r="C77" s="71" t="s">
        <v>24</v>
      </c>
      <c r="D77" s="45">
        <f>ლარებში!D77/1000</f>
        <v>100</v>
      </c>
      <c r="E77" s="45">
        <f>ლარებში!E77/1000</f>
        <v>100</v>
      </c>
      <c r="F77" s="45">
        <f>ლარებში!F77/1000</f>
        <v>40</v>
      </c>
      <c r="G77" s="45">
        <f>ლარებში!I77/1000</f>
        <v>25.64</v>
      </c>
      <c r="H77" s="41"/>
    </row>
    <row r="78" spans="1:8" hidden="1" x14ac:dyDescent="0.25">
      <c r="A78" s="5" t="str">
        <f t="shared" si="1"/>
        <v>b</v>
      </c>
      <c r="B78" s="72" t="s">
        <v>1</v>
      </c>
      <c r="C78" s="73" t="s">
        <v>25</v>
      </c>
      <c r="D78" s="46">
        <f>ლარებში!D78/1000</f>
        <v>0</v>
      </c>
      <c r="E78" s="46">
        <f>ლარებში!E78/1000</f>
        <v>0</v>
      </c>
      <c r="F78" s="46">
        <f>ლარებში!F78/1000</f>
        <v>0</v>
      </c>
      <c r="G78" s="46">
        <f>ლარებში!I78/1000</f>
        <v>0</v>
      </c>
      <c r="H78" s="41"/>
    </row>
    <row r="79" spans="1:8" x14ac:dyDescent="0.25">
      <c r="A79" s="5" t="str">
        <f t="shared" si="1"/>
        <v>a</v>
      </c>
      <c r="B79" s="72" t="s">
        <v>1</v>
      </c>
      <c r="C79" s="73" t="s">
        <v>26</v>
      </c>
      <c r="D79" s="46">
        <f>ლარებში!D79/1000</f>
        <v>100</v>
      </c>
      <c r="E79" s="46">
        <f>ლარებში!E79/1000</f>
        <v>100</v>
      </c>
      <c r="F79" s="46">
        <f>ლარებში!F79/1000</f>
        <v>40</v>
      </c>
      <c r="G79" s="46">
        <f>ლარებში!I79/1000</f>
        <v>25.64</v>
      </c>
      <c r="H79" s="41"/>
    </row>
    <row r="80" spans="1:8" hidden="1" x14ac:dyDescent="0.25">
      <c r="A80" s="5" t="str">
        <f t="shared" si="1"/>
        <v>b</v>
      </c>
      <c r="B80" s="72" t="s">
        <v>1</v>
      </c>
      <c r="C80" s="73" t="s">
        <v>27</v>
      </c>
      <c r="D80" s="46">
        <f>ლარებში!D80/1000</f>
        <v>0</v>
      </c>
      <c r="E80" s="46">
        <f>ლარებში!E80/1000</f>
        <v>0</v>
      </c>
      <c r="F80" s="46">
        <f>ლარებში!F80/1000</f>
        <v>0</v>
      </c>
      <c r="G80" s="46">
        <f>ლარებში!I80/1000</f>
        <v>0</v>
      </c>
    </row>
    <row r="81" spans="1:8" hidden="1" x14ac:dyDescent="0.25">
      <c r="A81" s="5" t="str">
        <f t="shared" si="1"/>
        <v>b</v>
      </c>
      <c r="B81" s="72" t="s">
        <v>1</v>
      </c>
      <c r="C81" s="74" t="s">
        <v>28</v>
      </c>
      <c r="D81" s="46">
        <f>ლარებში!D81/1000</f>
        <v>0</v>
      </c>
      <c r="E81" s="46">
        <f>ლარებში!E81/1000</f>
        <v>0</v>
      </c>
      <c r="F81" s="46">
        <f>ლარებში!F81/1000</f>
        <v>0</v>
      </c>
      <c r="G81" s="46">
        <f>ლარებში!I81/1000</f>
        <v>0</v>
      </c>
    </row>
    <row r="82" spans="1:8" hidden="1" x14ac:dyDescent="0.25">
      <c r="A82" s="5" t="str">
        <f t="shared" si="1"/>
        <v>b</v>
      </c>
      <c r="B82" s="72" t="s">
        <v>1</v>
      </c>
      <c r="C82" s="74" t="s">
        <v>29</v>
      </c>
      <c r="D82" s="46">
        <f>ლარებში!D82/1000</f>
        <v>0</v>
      </c>
      <c r="E82" s="46">
        <f>ლარებში!E82/1000</f>
        <v>0</v>
      </c>
      <c r="F82" s="46">
        <f>ლარებში!F82/1000</f>
        <v>0</v>
      </c>
      <c r="G82" s="46">
        <f>ლარებში!I82/1000</f>
        <v>0</v>
      </c>
    </row>
    <row r="83" spans="1:8" hidden="1" x14ac:dyDescent="0.25">
      <c r="A83" s="5" t="str">
        <f t="shared" si="1"/>
        <v>b</v>
      </c>
      <c r="B83" s="72" t="s">
        <v>1</v>
      </c>
      <c r="C83" s="74" t="s">
        <v>30</v>
      </c>
      <c r="D83" s="46">
        <f>ლარებში!D83/1000</f>
        <v>0</v>
      </c>
      <c r="E83" s="46">
        <f>ლარებში!E83/1000</f>
        <v>0</v>
      </c>
      <c r="F83" s="46">
        <f>ლარებში!F83/1000</f>
        <v>0</v>
      </c>
      <c r="G83" s="46">
        <f>ლარებში!I83/1000</f>
        <v>0</v>
      </c>
    </row>
    <row r="84" spans="1:8" hidden="1" x14ac:dyDescent="0.25">
      <c r="A84" s="5" t="str">
        <f t="shared" si="1"/>
        <v>b</v>
      </c>
      <c r="B84" s="72" t="s">
        <v>1</v>
      </c>
      <c r="C84" s="74" t="s">
        <v>31</v>
      </c>
      <c r="D84" s="46">
        <f>ლარებში!D84/1000</f>
        <v>0</v>
      </c>
      <c r="E84" s="46">
        <f>ლარებში!E84/1000</f>
        <v>0</v>
      </c>
      <c r="F84" s="46">
        <f>ლარებში!F84/1000</f>
        <v>0</v>
      </c>
      <c r="G84" s="46">
        <f>ლარებში!I84/1000</f>
        <v>0</v>
      </c>
    </row>
    <row r="85" spans="1:8" ht="34.5" hidden="1" x14ac:dyDescent="0.25">
      <c r="A85" s="5" t="str">
        <f t="shared" si="1"/>
        <v>b</v>
      </c>
      <c r="B85" s="72"/>
      <c r="C85" s="75" t="s">
        <v>91</v>
      </c>
      <c r="D85" s="47">
        <f>ლარებში!D85/1000</f>
        <v>0</v>
      </c>
      <c r="E85" s="47">
        <f>ლარებში!E85/1000</f>
        <v>0</v>
      </c>
      <c r="F85" s="47">
        <f>ლარებში!F85/1000</f>
        <v>0</v>
      </c>
      <c r="G85" s="47">
        <f>ლარებში!I85/1000</f>
        <v>0</v>
      </c>
    </row>
    <row r="86" spans="1:8" ht="34.5" hidden="1" x14ac:dyDescent="0.25">
      <c r="A86" s="5" t="str">
        <f t="shared" si="1"/>
        <v>b</v>
      </c>
      <c r="B86" s="72"/>
      <c r="C86" s="75" t="s">
        <v>92</v>
      </c>
      <c r="D86" s="47">
        <f>ლარებში!D86/1000</f>
        <v>0</v>
      </c>
      <c r="E86" s="47">
        <f>ლარებში!E86/1000</f>
        <v>0</v>
      </c>
      <c r="F86" s="47">
        <f>ლარებში!F86/1000</f>
        <v>0</v>
      </c>
      <c r="G86" s="47">
        <f>ლარებში!I86/1000</f>
        <v>0</v>
      </c>
    </row>
    <row r="87" spans="1:8" hidden="1" x14ac:dyDescent="0.25">
      <c r="A87" s="5" t="str">
        <f t="shared" si="1"/>
        <v>b</v>
      </c>
      <c r="B87" s="72" t="s">
        <v>1</v>
      </c>
      <c r="C87" s="71" t="s">
        <v>32</v>
      </c>
      <c r="D87" s="45">
        <f>ლარებში!D87/1000</f>
        <v>0</v>
      </c>
      <c r="E87" s="45">
        <f>ლარებში!E87/1000</f>
        <v>0</v>
      </c>
      <c r="F87" s="45">
        <f>ლარებში!F87/1000</f>
        <v>0</v>
      </c>
      <c r="G87" s="45">
        <f>ლარებში!I87/1000</f>
        <v>0</v>
      </c>
    </row>
    <row r="88" spans="1:8" hidden="1" x14ac:dyDescent="0.25">
      <c r="A88" s="5" t="str">
        <f t="shared" si="1"/>
        <v>b</v>
      </c>
      <c r="B88" s="72" t="s">
        <v>1</v>
      </c>
      <c r="C88" s="71" t="s">
        <v>33</v>
      </c>
      <c r="D88" s="45">
        <f>ლარებში!D88/1000</f>
        <v>0</v>
      </c>
      <c r="E88" s="45">
        <f>ლარებში!E88/1000</f>
        <v>0</v>
      </c>
      <c r="F88" s="45">
        <f>ლარებში!F88/1000</f>
        <v>0</v>
      </c>
      <c r="G88" s="45">
        <f>ლარებში!I88/1000</f>
        <v>0</v>
      </c>
    </row>
    <row r="89" spans="1:8" hidden="1" x14ac:dyDescent="0.25">
      <c r="A89" s="5" t="str">
        <f t="shared" si="1"/>
        <v>b</v>
      </c>
      <c r="B89" s="72" t="s">
        <v>1</v>
      </c>
      <c r="C89" s="71" t="s">
        <v>34</v>
      </c>
      <c r="D89" s="45">
        <f>ლარებში!D89/1000</f>
        <v>0</v>
      </c>
      <c r="E89" s="45">
        <f>ლარებში!E89/1000</f>
        <v>0</v>
      </c>
      <c r="F89" s="45">
        <f>ლარებში!F89/1000</f>
        <v>0</v>
      </c>
      <c r="G89" s="45">
        <f>ლარებში!I89/1000</f>
        <v>0</v>
      </c>
    </row>
    <row r="90" spans="1:8" ht="34.5" x14ac:dyDescent="0.25">
      <c r="A90" s="5" t="str">
        <f t="shared" si="1"/>
        <v>a</v>
      </c>
      <c r="B90" s="68" t="s">
        <v>100</v>
      </c>
      <c r="C90" s="69" t="s">
        <v>38</v>
      </c>
      <c r="D90" s="44">
        <f>ლარებში!D90/1000</f>
        <v>1215</v>
      </c>
      <c r="E90" s="44">
        <f>ლარებში!E90/1000</f>
        <v>1215</v>
      </c>
      <c r="F90" s="44">
        <f>ლარებში!F90/1000</f>
        <v>583.6</v>
      </c>
      <c r="G90" s="44">
        <f>ლარებში!I90/1000</f>
        <v>541.11285000000009</v>
      </c>
      <c r="H90" s="96"/>
    </row>
    <row r="91" spans="1:8" x14ac:dyDescent="0.25">
      <c r="A91" s="5" t="str">
        <f t="shared" si="1"/>
        <v>a</v>
      </c>
      <c r="B91" s="70" t="s">
        <v>1</v>
      </c>
      <c r="C91" s="71" t="s">
        <v>24</v>
      </c>
      <c r="D91" s="45">
        <f>ლარებში!D91/1000</f>
        <v>1215</v>
      </c>
      <c r="E91" s="45">
        <f>ლარებში!E91/1000</f>
        <v>1213.5999999999999</v>
      </c>
      <c r="F91" s="45">
        <f>ლარებში!F91/1000</f>
        <v>582.20000000000005</v>
      </c>
      <c r="G91" s="45">
        <f>ლარებში!I91/1000</f>
        <v>541.11285000000009</v>
      </c>
      <c r="H91" s="41"/>
    </row>
    <row r="92" spans="1:8" x14ac:dyDescent="0.25">
      <c r="A92" s="5" t="str">
        <f t="shared" si="1"/>
        <v>a</v>
      </c>
      <c r="B92" s="72" t="s">
        <v>1</v>
      </c>
      <c r="C92" s="73" t="s">
        <v>25</v>
      </c>
      <c r="D92" s="46">
        <f>ლარებში!D92/1000</f>
        <v>645</v>
      </c>
      <c r="E92" s="46">
        <f>ლარებში!E92/1000</f>
        <v>639</v>
      </c>
      <c r="F92" s="46">
        <f>ლარებში!F92/1000</f>
        <v>329.1</v>
      </c>
      <c r="G92" s="46">
        <f>ლარებში!I92/1000</f>
        <v>327.60899999999998</v>
      </c>
      <c r="H92" s="41"/>
    </row>
    <row r="93" spans="1:8" x14ac:dyDescent="0.25">
      <c r="A93" s="5" t="str">
        <f t="shared" si="1"/>
        <v>a</v>
      </c>
      <c r="B93" s="72" t="s">
        <v>1</v>
      </c>
      <c r="C93" s="73" t="s">
        <v>26</v>
      </c>
      <c r="D93" s="46">
        <f>ლარებში!D93/1000</f>
        <v>563</v>
      </c>
      <c r="E93" s="46">
        <f>ლარებში!E93/1000</f>
        <v>552.1</v>
      </c>
      <c r="F93" s="46">
        <f>ლარებში!F93/1000</f>
        <v>232.6</v>
      </c>
      <c r="G93" s="46">
        <f>ლარებში!I93/1000</f>
        <v>202.26254</v>
      </c>
      <c r="H93" s="41"/>
    </row>
    <row r="94" spans="1:8" hidden="1" x14ac:dyDescent="0.25">
      <c r="A94" s="5" t="str">
        <f t="shared" si="1"/>
        <v>b</v>
      </c>
      <c r="B94" s="72" t="s">
        <v>1</v>
      </c>
      <c r="C94" s="73" t="s">
        <v>27</v>
      </c>
      <c r="D94" s="46">
        <f>ლარებში!D94/1000</f>
        <v>0</v>
      </c>
      <c r="E94" s="46">
        <f>ლარებში!E94/1000</f>
        <v>0</v>
      </c>
      <c r="F94" s="46">
        <f>ლარებში!F94/1000</f>
        <v>0</v>
      </c>
      <c r="G94" s="46">
        <f>ლარებში!I94/1000</f>
        <v>0</v>
      </c>
    </row>
    <row r="95" spans="1:8" hidden="1" x14ac:dyDescent="0.25">
      <c r="A95" s="5" t="str">
        <f t="shared" si="1"/>
        <v>b</v>
      </c>
      <c r="B95" s="72" t="s">
        <v>1</v>
      </c>
      <c r="C95" s="74" t="s">
        <v>28</v>
      </c>
      <c r="D95" s="46">
        <f>ლარებში!D95/1000</f>
        <v>0</v>
      </c>
      <c r="E95" s="46">
        <f>ლარებში!E95/1000</f>
        <v>0</v>
      </c>
      <c r="F95" s="46">
        <f>ლარებში!F95/1000</f>
        <v>0</v>
      </c>
      <c r="G95" s="46">
        <f>ლარებში!I95/1000</f>
        <v>0</v>
      </c>
    </row>
    <row r="96" spans="1:8" hidden="1" x14ac:dyDescent="0.25">
      <c r="A96" s="5" t="str">
        <f t="shared" si="1"/>
        <v>b</v>
      </c>
      <c r="B96" s="72" t="s">
        <v>1</v>
      </c>
      <c r="C96" s="74" t="s">
        <v>29</v>
      </c>
      <c r="D96" s="46">
        <f>ლარებში!D96/1000</f>
        <v>0</v>
      </c>
      <c r="E96" s="46">
        <f>ლარებში!E96/1000</f>
        <v>0</v>
      </c>
      <c r="F96" s="46">
        <f>ლარებში!F96/1000</f>
        <v>0</v>
      </c>
      <c r="G96" s="46">
        <f>ლარებში!I96/1000</f>
        <v>0</v>
      </c>
    </row>
    <row r="97" spans="1:8" x14ac:dyDescent="0.25">
      <c r="A97" s="5" t="str">
        <f t="shared" si="1"/>
        <v>a</v>
      </c>
      <c r="B97" s="72" t="s">
        <v>1</v>
      </c>
      <c r="C97" s="74" t="s">
        <v>30</v>
      </c>
      <c r="D97" s="46">
        <f>ლარებში!D97/1000</f>
        <v>0</v>
      </c>
      <c r="E97" s="46">
        <f>ლარებში!E97/1000</f>
        <v>15</v>
      </c>
      <c r="F97" s="46">
        <f>ლარებში!F97/1000</f>
        <v>15</v>
      </c>
      <c r="G97" s="46">
        <f>ლარებში!I97/1000</f>
        <v>11.058009999999999</v>
      </c>
      <c r="H97" s="41"/>
    </row>
    <row r="98" spans="1:8" x14ac:dyDescent="0.25">
      <c r="A98" s="5" t="str">
        <f t="shared" si="1"/>
        <v>a</v>
      </c>
      <c r="B98" s="72" t="s">
        <v>1</v>
      </c>
      <c r="C98" s="74" t="s">
        <v>31</v>
      </c>
      <c r="D98" s="46">
        <f>ლარებში!D98/1000</f>
        <v>7</v>
      </c>
      <c r="E98" s="46">
        <f>ლარებში!E98/1000</f>
        <v>7.5</v>
      </c>
      <c r="F98" s="46">
        <f>ლარებში!F98/1000</f>
        <v>5.5</v>
      </c>
      <c r="G98" s="46">
        <f>ლარებში!I98/1000</f>
        <v>0.18330000000000002</v>
      </c>
      <c r="H98" s="41"/>
    </row>
    <row r="99" spans="1:8" ht="34.5" x14ac:dyDescent="0.25">
      <c r="A99" s="5" t="str">
        <f t="shared" si="1"/>
        <v>a</v>
      </c>
      <c r="B99" s="72"/>
      <c r="C99" s="75" t="s">
        <v>91</v>
      </c>
      <c r="D99" s="47">
        <f>ლარებში!D99/1000</f>
        <v>7</v>
      </c>
      <c r="E99" s="47">
        <f>ლარებში!E99/1000</f>
        <v>7.5</v>
      </c>
      <c r="F99" s="47">
        <f>ლარებში!F99/1000</f>
        <v>5.5</v>
      </c>
      <c r="G99" s="47">
        <f>ლარებში!I99/1000</f>
        <v>0.18330000000000002</v>
      </c>
    </row>
    <row r="100" spans="1:8" ht="34.5" hidden="1" x14ac:dyDescent="0.25">
      <c r="A100" s="5" t="str">
        <f t="shared" si="1"/>
        <v>b</v>
      </c>
      <c r="B100" s="72"/>
      <c r="C100" s="75" t="s">
        <v>92</v>
      </c>
      <c r="D100" s="47">
        <f>ლარებში!D100/1000</f>
        <v>0</v>
      </c>
      <c r="E100" s="47">
        <f>ლარებში!E100/1000</f>
        <v>0</v>
      </c>
      <c r="F100" s="47">
        <f>ლარებში!F100/1000</f>
        <v>0</v>
      </c>
      <c r="G100" s="47">
        <f>ლარებში!I100/1000</f>
        <v>0</v>
      </c>
    </row>
    <row r="101" spans="1:8" x14ac:dyDescent="0.25">
      <c r="A101" s="5" t="str">
        <f t="shared" si="1"/>
        <v>a</v>
      </c>
      <c r="B101" s="72" t="s">
        <v>1</v>
      </c>
      <c r="C101" s="71" t="s">
        <v>32</v>
      </c>
      <c r="D101" s="45">
        <f>ლარებში!D101/1000</f>
        <v>0</v>
      </c>
      <c r="E101" s="45">
        <f>ლარებში!E101/1000</f>
        <v>1.4</v>
      </c>
      <c r="F101" s="45">
        <f>ლარებში!F101/1000</f>
        <v>1.4</v>
      </c>
      <c r="G101" s="45">
        <f>ლარებში!I101/1000</f>
        <v>0</v>
      </c>
    </row>
    <row r="102" spans="1:8" hidden="1" x14ac:dyDescent="0.25">
      <c r="A102" s="5" t="str">
        <f t="shared" si="1"/>
        <v>b</v>
      </c>
      <c r="B102" s="72" t="s">
        <v>1</v>
      </c>
      <c r="C102" s="71" t="s">
        <v>33</v>
      </c>
      <c r="D102" s="45">
        <f>ლარებში!D102/1000</f>
        <v>0</v>
      </c>
      <c r="E102" s="45">
        <f>ლარებში!E102/1000</f>
        <v>0</v>
      </c>
      <c r="F102" s="45">
        <f>ლარებში!F102/1000</f>
        <v>0</v>
      </c>
      <c r="G102" s="45">
        <f>ლარებში!I102/1000</f>
        <v>0</v>
      </c>
    </row>
    <row r="103" spans="1:8" hidden="1" x14ac:dyDescent="0.25">
      <c r="A103" s="5" t="str">
        <f t="shared" si="1"/>
        <v>b</v>
      </c>
      <c r="B103" s="72" t="s">
        <v>1</v>
      </c>
      <c r="C103" s="71" t="s">
        <v>34</v>
      </c>
      <c r="D103" s="45">
        <f>ლარებში!D103/1000</f>
        <v>0</v>
      </c>
      <c r="E103" s="45">
        <f>ლარებში!E103/1000</f>
        <v>0</v>
      </c>
      <c r="F103" s="45">
        <f>ლარებში!F103/1000</f>
        <v>0</v>
      </c>
      <c r="G103" s="45">
        <f>ლარებში!I103/1000</f>
        <v>0</v>
      </c>
    </row>
    <row r="104" spans="1:8" ht="34.5" x14ac:dyDescent="0.25">
      <c r="A104" s="5" t="str">
        <f t="shared" si="1"/>
        <v>a</v>
      </c>
      <c r="B104" s="68" t="s">
        <v>101</v>
      </c>
      <c r="C104" s="69" t="s">
        <v>102</v>
      </c>
      <c r="D104" s="44">
        <f>ლარებში!D104/1000</f>
        <v>1065</v>
      </c>
      <c r="E104" s="44">
        <f>ლარებში!E104/1000</f>
        <v>1065</v>
      </c>
      <c r="F104" s="44">
        <f>ლარებში!F104/1000</f>
        <v>548.6</v>
      </c>
      <c r="G104" s="44">
        <f>ლარებში!I104/1000</f>
        <v>541.11285000000009</v>
      </c>
      <c r="H104" s="96" t="s">
        <v>228</v>
      </c>
    </row>
    <row r="105" spans="1:8" x14ac:dyDescent="0.25">
      <c r="A105" s="5" t="str">
        <f t="shared" si="1"/>
        <v>a</v>
      </c>
      <c r="B105" s="70" t="s">
        <v>1</v>
      </c>
      <c r="C105" s="71" t="s">
        <v>24</v>
      </c>
      <c r="D105" s="45">
        <f>ლარებში!D105/1000</f>
        <v>1065</v>
      </c>
      <c r="E105" s="45">
        <f>ლარებში!E105/1000</f>
        <v>1063.5999999999999</v>
      </c>
      <c r="F105" s="45">
        <f>ლარებში!F105/1000</f>
        <v>547.20000000000005</v>
      </c>
      <c r="G105" s="45">
        <f>ლარებში!I105/1000</f>
        <v>541.11285000000009</v>
      </c>
    </row>
    <row r="106" spans="1:8" x14ac:dyDescent="0.25">
      <c r="A106" s="5" t="str">
        <f t="shared" si="1"/>
        <v>a</v>
      </c>
      <c r="B106" s="72" t="s">
        <v>1</v>
      </c>
      <c r="C106" s="73" t="s">
        <v>25</v>
      </c>
      <c r="D106" s="46">
        <f>ლარებში!D106/1000</f>
        <v>645</v>
      </c>
      <c r="E106" s="46">
        <f>ლარებში!E106/1000</f>
        <v>639</v>
      </c>
      <c r="F106" s="46">
        <f>ლარებში!F106/1000</f>
        <v>329.1</v>
      </c>
      <c r="G106" s="46">
        <f>ლარებში!I106/1000</f>
        <v>327.60899999999998</v>
      </c>
    </row>
    <row r="107" spans="1:8" x14ac:dyDescent="0.25">
      <c r="A107" s="5" t="str">
        <f t="shared" si="1"/>
        <v>a</v>
      </c>
      <c r="B107" s="72" t="s">
        <v>1</v>
      </c>
      <c r="C107" s="73" t="s">
        <v>26</v>
      </c>
      <c r="D107" s="46">
        <f>ლარებში!D107/1000</f>
        <v>420</v>
      </c>
      <c r="E107" s="46">
        <f>ლარებში!E107/1000</f>
        <v>409.1</v>
      </c>
      <c r="F107" s="46">
        <f>ლარებში!F107/1000</f>
        <v>202.6</v>
      </c>
      <c r="G107" s="46">
        <f>ლარებში!I107/1000</f>
        <v>202.26254</v>
      </c>
    </row>
    <row r="108" spans="1:8" hidden="1" x14ac:dyDescent="0.25">
      <c r="A108" s="5" t="str">
        <f t="shared" si="1"/>
        <v>b</v>
      </c>
      <c r="B108" s="72" t="s">
        <v>1</v>
      </c>
      <c r="C108" s="73" t="s">
        <v>27</v>
      </c>
      <c r="D108" s="46">
        <f>ლარებში!D108/1000</f>
        <v>0</v>
      </c>
      <c r="E108" s="46">
        <f>ლარებში!E108/1000</f>
        <v>0</v>
      </c>
      <c r="F108" s="46">
        <f>ლარებში!F108/1000</f>
        <v>0</v>
      </c>
      <c r="G108" s="46">
        <f>ლარებში!I108/1000</f>
        <v>0</v>
      </c>
    </row>
    <row r="109" spans="1:8" hidden="1" x14ac:dyDescent="0.25">
      <c r="A109" s="5" t="str">
        <f t="shared" si="1"/>
        <v>b</v>
      </c>
      <c r="B109" s="72" t="s">
        <v>1</v>
      </c>
      <c r="C109" s="74" t="s">
        <v>28</v>
      </c>
      <c r="D109" s="46">
        <f>ლარებში!D109/1000</f>
        <v>0</v>
      </c>
      <c r="E109" s="46">
        <f>ლარებში!E109/1000</f>
        <v>0</v>
      </c>
      <c r="F109" s="46">
        <f>ლარებში!F109/1000</f>
        <v>0</v>
      </c>
      <c r="G109" s="46">
        <f>ლარებში!I109/1000</f>
        <v>0</v>
      </c>
    </row>
    <row r="110" spans="1:8" hidden="1" x14ac:dyDescent="0.25">
      <c r="A110" s="5" t="str">
        <f t="shared" si="1"/>
        <v>b</v>
      </c>
      <c r="B110" s="72" t="s">
        <v>1</v>
      </c>
      <c r="C110" s="74" t="s">
        <v>29</v>
      </c>
      <c r="D110" s="46">
        <f>ლარებში!D110/1000</f>
        <v>0</v>
      </c>
      <c r="E110" s="46">
        <f>ლარებში!E110/1000</f>
        <v>0</v>
      </c>
      <c r="F110" s="46">
        <f>ლარებში!F110/1000</f>
        <v>0</v>
      </c>
      <c r="G110" s="46">
        <f>ლარებში!I110/1000</f>
        <v>0</v>
      </c>
    </row>
    <row r="111" spans="1:8" x14ac:dyDescent="0.25">
      <c r="A111" s="5" t="str">
        <f t="shared" si="1"/>
        <v>a</v>
      </c>
      <c r="B111" s="72" t="s">
        <v>1</v>
      </c>
      <c r="C111" s="74" t="s">
        <v>30</v>
      </c>
      <c r="D111" s="46">
        <f>ლარებში!D111/1000</f>
        <v>0</v>
      </c>
      <c r="E111" s="46">
        <f>ლარებში!E111/1000</f>
        <v>15</v>
      </c>
      <c r="F111" s="46">
        <f>ლარებში!F111/1000</f>
        <v>15</v>
      </c>
      <c r="G111" s="46">
        <f>ლარებში!I111/1000</f>
        <v>11.058009999999999</v>
      </c>
    </row>
    <row r="112" spans="1:8" x14ac:dyDescent="0.25">
      <c r="A112" s="5" t="str">
        <f t="shared" si="1"/>
        <v>a</v>
      </c>
      <c r="B112" s="72" t="s">
        <v>1</v>
      </c>
      <c r="C112" s="74" t="s">
        <v>31</v>
      </c>
      <c r="D112" s="46">
        <f>ლარებში!D112/1000</f>
        <v>0</v>
      </c>
      <c r="E112" s="46">
        <f>ლარებში!E112/1000</f>
        <v>0.5</v>
      </c>
      <c r="F112" s="46">
        <f>ლარებში!F112/1000</f>
        <v>0.5</v>
      </c>
      <c r="G112" s="46">
        <f>ლარებში!I112/1000</f>
        <v>0.18330000000000002</v>
      </c>
    </row>
    <row r="113" spans="1:8" ht="34.5" x14ac:dyDescent="0.25">
      <c r="A113" s="5" t="str">
        <f t="shared" si="1"/>
        <v>a</v>
      </c>
      <c r="B113" s="72"/>
      <c r="C113" s="75" t="s">
        <v>91</v>
      </c>
      <c r="D113" s="47">
        <f>ლარებში!D113/1000</f>
        <v>0</v>
      </c>
      <c r="E113" s="47">
        <f>ლარებში!E113/1000</f>
        <v>0.5</v>
      </c>
      <c r="F113" s="47">
        <f>ლარებში!F113/1000</f>
        <v>0.5</v>
      </c>
      <c r="G113" s="47">
        <f>ლარებში!I113/1000</f>
        <v>0.18330000000000002</v>
      </c>
    </row>
    <row r="114" spans="1:8" ht="34.5" hidden="1" x14ac:dyDescent="0.25">
      <c r="A114" s="5" t="str">
        <f t="shared" si="1"/>
        <v>b</v>
      </c>
      <c r="B114" s="72"/>
      <c r="C114" s="75" t="s">
        <v>92</v>
      </c>
      <c r="D114" s="47">
        <f>ლარებში!D114/1000</f>
        <v>0</v>
      </c>
      <c r="E114" s="47">
        <f>ლარებში!E114/1000</f>
        <v>0</v>
      </c>
      <c r="F114" s="47">
        <f>ლარებში!F114/1000</f>
        <v>0</v>
      </c>
      <c r="G114" s="47">
        <f>ლარებში!I114/1000</f>
        <v>0</v>
      </c>
    </row>
    <row r="115" spans="1:8" x14ac:dyDescent="0.25">
      <c r="A115" s="5" t="str">
        <f t="shared" si="1"/>
        <v>a</v>
      </c>
      <c r="B115" s="72" t="s">
        <v>1</v>
      </c>
      <c r="C115" s="71" t="s">
        <v>32</v>
      </c>
      <c r="D115" s="45">
        <f>ლარებში!D115/1000</f>
        <v>0</v>
      </c>
      <c r="E115" s="45">
        <f>ლარებში!E115/1000</f>
        <v>1.4</v>
      </c>
      <c r="F115" s="45">
        <f>ლარებში!F115/1000</f>
        <v>1.4</v>
      </c>
      <c r="G115" s="45">
        <f>ლარებში!I115/1000</f>
        <v>0</v>
      </c>
    </row>
    <row r="116" spans="1:8" hidden="1" x14ac:dyDescent="0.25">
      <c r="A116" s="5" t="str">
        <f t="shared" si="1"/>
        <v>b</v>
      </c>
      <c r="B116" s="72" t="s">
        <v>1</v>
      </c>
      <c r="C116" s="71" t="s">
        <v>33</v>
      </c>
      <c r="D116" s="45">
        <f>ლარებში!D116/1000</f>
        <v>0</v>
      </c>
      <c r="E116" s="45">
        <f>ლარებში!E116/1000</f>
        <v>0</v>
      </c>
      <c r="F116" s="45">
        <f>ლარებში!F116/1000</f>
        <v>0</v>
      </c>
      <c r="G116" s="45">
        <f>ლარებში!I116/1000</f>
        <v>0</v>
      </c>
    </row>
    <row r="117" spans="1:8" hidden="1" x14ac:dyDescent="0.25">
      <c r="A117" s="5" t="str">
        <f t="shared" si="1"/>
        <v>b</v>
      </c>
      <c r="B117" s="72" t="s">
        <v>1</v>
      </c>
      <c r="C117" s="71" t="s">
        <v>34</v>
      </c>
      <c r="D117" s="45">
        <f>ლარებში!D117/1000</f>
        <v>0</v>
      </c>
      <c r="E117" s="45">
        <f>ლარებში!E117/1000</f>
        <v>0</v>
      </c>
      <c r="F117" s="45">
        <f>ლარებში!F117/1000</f>
        <v>0</v>
      </c>
      <c r="G117" s="45">
        <f>ლარებში!I117/1000</f>
        <v>0</v>
      </c>
    </row>
    <row r="118" spans="1:8" ht="34.5" x14ac:dyDescent="0.25">
      <c r="A118" s="5" t="str">
        <f t="shared" si="1"/>
        <v>a</v>
      </c>
      <c r="B118" s="68" t="s">
        <v>103</v>
      </c>
      <c r="C118" s="69" t="s">
        <v>38</v>
      </c>
      <c r="D118" s="44">
        <f>ლარებში!D118/1000</f>
        <v>150</v>
      </c>
      <c r="E118" s="44">
        <f>ლარებში!E118/1000</f>
        <v>150</v>
      </c>
      <c r="F118" s="44">
        <f>ლარებში!F118/1000</f>
        <v>35</v>
      </c>
      <c r="G118" s="44">
        <f>ლარებში!I118/1000</f>
        <v>0</v>
      </c>
      <c r="H118" s="96" t="s">
        <v>228</v>
      </c>
    </row>
    <row r="119" spans="1:8" x14ac:dyDescent="0.25">
      <c r="A119" s="5" t="str">
        <f t="shared" si="1"/>
        <v>a</v>
      </c>
      <c r="B119" s="70" t="s">
        <v>1</v>
      </c>
      <c r="C119" s="71" t="s">
        <v>24</v>
      </c>
      <c r="D119" s="45">
        <f>ლარებში!D119/1000</f>
        <v>150</v>
      </c>
      <c r="E119" s="45">
        <f>ლარებში!E119/1000</f>
        <v>150</v>
      </c>
      <c r="F119" s="45">
        <f>ლარებში!F119/1000</f>
        <v>35</v>
      </c>
      <c r="G119" s="45">
        <f>ლარებში!I119/1000</f>
        <v>0</v>
      </c>
    </row>
    <row r="120" spans="1:8" hidden="1" x14ac:dyDescent="0.25">
      <c r="A120" s="5" t="str">
        <f t="shared" si="1"/>
        <v>b</v>
      </c>
      <c r="B120" s="72" t="s">
        <v>1</v>
      </c>
      <c r="C120" s="73" t="s">
        <v>25</v>
      </c>
      <c r="D120" s="46">
        <f>ლარებში!D120/1000</f>
        <v>0</v>
      </c>
      <c r="E120" s="46">
        <f>ლარებში!E120/1000</f>
        <v>0</v>
      </c>
      <c r="F120" s="46">
        <f>ლარებში!F120/1000</f>
        <v>0</v>
      </c>
      <c r="G120" s="46">
        <f>ლარებში!I120/1000</f>
        <v>0</v>
      </c>
    </row>
    <row r="121" spans="1:8" x14ac:dyDescent="0.25">
      <c r="A121" s="5" t="str">
        <f t="shared" si="1"/>
        <v>a</v>
      </c>
      <c r="B121" s="72" t="s">
        <v>1</v>
      </c>
      <c r="C121" s="73" t="s">
        <v>26</v>
      </c>
      <c r="D121" s="46">
        <f>ლარებში!D121/1000</f>
        <v>143</v>
      </c>
      <c r="E121" s="46">
        <f>ლარებში!E121/1000</f>
        <v>143</v>
      </c>
      <c r="F121" s="46">
        <f>ლარებში!F121/1000</f>
        <v>30</v>
      </c>
      <c r="G121" s="46">
        <f>ლარებში!I121/1000</f>
        <v>0</v>
      </c>
    </row>
    <row r="122" spans="1:8" hidden="1" x14ac:dyDescent="0.25">
      <c r="A122" s="5" t="str">
        <f t="shared" si="1"/>
        <v>b</v>
      </c>
      <c r="B122" s="72" t="s">
        <v>1</v>
      </c>
      <c r="C122" s="73" t="s">
        <v>27</v>
      </c>
      <c r="D122" s="46">
        <f>ლარებში!D122/1000</f>
        <v>0</v>
      </c>
      <c r="E122" s="46">
        <f>ლარებში!E122/1000</f>
        <v>0</v>
      </c>
      <c r="F122" s="46">
        <f>ლარებში!F122/1000</f>
        <v>0</v>
      </c>
      <c r="G122" s="46">
        <f>ლარებში!I122/1000</f>
        <v>0</v>
      </c>
    </row>
    <row r="123" spans="1:8" hidden="1" x14ac:dyDescent="0.25">
      <c r="A123" s="5" t="str">
        <f t="shared" si="1"/>
        <v>b</v>
      </c>
      <c r="B123" s="72" t="s">
        <v>1</v>
      </c>
      <c r="C123" s="74" t="s">
        <v>28</v>
      </c>
      <c r="D123" s="46">
        <f>ლარებში!D123/1000</f>
        <v>0</v>
      </c>
      <c r="E123" s="46">
        <f>ლარებში!E123/1000</f>
        <v>0</v>
      </c>
      <c r="F123" s="46">
        <f>ლარებში!F123/1000</f>
        <v>0</v>
      </c>
      <c r="G123" s="46">
        <f>ლარებში!I123/1000</f>
        <v>0</v>
      </c>
    </row>
    <row r="124" spans="1:8" hidden="1" x14ac:dyDescent="0.25">
      <c r="A124" s="5" t="str">
        <f t="shared" si="1"/>
        <v>b</v>
      </c>
      <c r="B124" s="72" t="s">
        <v>1</v>
      </c>
      <c r="C124" s="74" t="s">
        <v>29</v>
      </c>
      <c r="D124" s="46">
        <f>ლარებში!D124/1000</f>
        <v>0</v>
      </c>
      <c r="E124" s="46">
        <f>ლარებში!E124/1000</f>
        <v>0</v>
      </c>
      <c r="F124" s="46">
        <f>ლარებში!F124/1000</f>
        <v>0</v>
      </c>
      <c r="G124" s="46">
        <f>ლარებში!I124/1000</f>
        <v>0</v>
      </c>
    </row>
    <row r="125" spans="1:8" hidden="1" x14ac:dyDescent="0.25">
      <c r="A125" s="5" t="str">
        <f t="shared" si="1"/>
        <v>b</v>
      </c>
      <c r="B125" s="72" t="s">
        <v>1</v>
      </c>
      <c r="C125" s="74" t="s">
        <v>30</v>
      </c>
      <c r="D125" s="46">
        <f>ლარებში!D125/1000</f>
        <v>0</v>
      </c>
      <c r="E125" s="46">
        <f>ლარებში!E125/1000</f>
        <v>0</v>
      </c>
      <c r="F125" s="46">
        <f>ლარებში!F125/1000</f>
        <v>0</v>
      </c>
      <c r="G125" s="46">
        <f>ლარებში!I125/1000</f>
        <v>0</v>
      </c>
    </row>
    <row r="126" spans="1:8" x14ac:dyDescent="0.25">
      <c r="A126" s="5" t="str">
        <f t="shared" si="1"/>
        <v>a</v>
      </c>
      <c r="B126" s="72" t="s">
        <v>1</v>
      </c>
      <c r="C126" s="74" t="s">
        <v>31</v>
      </c>
      <c r="D126" s="46">
        <f>ლარებში!D126/1000</f>
        <v>7</v>
      </c>
      <c r="E126" s="46">
        <f>ლარებში!E126/1000</f>
        <v>7</v>
      </c>
      <c r="F126" s="46">
        <f>ლარებში!F126/1000</f>
        <v>5</v>
      </c>
      <c r="G126" s="46">
        <f>ლარებში!I126/1000</f>
        <v>0</v>
      </c>
    </row>
    <row r="127" spans="1:8" ht="34.5" x14ac:dyDescent="0.25">
      <c r="A127" s="5" t="str">
        <f t="shared" si="1"/>
        <v>a</v>
      </c>
      <c r="B127" s="72"/>
      <c r="C127" s="75" t="s">
        <v>91</v>
      </c>
      <c r="D127" s="47">
        <f>ლარებში!D127/1000</f>
        <v>7</v>
      </c>
      <c r="E127" s="47">
        <f>ლარებში!E127/1000</f>
        <v>7</v>
      </c>
      <c r="F127" s="47">
        <f>ლარებში!F127/1000</f>
        <v>5</v>
      </c>
      <c r="G127" s="47">
        <f>ლარებში!I127/1000</f>
        <v>0</v>
      </c>
    </row>
    <row r="128" spans="1:8" ht="34.5" hidden="1" x14ac:dyDescent="0.25">
      <c r="A128" s="5" t="str">
        <f t="shared" si="1"/>
        <v>b</v>
      </c>
      <c r="B128" s="72"/>
      <c r="C128" s="75" t="s">
        <v>92</v>
      </c>
      <c r="D128" s="47">
        <f>ლარებში!D128/1000</f>
        <v>0</v>
      </c>
      <c r="E128" s="47">
        <f>ლარებში!E128/1000</f>
        <v>0</v>
      </c>
      <c r="F128" s="47">
        <f>ლარებში!F128/1000</f>
        <v>0</v>
      </c>
      <c r="G128" s="47">
        <f>ლარებში!I128/1000</f>
        <v>0</v>
      </c>
    </row>
    <row r="129" spans="1:8" hidden="1" x14ac:dyDescent="0.25">
      <c r="A129" s="5" t="str">
        <f t="shared" si="1"/>
        <v>b</v>
      </c>
      <c r="B129" s="72" t="s">
        <v>1</v>
      </c>
      <c r="C129" s="71" t="s">
        <v>32</v>
      </c>
      <c r="D129" s="45">
        <f>ლარებში!D129/1000</f>
        <v>0</v>
      </c>
      <c r="E129" s="45">
        <f>ლარებში!E129/1000</f>
        <v>0</v>
      </c>
      <c r="F129" s="45">
        <f>ლარებში!F129/1000</f>
        <v>0</v>
      </c>
      <c r="G129" s="45">
        <f>ლარებში!I129/1000</f>
        <v>0</v>
      </c>
    </row>
    <row r="130" spans="1:8" hidden="1" x14ac:dyDescent="0.25">
      <c r="A130" s="5" t="str">
        <f t="shared" si="1"/>
        <v>b</v>
      </c>
      <c r="B130" s="72" t="s">
        <v>1</v>
      </c>
      <c r="C130" s="71" t="s">
        <v>33</v>
      </c>
      <c r="D130" s="45">
        <f>ლარებში!D130/1000</f>
        <v>0</v>
      </c>
      <c r="E130" s="45">
        <f>ლარებში!E130/1000</f>
        <v>0</v>
      </c>
      <c r="F130" s="45">
        <f>ლარებში!F130/1000</f>
        <v>0</v>
      </c>
      <c r="G130" s="45">
        <f>ლარებში!I130/1000</f>
        <v>0</v>
      </c>
    </row>
    <row r="131" spans="1:8" hidden="1" x14ac:dyDescent="0.25">
      <c r="A131" s="5" t="str">
        <f t="shared" si="1"/>
        <v>b</v>
      </c>
      <c r="B131" s="72" t="s">
        <v>1</v>
      </c>
      <c r="C131" s="71" t="s">
        <v>34</v>
      </c>
      <c r="D131" s="45">
        <f>ლარებში!D131/1000</f>
        <v>0</v>
      </c>
      <c r="E131" s="45">
        <f>ლარებში!E131/1000</f>
        <v>0</v>
      </c>
      <c r="F131" s="45">
        <f>ლარებში!F131/1000</f>
        <v>0</v>
      </c>
      <c r="G131" s="45">
        <f>ლარებში!I131/1000</f>
        <v>0</v>
      </c>
    </row>
    <row r="132" spans="1:8" ht="74.25" customHeight="1" x14ac:dyDescent="0.25">
      <c r="A132" s="5" t="str">
        <f t="shared" si="1"/>
        <v>a</v>
      </c>
      <c r="B132" s="60" t="s">
        <v>104</v>
      </c>
      <c r="C132" s="61" t="s">
        <v>39</v>
      </c>
      <c r="D132" s="42">
        <f>ლარებში!D132/1000</f>
        <v>11258</v>
      </c>
      <c r="E132" s="42">
        <f>ლარებში!E132/1000</f>
        <v>11258</v>
      </c>
      <c r="F132" s="42">
        <f>ლარებში!F132/1000</f>
        <v>5449</v>
      </c>
      <c r="G132" s="42">
        <f>ლარებში!I132/1000</f>
        <v>4607.9743600000002</v>
      </c>
      <c r="H132" s="96" t="s">
        <v>229</v>
      </c>
    </row>
    <row r="133" spans="1:8" x14ac:dyDescent="0.25">
      <c r="A133" s="5" t="str">
        <f t="shared" si="1"/>
        <v>a</v>
      </c>
      <c r="B133" s="76" t="s">
        <v>1</v>
      </c>
      <c r="C133" s="77" t="s">
        <v>24</v>
      </c>
      <c r="D133" s="45">
        <f>ლარებში!D133/1000</f>
        <v>11228</v>
      </c>
      <c r="E133" s="45">
        <f>ლარებში!E133/1000</f>
        <v>11088</v>
      </c>
      <c r="F133" s="45">
        <f>ლარებში!F133/1000</f>
        <v>5359</v>
      </c>
      <c r="G133" s="45">
        <f>ლარებში!I133/1000</f>
        <v>4546.1133600000003</v>
      </c>
      <c r="H133" s="41"/>
    </row>
    <row r="134" spans="1:8" x14ac:dyDescent="0.25">
      <c r="A134" s="5" t="str">
        <f t="shared" si="1"/>
        <v>a</v>
      </c>
      <c r="B134" s="78" t="s">
        <v>1</v>
      </c>
      <c r="C134" s="79" t="s">
        <v>25</v>
      </c>
      <c r="D134" s="46">
        <f>ლარებში!D134/1000</f>
        <v>3508</v>
      </c>
      <c r="E134" s="46">
        <f>ლარებში!E134/1000</f>
        <v>3508</v>
      </c>
      <c r="F134" s="46">
        <f>ლარებში!F134/1000</f>
        <v>1754</v>
      </c>
      <c r="G134" s="46">
        <f>ლარებში!I134/1000</f>
        <v>1693.1903799999998</v>
      </c>
      <c r="H134" s="41"/>
    </row>
    <row r="135" spans="1:8" x14ac:dyDescent="0.25">
      <c r="A135" s="5" t="str">
        <f t="shared" ref="A135:A198" si="2">IF((D135+E135+F135+G135)&gt;0,"a","b")</f>
        <v>a</v>
      </c>
      <c r="B135" s="78" t="s">
        <v>1</v>
      </c>
      <c r="C135" s="79" t="s">
        <v>26</v>
      </c>
      <c r="D135" s="46">
        <f>ლარებში!D135/1000</f>
        <v>7550</v>
      </c>
      <c r="E135" s="46">
        <f>ლარებში!E135/1000</f>
        <v>7410</v>
      </c>
      <c r="F135" s="46">
        <f>ლარებში!F135/1000</f>
        <v>3510</v>
      </c>
      <c r="G135" s="46">
        <f>ლარებში!I135/1000</f>
        <v>2827.6565900000001</v>
      </c>
      <c r="H135" s="41"/>
    </row>
    <row r="136" spans="1:8" hidden="1" x14ac:dyDescent="0.25">
      <c r="A136" s="5" t="str">
        <f t="shared" si="2"/>
        <v>b</v>
      </c>
      <c r="B136" s="78" t="s">
        <v>1</v>
      </c>
      <c r="C136" s="79" t="s">
        <v>27</v>
      </c>
      <c r="D136" s="46">
        <f>ლარებში!D136/1000</f>
        <v>0</v>
      </c>
      <c r="E136" s="46">
        <f>ლარებში!E136/1000</f>
        <v>0</v>
      </c>
      <c r="F136" s="46">
        <f>ლარებში!F136/1000</f>
        <v>0</v>
      </c>
      <c r="G136" s="46">
        <f>ლარებში!I136/1000</f>
        <v>0</v>
      </c>
    </row>
    <row r="137" spans="1:8" hidden="1" x14ac:dyDescent="0.25">
      <c r="A137" s="5" t="str">
        <f t="shared" si="2"/>
        <v>b</v>
      </c>
      <c r="B137" s="78" t="s">
        <v>1</v>
      </c>
      <c r="C137" s="80" t="s">
        <v>28</v>
      </c>
      <c r="D137" s="46">
        <f>ლარებში!D137/1000</f>
        <v>0</v>
      </c>
      <c r="E137" s="46">
        <f>ლარებში!E137/1000</f>
        <v>0</v>
      </c>
      <c r="F137" s="46">
        <f>ლარებში!F137/1000</f>
        <v>0</v>
      </c>
      <c r="G137" s="46">
        <f>ლარებში!I137/1000</f>
        <v>0</v>
      </c>
    </row>
    <row r="138" spans="1:8" x14ac:dyDescent="0.25">
      <c r="A138" s="5" t="str">
        <f t="shared" si="2"/>
        <v>a</v>
      </c>
      <c r="B138" s="78" t="s">
        <v>1</v>
      </c>
      <c r="C138" s="80" t="s">
        <v>29</v>
      </c>
      <c r="D138" s="46">
        <f>ლარებში!D138/1000</f>
        <v>50</v>
      </c>
      <c r="E138" s="46">
        <f>ლარებში!E138/1000</f>
        <v>50</v>
      </c>
      <c r="F138" s="46">
        <f>ლარებში!F138/1000</f>
        <v>20</v>
      </c>
      <c r="G138" s="46">
        <f>ლარებში!I138/1000</f>
        <v>1.4445699999999999</v>
      </c>
      <c r="H138" s="41"/>
    </row>
    <row r="139" spans="1:8" x14ac:dyDescent="0.25">
      <c r="A139" s="5" t="str">
        <f t="shared" si="2"/>
        <v>a</v>
      </c>
      <c r="B139" s="78" t="s">
        <v>1</v>
      </c>
      <c r="C139" s="80" t="s">
        <v>30</v>
      </c>
      <c r="D139" s="46">
        <f>ლარებში!D139/1000</f>
        <v>70</v>
      </c>
      <c r="E139" s="46">
        <f>ლარებში!E139/1000</f>
        <v>70</v>
      </c>
      <c r="F139" s="46">
        <f>ლარებში!F139/1000</f>
        <v>30</v>
      </c>
      <c r="G139" s="46">
        <f>ლარებში!I139/1000</f>
        <v>15.60323</v>
      </c>
      <c r="H139" s="41"/>
    </row>
    <row r="140" spans="1:8" x14ac:dyDescent="0.25">
      <c r="A140" s="5" t="str">
        <f t="shared" si="2"/>
        <v>a</v>
      </c>
      <c r="B140" s="78" t="s">
        <v>1</v>
      </c>
      <c r="C140" s="80" t="s">
        <v>31</v>
      </c>
      <c r="D140" s="46">
        <f>ლარებში!D140/1000</f>
        <v>50</v>
      </c>
      <c r="E140" s="46">
        <f>ლარებში!E140/1000</f>
        <v>50</v>
      </c>
      <c r="F140" s="46">
        <f>ლარებში!F140/1000</f>
        <v>45</v>
      </c>
      <c r="G140" s="46">
        <f>ლარებში!I140/1000</f>
        <v>8.2185900000000007</v>
      </c>
      <c r="H140" s="41"/>
    </row>
    <row r="141" spans="1:8" ht="34.5" x14ac:dyDescent="0.25">
      <c r="A141" s="5" t="str">
        <f t="shared" si="2"/>
        <v>a</v>
      </c>
      <c r="B141" s="78"/>
      <c r="C141" s="81" t="s">
        <v>91</v>
      </c>
      <c r="D141" s="47">
        <f>ლარებში!D141/1000</f>
        <v>50</v>
      </c>
      <c r="E141" s="47">
        <f>ლარებში!E141/1000</f>
        <v>50</v>
      </c>
      <c r="F141" s="47">
        <f>ლარებში!F141/1000</f>
        <v>45</v>
      </c>
      <c r="G141" s="47">
        <f>ლარებში!I141/1000</f>
        <v>8.2185900000000007</v>
      </c>
    </row>
    <row r="142" spans="1:8" ht="34.5" hidden="1" x14ac:dyDescent="0.25">
      <c r="A142" s="5" t="str">
        <f t="shared" si="2"/>
        <v>b</v>
      </c>
      <c r="B142" s="78"/>
      <c r="C142" s="81" t="s">
        <v>92</v>
      </c>
      <c r="D142" s="47">
        <f>ლარებში!D142/1000</f>
        <v>0</v>
      </c>
      <c r="E142" s="47">
        <f>ლარებში!E142/1000</f>
        <v>0</v>
      </c>
      <c r="F142" s="47">
        <f>ლარებში!F142/1000</f>
        <v>0</v>
      </c>
      <c r="G142" s="47">
        <f>ლარებში!I142/1000</f>
        <v>0</v>
      </c>
    </row>
    <row r="143" spans="1:8" x14ac:dyDescent="0.25">
      <c r="A143" s="5" t="str">
        <f t="shared" si="2"/>
        <v>a</v>
      </c>
      <c r="B143" s="78" t="s">
        <v>1</v>
      </c>
      <c r="C143" s="77" t="s">
        <v>32</v>
      </c>
      <c r="D143" s="45">
        <f>ლარებში!D143/1000</f>
        <v>30</v>
      </c>
      <c r="E143" s="45">
        <f>ლარებში!E143/1000</f>
        <v>170</v>
      </c>
      <c r="F143" s="45">
        <f>ლარებში!F143/1000</f>
        <v>90</v>
      </c>
      <c r="G143" s="45">
        <f>ლარებში!I143/1000</f>
        <v>61.860999999999997</v>
      </c>
      <c r="H143" s="41"/>
    </row>
    <row r="144" spans="1:8" hidden="1" x14ac:dyDescent="0.25">
      <c r="A144" s="5" t="str">
        <f t="shared" si="2"/>
        <v>b</v>
      </c>
      <c r="B144" s="78" t="s">
        <v>1</v>
      </c>
      <c r="C144" s="77" t="s">
        <v>33</v>
      </c>
      <c r="D144" s="45">
        <f>ლარებში!D144/1000</f>
        <v>0</v>
      </c>
      <c r="E144" s="45">
        <f>ლარებში!E144/1000</f>
        <v>0</v>
      </c>
      <c r="F144" s="45">
        <f>ლარებში!F144/1000</f>
        <v>0</v>
      </c>
      <c r="G144" s="45">
        <f>ლარებში!I144/1000</f>
        <v>0</v>
      </c>
    </row>
    <row r="145" spans="1:8" hidden="1" x14ac:dyDescent="0.25">
      <c r="A145" s="5" t="str">
        <f t="shared" si="2"/>
        <v>b</v>
      </c>
      <c r="B145" s="78" t="s">
        <v>1</v>
      </c>
      <c r="C145" s="77" t="s">
        <v>34</v>
      </c>
      <c r="D145" s="45">
        <f>ლარებში!D145/1000</f>
        <v>0</v>
      </c>
      <c r="E145" s="45">
        <f>ლარებში!E145/1000</f>
        <v>0</v>
      </c>
      <c r="F145" s="45">
        <f>ლარებში!F145/1000</f>
        <v>0</v>
      </c>
      <c r="G145" s="45">
        <f>ლარებში!I145/1000</f>
        <v>0</v>
      </c>
    </row>
    <row r="146" spans="1:8" ht="42.75" customHeight="1" x14ac:dyDescent="0.25">
      <c r="A146" s="5" t="str">
        <f t="shared" si="2"/>
        <v>a</v>
      </c>
      <c r="B146" s="60" t="s">
        <v>105</v>
      </c>
      <c r="C146" s="61" t="s">
        <v>17</v>
      </c>
      <c r="D146" s="42">
        <f>ლარებში!D146/1000</f>
        <v>26290</v>
      </c>
      <c r="E146" s="42">
        <f>ლარებში!E146/1000</f>
        <v>26290</v>
      </c>
      <c r="F146" s="42">
        <f>ლარებში!F146/1000</f>
        <v>11464.25</v>
      </c>
      <c r="G146" s="42">
        <f>ლარებში!I146/1000</f>
        <v>11250.472470000001</v>
      </c>
      <c r="H146" s="96"/>
    </row>
    <row r="147" spans="1:8" x14ac:dyDescent="0.25">
      <c r="A147" s="5" t="str">
        <f t="shared" si="2"/>
        <v>a</v>
      </c>
      <c r="B147" s="76" t="s">
        <v>1</v>
      </c>
      <c r="C147" s="77" t="s">
        <v>24</v>
      </c>
      <c r="D147" s="45">
        <f>ლარებში!D147/1000</f>
        <v>25970</v>
      </c>
      <c r="E147" s="45">
        <f>ლარებში!E147/1000</f>
        <v>25970</v>
      </c>
      <c r="F147" s="45">
        <f>ლარებში!F147/1000</f>
        <v>11333.65</v>
      </c>
      <c r="G147" s="45">
        <f>ლარებში!I147/1000</f>
        <v>11128.44534</v>
      </c>
      <c r="H147" s="41"/>
    </row>
    <row r="148" spans="1:8" x14ac:dyDescent="0.25">
      <c r="A148" s="5" t="str">
        <f t="shared" si="2"/>
        <v>a</v>
      </c>
      <c r="B148" s="78" t="s">
        <v>1</v>
      </c>
      <c r="C148" s="79" t="s">
        <v>25</v>
      </c>
      <c r="D148" s="85">
        <f>ლარებში!D148/1000</f>
        <v>18976</v>
      </c>
      <c r="E148" s="85">
        <f>ლარებში!E148/1000</f>
        <v>18945</v>
      </c>
      <c r="F148" s="85">
        <f>ლარებში!F148/1000</f>
        <v>8468</v>
      </c>
      <c r="G148" s="85">
        <f>ლარებში!I148/1000</f>
        <v>8462.7591299999985</v>
      </c>
      <c r="H148" s="41"/>
    </row>
    <row r="149" spans="1:8" x14ac:dyDescent="0.25">
      <c r="A149" s="5" t="str">
        <f t="shared" si="2"/>
        <v>a</v>
      </c>
      <c r="B149" s="78" t="s">
        <v>1</v>
      </c>
      <c r="C149" s="79" t="s">
        <v>26</v>
      </c>
      <c r="D149" s="85">
        <f>ლარებში!D149/1000</f>
        <v>6759</v>
      </c>
      <c r="E149" s="85">
        <f>ლარებში!E149/1000</f>
        <v>6706.8</v>
      </c>
      <c r="F149" s="85">
        <f>ლარებში!F149/1000</f>
        <v>2660.35</v>
      </c>
      <c r="G149" s="85">
        <f>ლარებში!I149/1000</f>
        <v>2475.9949900000001</v>
      </c>
      <c r="H149" s="41"/>
    </row>
    <row r="150" spans="1:8" hidden="1" x14ac:dyDescent="0.25">
      <c r="A150" s="5" t="str">
        <f t="shared" si="2"/>
        <v>b</v>
      </c>
      <c r="B150" s="78" t="s">
        <v>1</v>
      </c>
      <c r="C150" s="79" t="s">
        <v>27</v>
      </c>
      <c r="D150" s="85">
        <f>ლარებში!D150/1000</f>
        <v>0</v>
      </c>
      <c r="E150" s="85">
        <f>ლარებში!E150/1000</f>
        <v>0</v>
      </c>
      <c r="F150" s="85">
        <f>ლარებში!F150/1000</f>
        <v>0</v>
      </c>
      <c r="G150" s="85">
        <f>ლარებში!I150/1000</f>
        <v>0</v>
      </c>
    </row>
    <row r="151" spans="1:8" hidden="1" x14ac:dyDescent="0.25">
      <c r="A151" s="5" t="str">
        <f t="shared" si="2"/>
        <v>b</v>
      </c>
      <c r="B151" s="78" t="s">
        <v>1</v>
      </c>
      <c r="C151" s="80" t="s">
        <v>28</v>
      </c>
      <c r="D151" s="85">
        <f>ლარებში!D151/1000</f>
        <v>0</v>
      </c>
      <c r="E151" s="85">
        <f>ლარებში!E151/1000</f>
        <v>0</v>
      </c>
      <c r="F151" s="85">
        <f>ლარებში!F151/1000</f>
        <v>0</v>
      </c>
      <c r="G151" s="85">
        <f>ლარებში!I151/1000</f>
        <v>0</v>
      </c>
    </row>
    <row r="152" spans="1:8" x14ac:dyDescent="0.25">
      <c r="A152" s="5" t="str">
        <f t="shared" si="2"/>
        <v>a</v>
      </c>
      <c r="B152" s="78" t="s">
        <v>1</v>
      </c>
      <c r="C152" s="80" t="s">
        <v>29</v>
      </c>
      <c r="D152" s="85">
        <f>ლარებში!D152/1000</f>
        <v>3</v>
      </c>
      <c r="E152" s="85">
        <f>ლარებში!E152/1000</f>
        <v>43.2</v>
      </c>
      <c r="F152" s="85">
        <f>ლარებში!F152/1000</f>
        <v>43.2</v>
      </c>
      <c r="G152" s="85">
        <f>ლარებში!I152/1000</f>
        <v>39.997500000000002</v>
      </c>
      <c r="H152" s="41"/>
    </row>
    <row r="153" spans="1:8" x14ac:dyDescent="0.25">
      <c r="A153" s="5" t="str">
        <f t="shared" si="2"/>
        <v>a</v>
      </c>
      <c r="B153" s="78" t="s">
        <v>1</v>
      </c>
      <c r="C153" s="80" t="s">
        <v>30</v>
      </c>
      <c r="D153" s="85">
        <f>ლარებში!D153/1000</f>
        <v>153</v>
      </c>
      <c r="E153" s="85">
        <f>ლარებში!E153/1000</f>
        <v>196</v>
      </c>
      <c r="F153" s="85">
        <f>ლარებში!F153/1000</f>
        <v>127</v>
      </c>
      <c r="G153" s="85">
        <f>ლარებში!I153/1000</f>
        <v>126.86048000000001</v>
      </c>
      <c r="H153" s="41"/>
    </row>
    <row r="154" spans="1:8" x14ac:dyDescent="0.25">
      <c r="A154" s="5" t="str">
        <f t="shared" si="2"/>
        <v>a</v>
      </c>
      <c r="B154" s="78" t="s">
        <v>1</v>
      </c>
      <c r="C154" s="80" t="s">
        <v>31</v>
      </c>
      <c r="D154" s="85">
        <f>ლარებში!D154/1000</f>
        <v>79</v>
      </c>
      <c r="E154" s="85">
        <f>ლარებში!E154/1000</f>
        <v>79</v>
      </c>
      <c r="F154" s="85">
        <f>ლარებში!F154/1000</f>
        <v>35.1</v>
      </c>
      <c r="G154" s="85">
        <f>ლარებში!I154/1000</f>
        <v>22.833240000000004</v>
      </c>
      <c r="H154" s="41"/>
    </row>
    <row r="155" spans="1:8" ht="34.5" x14ac:dyDescent="0.25">
      <c r="A155" s="5" t="str">
        <f t="shared" si="2"/>
        <v>a</v>
      </c>
      <c r="B155" s="78"/>
      <c r="C155" s="81" t="s">
        <v>91</v>
      </c>
      <c r="D155" s="48">
        <f>ლარებში!D155/1000</f>
        <v>79</v>
      </c>
      <c r="E155" s="48">
        <f>ლარებში!E155/1000</f>
        <v>79</v>
      </c>
      <c r="F155" s="48">
        <f>ლარებში!F155/1000</f>
        <v>35.1</v>
      </c>
      <c r="G155" s="48">
        <f>ლარებში!I155/1000</f>
        <v>22.833240000000004</v>
      </c>
    </row>
    <row r="156" spans="1:8" ht="34.5" hidden="1" x14ac:dyDescent="0.25">
      <c r="A156" s="5" t="str">
        <f t="shared" si="2"/>
        <v>b</v>
      </c>
      <c r="B156" s="78"/>
      <c r="C156" s="81" t="s">
        <v>92</v>
      </c>
      <c r="D156" s="48">
        <f>ლარებში!D156/1000</f>
        <v>0</v>
      </c>
      <c r="E156" s="48">
        <f>ლარებში!E156/1000</f>
        <v>0</v>
      </c>
      <c r="F156" s="48">
        <f>ლარებში!F156/1000</f>
        <v>0</v>
      </c>
      <c r="G156" s="48">
        <f>ლარებში!I156/1000</f>
        <v>0</v>
      </c>
    </row>
    <row r="157" spans="1:8" x14ac:dyDescent="0.25">
      <c r="A157" s="5" t="str">
        <f t="shared" si="2"/>
        <v>a</v>
      </c>
      <c r="B157" s="76" t="s">
        <v>1</v>
      </c>
      <c r="C157" s="77" t="s">
        <v>32</v>
      </c>
      <c r="D157" s="45">
        <f>ლარებში!D157/1000</f>
        <v>320</v>
      </c>
      <c r="E157" s="45">
        <f>ლარებში!E157/1000</f>
        <v>320</v>
      </c>
      <c r="F157" s="45">
        <f>ლარებში!F157/1000</f>
        <v>130.6</v>
      </c>
      <c r="G157" s="45">
        <f>ლარებში!I157/1000</f>
        <v>122.02713</v>
      </c>
      <c r="H157" s="41"/>
    </row>
    <row r="158" spans="1:8" hidden="1" x14ac:dyDescent="0.25">
      <c r="A158" s="5" t="str">
        <f t="shared" si="2"/>
        <v>b</v>
      </c>
      <c r="B158" s="76" t="s">
        <v>1</v>
      </c>
      <c r="C158" s="77" t="s">
        <v>33</v>
      </c>
      <c r="D158" s="45">
        <f>ლარებში!D158/1000</f>
        <v>0</v>
      </c>
      <c r="E158" s="45">
        <f>ლარებში!E158/1000</f>
        <v>0</v>
      </c>
      <c r="F158" s="45">
        <f>ლარებში!F158/1000</f>
        <v>0</v>
      </c>
      <c r="G158" s="45">
        <f>ლარებში!I158/1000</f>
        <v>0</v>
      </c>
    </row>
    <row r="159" spans="1:8" hidden="1" x14ac:dyDescent="0.25">
      <c r="A159" s="5" t="str">
        <f t="shared" si="2"/>
        <v>b</v>
      </c>
      <c r="B159" s="76" t="s">
        <v>1</v>
      </c>
      <c r="C159" s="77" t="s">
        <v>34</v>
      </c>
      <c r="D159" s="45">
        <f>ლარებში!D159/1000</f>
        <v>0</v>
      </c>
      <c r="E159" s="45">
        <f>ლარებში!E159/1000</f>
        <v>0</v>
      </c>
      <c r="F159" s="45">
        <f>ლარებში!F159/1000</f>
        <v>0</v>
      </c>
      <c r="G159" s="45">
        <f>ლარებში!I159/1000</f>
        <v>0</v>
      </c>
    </row>
    <row r="160" spans="1:8" ht="34.5" x14ac:dyDescent="0.25">
      <c r="A160" s="5" t="str">
        <f t="shared" si="2"/>
        <v>a</v>
      </c>
      <c r="B160" s="68" t="s">
        <v>106</v>
      </c>
      <c r="C160" s="69" t="s">
        <v>40</v>
      </c>
      <c r="D160" s="44">
        <f>ლარებში!D160/1000</f>
        <v>25513</v>
      </c>
      <c r="E160" s="44">
        <f>ლარებში!E160/1000</f>
        <v>25440.6</v>
      </c>
      <c r="F160" s="44">
        <f>ლარებში!F160/1000</f>
        <v>10967.75</v>
      </c>
      <c r="G160" s="44">
        <f>ლარებში!I160/1000</f>
        <v>10911.043410000002</v>
      </c>
      <c r="H160" s="96" t="s">
        <v>230</v>
      </c>
    </row>
    <row r="161" spans="1:8" x14ac:dyDescent="0.25">
      <c r="A161" s="5" t="str">
        <f t="shared" si="2"/>
        <v>a</v>
      </c>
      <c r="B161" s="76" t="s">
        <v>1</v>
      </c>
      <c r="C161" s="77" t="s">
        <v>24</v>
      </c>
      <c r="D161" s="45">
        <f>ლარებში!D161/1000</f>
        <v>25193</v>
      </c>
      <c r="E161" s="45">
        <f>ლარებში!E161/1000</f>
        <v>25120.6</v>
      </c>
      <c r="F161" s="45">
        <f>ლარებში!F161/1000</f>
        <v>10837.15</v>
      </c>
      <c r="G161" s="45">
        <f>ლარებში!I161/1000</f>
        <v>10789.016280000002</v>
      </c>
    </row>
    <row r="162" spans="1:8" x14ac:dyDescent="0.25">
      <c r="A162" s="5" t="str">
        <f t="shared" si="2"/>
        <v>a</v>
      </c>
      <c r="B162" s="78" t="s">
        <v>1</v>
      </c>
      <c r="C162" s="79" t="s">
        <v>25</v>
      </c>
      <c r="D162" s="46">
        <f>ლარებში!D162/1000</f>
        <v>18976</v>
      </c>
      <c r="E162" s="46">
        <f>ლარებში!E162/1000</f>
        <v>18945</v>
      </c>
      <c r="F162" s="46">
        <f>ლარებში!F162/1000</f>
        <v>8468</v>
      </c>
      <c r="G162" s="46">
        <f>ლარებში!I162/1000</f>
        <v>8462.7591299999985</v>
      </c>
    </row>
    <row r="163" spans="1:8" x14ac:dyDescent="0.25">
      <c r="A163" s="5" t="str">
        <f t="shared" si="2"/>
        <v>a</v>
      </c>
      <c r="B163" s="78" t="s">
        <v>1</v>
      </c>
      <c r="C163" s="79" t="s">
        <v>26</v>
      </c>
      <c r="D163" s="46">
        <f>ლარებში!D163/1000</f>
        <v>6000</v>
      </c>
      <c r="E163" s="46">
        <f>ლარებში!E163/1000</f>
        <v>5872.3</v>
      </c>
      <c r="F163" s="46">
        <f>ლარებში!F163/1000</f>
        <v>2172.85</v>
      </c>
      <c r="G163" s="46">
        <f>ლარებში!I163/1000</f>
        <v>2142.36787</v>
      </c>
    </row>
    <row r="164" spans="1:8" hidden="1" x14ac:dyDescent="0.25">
      <c r="A164" s="5" t="str">
        <f t="shared" si="2"/>
        <v>b</v>
      </c>
      <c r="B164" s="78" t="s">
        <v>1</v>
      </c>
      <c r="C164" s="79" t="s">
        <v>27</v>
      </c>
      <c r="D164" s="46">
        <f>ლარებში!D164/1000</f>
        <v>0</v>
      </c>
      <c r="E164" s="46">
        <f>ლარებში!E164/1000</f>
        <v>0</v>
      </c>
      <c r="F164" s="46">
        <f>ლარებში!F164/1000</f>
        <v>0</v>
      </c>
      <c r="G164" s="46">
        <f>ლარებში!I164/1000</f>
        <v>0</v>
      </c>
    </row>
    <row r="165" spans="1:8" hidden="1" x14ac:dyDescent="0.25">
      <c r="A165" s="5" t="str">
        <f t="shared" si="2"/>
        <v>b</v>
      </c>
      <c r="B165" s="78" t="s">
        <v>1</v>
      </c>
      <c r="C165" s="80" t="s">
        <v>28</v>
      </c>
      <c r="D165" s="46">
        <f>ლარებში!D165/1000</f>
        <v>0</v>
      </c>
      <c r="E165" s="46">
        <f>ლარებში!E165/1000</f>
        <v>0</v>
      </c>
      <c r="F165" s="46">
        <f>ლარებში!F165/1000</f>
        <v>0</v>
      </c>
      <c r="G165" s="46">
        <f>ლარებში!I165/1000</f>
        <v>0</v>
      </c>
    </row>
    <row r="166" spans="1:8" x14ac:dyDescent="0.25">
      <c r="A166" s="5" t="str">
        <f t="shared" si="2"/>
        <v>a</v>
      </c>
      <c r="B166" s="78" t="s">
        <v>1</v>
      </c>
      <c r="C166" s="80" t="s">
        <v>29</v>
      </c>
      <c r="D166" s="46">
        <f>ლარებში!D166/1000</f>
        <v>3</v>
      </c>
      <c r="E166" s="46">
        <f>ლარებში!E166/1000</f>
        <v>43.2</v>
      </c>
      <c r="F166" s="46">
        <f>ლარებში!F166/1000</f>
        <v>43.2</v>
      </c>
      <c r="G166" s="46">
        <f>ლარებში!I166/1000</f>
        <v>39.997500000000002</v>
      </c>
    </row>
    <row r="167" spans="1:8" x14ac:dyDescent="0.25">
      <c r="A167" s="5" t="str">
        <f t="shared" si="2"/>
        <v>a</v>
      </c>
      <c r="B167" s="78" t="s">
        <v>1</v>
      </c>
      <c r="C167" s="80" t="s">
        <v>30</v>
      </c>
      <c r="D167" s="46">
        <f>ლარებში!D167/1000</f>
        <v>149</v>
      </c>
      <c r="E167" s="46">
        <f>ლარებში!E167/1000</f>
        <v>196</v>
      </c>
      <c r="F167" s="46">
        <f>ლარებში!F167/1000</f>
        <v>127</v>
      </c>
      <c r="G167" s="46">
        <f>ლარებში!I167/1000</f>
        <v>126.86048000000001</v>
      </c>
    </row>
    <row r="168" spans="1:8" x14ac:dyDescent="0.25">
      <c r="A168" s="5" t="str">
        <f t="shared" si="2"/>
        <v>a</v>
      </c>
      <c r="B168" s="78" t="s">
        <v>1</v>
      </c>
      <c r="C168" s="80" t="s">
        <v>31</v>
      </c>
      <c r="D168" s="46">
        <f>ლარებში!D168/1000</f>
        <v>65</v>
      </c>
      <c r="E168" s="46">
        <f>ლარებში!E168/1000</f>
        <v>64.099999999999994</v>
      </c>
      <c r="F168" s="46">
        <f>ლარებში!F168/1000</f>
        <v>26.1</v>
      </c>
      <c r="G168" s="46">
        <f>ლარებში!I168/1000</f>
        <v>17.031299999999998</v>
      </c>
    </row>
    <row r="169" spans="1:8" ht="34.5" x14ac:dyDescent="0.25">
      <c r="A169" s="5" t="str">
        <f t="shared" si="2"/>
        <v>a</v>
      </c>
      <c r="B169" s="78"/>
      <c r="C169" s="81" t="s">
        <v>91</v>
      </c>
      <c r="D169" s="47">
        <f>ლარებში!D169/1000</f>
        <v>65</v>
      </c>
      <c r="E169" s="47">
        <f>ლარებში!E169/1000</f>
        <v>64.099999999999994</v>
      </c>
      <c r="F169" s="47">
        <f>ლარებში!F169/1000</f>
        <v>26.1</v>
      </c>
      <c r="G169" s="47">
        <f>ლარებში!I169/1000</f>
        <v>17.031299999999998</v>
      </c>
    </row>
    <row r="170" spans="1:8" ht="34.5" hidden="1" x14ac:dyDescent="0.25">
      <c r="A170" s="5" t="str">
        <f t="shared" si="2"/>
        <v>b</v>
      </c>
      <c r="B170" s="78"/>
      <c r="C170" s="81" t="s">
        <v>92</v>
      </c>
      <c r="D170" s="47">
        <f>ლარებში!D170/1000</f>
        <v>0</v>
      </c>
      <c r="E170" s="47">
        <f>ლარებში!E170/1000</f>
        <v>0</v>
      </c>
      <c r="F170" s="47">
        <f>ლარებში!F170/1000</f>
        <v>0</v>
      </c>
      <c r="G170" s="47">
        <f>ლარებში!I170/1000</f>
        <v>0</v>
      </c>
    </row>
    <row r="171" spans="1:8" x14ac:dyDescent="0.25">
      <c r="A171" s="5" t="str">
        <f t="shared" si="2"/>
        <v>a</v>
      </c>
      <c r="B171" s="78" t="s">
        <v>1</v>
      </c>
      <c r="C171" s="77" t="s">
        <v>32</v>
      </c>
      <c r="D171" s="45">
        <f>ლარებში!D171/1000</f>
        <v>320</v>
      </c>
      <c r="E171" s="45">
        <f>ლარებში!E171/1000</f>
        <v>320</v>
      </c>
      <c r="F171" s="45">
        <f>ლარებში!F171/1000</f>
        <v>130.6</v>
      </c>
      <c r="G171" s="45">
        <f>ლარებში!I171/1000</f>
        <v>122.02713</v>
      </c>
    </row>
    <row r="172" spans="1:8" hidden="1" x14ac:dyDescent="0.25">
      <c r="A172" s="5" t="str">
        <f t="shared" si="2"/>
        <v>b</v>
      </c>
      <c r="B172" s="78" t="s">
        <v>1</v>
      </c>
      <c r="C172" s="77" t="s">
        <v>33</v>
      </c>
      <c r="D172" s="45">
        <f>ლარებში!D172/1000</f>
        <v>0</v>
      </c>
      <c r="E172" s="45">
        <f>ლარებში!E172/1000</f>
        <v>0</v>
      </c>
      <c r="F172" s="45">
        <f>ლარებში!F172/1000</f>
        <v>0</v>
      </c>
      <c r="G172" s="45">
        <f>ლარებში!I172/1000</f>
        <v>0</v>
      </c>
    </row>
    <row r="173" spans="1:8" hidden="1" x14ac:dyDescent="0.25">
      <c r="A173" s="5" t="str">
        <f t="shared" si="2"/>
        <v>b</v>
      </c>
      <c r="B173" s="78" t="s">
        <v>1</v>
      </c>
      <c r="C173" s="77" t="s">
        <v>34</v>
      </c>
      <c r="D173" s="45">
        <f>ლარებში!D173/1000</f>
        <v>0</v>
      </c>
      <c r="E173" s="45">
        <f>ლარებში!E173/1000</f>
        <v>0</v>
      </c>
      <c r="F173" s="45">
        <f>ლარებში!F173/1000</f>
        <v>0</v>
      </c>
      <c r="G173" s="45">
        <f>ლარებში!I173/1000</f>
        <v>0</v>
      </c>
    </row>
    <row r="174" spans="1:8" ht="34.5" x14ac:dyDescent="0.25">
      <c r="A174" s="5" t="str">
        <f t="shared" si="2"/>
        <v>a</v>
      </c>
      <c r="B174" s="68" t="s">
        <v>107</v>
      </c>
      <c r="C174" s="69" t="s">
        <v>69</v>
      </c>
      <c r="D174" s="44">
        <f>ლარებში!D174/1000</f>
        <v>101</v>
      </c>
      <c r="E174" s="44">
        <f>ლარებში!E174/1000</f>
        <v>191</v>
      </c>
      <c r="F174" s="44">
        <f>ლარებში!F174/1000</f>
        <v>96.1</v>
      </c>
      <c r="G174" s="44">
        <f>ლარებში!I174/1000</f>
        <v>59.606079999999999</v>
      </c>
      <c r="H174" s="96" t="s">
        <v>230</v>
      </c>
    </row>
    <row r="175" spans="1:8" x14ac:dyDescent="0.25">
      <c r="A175" s="5" t="str">
        <f t="shared" si="2"/>
        <v>a</v>
      </c>
      <c r="B175" s="76" t="s">
        <v>1</v>
      </c>
      <c r="C175" s="77" t="s">
        <v>24</v>
      </c>
      <c r="D175" s="45">
        <f>ლარებში!D175/1000</f>
        <v>101</v>
      </c>
      <c r="E175" s="45">
        <f>ლარებში!E175/1000</f>
        <v>191</v>
      </c>
      <c r="F175" s="45">
        <f>ლარებში!F175/1000</f>
        <v>96.1</v>
      </c>
      <c r="G175" s="45">
        <f>ლარებში!I175/1000</f>
        <v>59.606079999999999</v>
      </c>
    </row>
    <row r="176" spans="1:8" hidden="1" x14ac:dyDescent="0.25">
      <c r="A176" s="5" t="str">
        <f t="shared" si="2"/>
        <v>b</v>
      </c>
      <c r="B176" s="78" t="s">
        <v>1</v>
      </c>
      <c r="C176" s="79" t="s">
        <v>25</v>
      </c>
      <c r="D176" s="46">
        <f>ლარებში!D176/1000</f>
        <v>0</v>
      </c>
      <c r="E176" s="46">
        <f>ლარებში!E176/1000</f>
        <v>0</v>
      </c>
      <c r="F176" s="46">
        <f>ლარებში!F176/1000</f>
        <v>0</v>
      </c>
      <c r="G176" s="46">
        <f>ლარებში!I176/1000</f>
        <v>0</v>
      </c>
    </row>
    <row r="177" spans="1:8" x14ac:dyDescent="0.25">
      <c r="A177" s="5" t="str">
        <f t="shared" si="2"/>
        <v>a</v>
      </c>
      <c r="B177" s="78" t="s">
        <v>1</v>
      </c>
      <c r="C177" s="79" t="s">
        <v>26</v>
      </c>
      <c r="D177" s="46">
        <f>ლარებში!D177/1000</f>
        <v>100</v>
      </c>
      <c r="E177" s="46">
        <f>ლარებში!E177/1000</f>
        <v>189</v>
      </c>
      <c r="F177" s="46">
        <f>ლარებში!F177/1000</f>
        <v>95</v>
      </c>
      <c r="G177" s="46">
        <f>ლარებში!I177/1000</f>
        <v>58.979179999999999</v>
      </c>
    </row>
    <row r="178" spans="1:8" hidden="1" x14ac:dyDescent="0.25">
      <c r="A178" s="5" t="str">
        <f t="shared" si="2"/>
        <v>b</v>
      </c>
      <c r="B178" s="78" t="s">
        <v>1</v>
      </c>
      <c r="C178" s="79" t="s">
        <v>27</v>
      </c>
      <c r="D178" s="46">
        <f>ლარებში!D178/1000</f>
        <v>0</v>
      </c>
      <c r="E178" s="46">
        <f>ლარებში!E178/1000</f>
        <v>0</v>
      </c>
      <c r="F178" s="46">
        <f>ლარებში!F178/1000</f>
        <v>0</v>
      </c>
      <c r="G178" s="46">
        <f>ლარებში!I178/1000</f>
        <v>0</v>
      </c>
    </row>
    <row r="179" spans="1:8" hidden="1" x14ac:dyDescent="0.25">
      <c r="A179" s="5" t="str">
        <f t="shared" si="2"/>
        <v>b</v>
      </c>
      <c r="B179" s="78" t="s">
        <v>1</v>
      </c>
      <c r="C179" s="80" t="s">
        <v>28</v>
      </c>
      <c r="D179" s="46">
        <f>ლარებში!D179/1000</f>
        <v>0</v>
      </c>
      <c r="E179" s="46">
        <f>ლარებში!E179/1000</f>
        <v>0</v>
      </c>
      <c r="F179" s="46">
        <f>ლარებში!F179/1000</f>
        <v>0</v>
      </c>
      <c r="G179" s="46">
        <f>ლარებში!I179/1000</f>
        <v>0</v>
      </c>
    </row>
    <row r="180" spans="1:8" hidden="1" x14ac:dyDescent="0.25">
      <c r="A180" s="5" t="str">
        <f t="shared" si="2"/>
        <v>b</v>
      </c>
      <c r="B180" s="78" t="s">
        <v>1</v>
      </c>
      <c r="C180" s="80" t="s">
        <v>29</v>
      </c>
      <c r="D180" s="46">
        <f>ლარებში!D180/1000</f>
        <v>0</v>
      </c>
      <c r="E180" s="46">
        <f>ლარებში!E180/1000</f>
        <v>0</v>
      </c>
      <c r="F180" s="46">
        <f>ლარებში!F180/1000</f>
        <v>0</v>
      </c>
      <c r="G180" s="46">
        <f>ლარებში!I180/1000</f>
        <v>0</v>
      </c>
    </row>
    <row r="181" spans="1:8" hidden="1" x14ac:dyDescent="0.25">
      <c r="A181" s="5" t="str">
        <f t="shared" si="2"/>
        <v>b</v>
      </c>
      <c r="B181" s="78" t="s">
        <v>1</v>
      </c>
      <c r="C181" s="80" t="s">
        <v>30</v>
      </c>
      <c r="D181" s="46">
        <f>ლარებში!D181/1000</f>
        <v>0</v>
      </c>
      <c r="E181" s="46">
        <f>ლარებში!E181/1000</f>
        <v>0</v>
      </c>
      <c r="F181" s="46">
        <f>ლარებში!F181/1000</f>
        <v>0</v>
      </c>
      <c r="G181" s="46">
        <f>ლარებში!I181/1000</f>
        <v>0</v>
      </c>
    </row>
    <row r="182" spans="1:8" x14ac:dyDescent="0.25">
      <c r="A182" s="5" t="str">
        <f t="shared" si="2"/>
        <v>a</v>
      </c>
      <c r="B182" s="78" t="s">
        <v>1</v>
      </c>
      <c r="C182" s="80" t="s">
        <v>31</v>
      </c>
      <c r="D182" s="46">
        <f>ლარებში!D182/1000</f>
        <v>1</v>
      </c>
      <c r="E182" s="46">
        <f>ლარებში!E182/1000</f>
        <v>2</v>
      </c>
      <c r="F182" s="46">
        <f>ლარებში!F182/1000</f>
        <v>1.1000000000000001</v>
      </c>
      <c r="G182" s="46">
        <f>ლარებში!I182/1000</f>
        <v>0.62690000000000001</v>
      </c>
    </row>
    <row r="183" spans="1:8" ht="34.5" x14ac:dyDescent="0.25">
      <c r="A183" s="5" t="str">
        <f t="shared" si="2"/>
        <v>a</v>
      </c>
      <c r="B183" s="78"/>
      <c r="C183" s="81" t="s">
        <v>91</v>
      </c>
      <c r="D183" s="47">
        <f>ლარებში!D183/1000</f>
        <v>1</v>
      </c>
      <c r="E183" s="47">
        <f>ლარებში!E183/1000</f>
        <v>2</v>
      </c>
      <c r="F183" s="47">
        <f>ლარებში!F183/1000</f>
        <v>1.1000000000000001</v>
      </c>
      <c r="G183" s="47">
        <f>ლარებში!I183/1000</f>
        <v>0.62690000000000001</v>
      </c>
    </row>
    <row r="184" spans="1:8" ht="34.5" hidden="1" x14ac:dyDescent="0.25">
      <c r="A184" s="5" t="str">
        <f t="shared" si="2"/>
        <v>b</v>
      </c>
      <c r="B184" s="78"/>
      <c r="C184" s="81" t="s">
        <v>92</v>
      </c>
      <c r="D184" s="47">
        <f>ლარებში!D184/1000</f>
        <v>0</v>
      </c>
      <c r="E184" s="47">
        <f>ლარებში!E184/1000</f>
        <v>0</v>
      </c>
      <c r="F184" s="47">
        <f>ლარებში!F184/1000</f>
        <v>0</v>
      </c>
      <c r="G184" s="47">
        <f>ლარებში!I184/1000</f>
        <v>0</v>
      </c>
    </row>
    <row r="185" spans="1:8" hidden="1" x14ac:dyDescent="0.25">
      <c r="A185" s="5" t="str">
        <f t="shared" si="2"/>
        <v>b</v>
      </c>
      <c r="B185" s="78" t="s">
        <v>1</v>
      </c>
      <c r="C185" s="77" t="s">
        <v>32</v>
      </c>
      <c r="D185" s="45">
        <f>ლარებში!D185/1000</f>
        <v>0</v>
      </c>
      <c r="E185" s="45">
        <f>ლარებში!E185/1000</f>
        <v>0</v>
      </c>
      <c r="F185" s="45">
        <f>ლარებში!F185/1000</f>
        <v>0</v>
      </c>
      <c r="G185" s="45">
        <f>ლარებში!I185/1000</f>
        <v>0</v>
      </c>
    </row>
    <row r="186" spans="1:8" hidden="1" x14ac:dyDescent="0.25">
      <c r="A186" s="5" t="str">
        <f t="shared" si="2"/>
        <v>b</v>
      </c>
      <c r="B186" s="78" t="s">
        <v>1</v>
      </c>
      <c r="C186" s="77" t="s">
        <v>33</v>
      </c>
      <c r="D186" s="45">
        <f>ლარებში!D186/1000</f>
        <v>0</v>
      </c>
      <c r="E186" s="45">
        <f>ლარებში!E186/1000</f>
        <v>0</v>
      </c>
      <c r="F186" s="45">
        <f>ლარებში!F186/1000</f>
        <v>0</v>
      </c>
      <c r="G186" s="45">
        <f>ლარებში!I186/1000</f>
        <v>0</v>
      </c>
    </row>
    <row r="187" spans="1:8" hidden="1" x14ac:dyDescent="0.25">
      <c r="A187" s="5" t="str">
        <f t="shared" si="2"/>
        <v>b</v>
      </c>
      <c r="B187" s="78" t="s">
        <v>1</v>
      </c>
      <c r="C187" s="77" t="s">
        <v>34</v>
      </c>
      <c r="D187" s="45">
        <f>ლარებში!D187/1000</f>
        <v>0</v>
      </c>
      <c r="E187" s="45">
        <f>ლარებში!E187/1000</f>
        <v>0</v>
      </c>
      <c r="F187" s="45">
        <f>ლარებში!F187/1000</f>
        <v>0</v>
      </c>
      <c r="G187" s="45">
        <f>ლარებში!I187/1000</f>
        <v>0</v>
      </c>
    </row>
    <row r="188" spans="1:8" ht="34.5" x14ac:dyDescent="0.25">
      <c r="A188" s="5" t="str">
        <f t="shared" si="2"/>
        <v>a</v>
      </c>
      <c r="B188" s="68" t="s">
        <v>108</v>
      </c>
      <c r="C188" s="69" t="s">
        <v>68</v>
      </c>
      <c r="D188" s="44">
        <f>ლარებში!D188/1000</f>
        <v>80</v>
      </c>
      <c r="E188" s="44">
        <f>ლარებში!E188/1000</f>
        <v>117</v>
      </c>
      <c r="F188" s="44">
        <f>ლარებში!F188/1000</f>
        <v>72.5</v>
      </c>
      <c r="G188" s="44">
        <f>ლარებში!I188/1000</f>
        <v>50.58493</v>
      </c>
      <c r="H188" s="96" t="s">
        <v>230</v>
      </c>
    </row>
    <row r="189" spans="1:8" x14ac:dyDescent="0.25">
      <c r="A189" s="5" t="str">
        <f t="shared" si="2"/>
        <v>a</v>
      </c>
      <c r="B189" s="76" t="s">
        <v>1</v>
      </c>
      <c r="C189" s="77" t="s">
        <v>24</v>
      </c>
      <c r="D189" s="45">
        <f>ლარებში!D189/1000</f>
        <v>80</v>
      </c>
      <c r="E189" s="45">
        <f>ლარებში!E189/1000</f>
        <v>117</v>
      </c>
      <c r="F189" s="45">
        <f>ლარებში!F189/1000</f>
        <v>72.5</v>
      </c>
      <c r="G189" s="45">
        <f>ლარებში!I189/1000</f>
        <v>50.58493</v>
      </c>
    </row>
    <row r="190" spans="1:8" hidden="1" x14ac:dyDescent="0.25">
      <c r="A190" s="5" t="str">
        <f t="shared" si="2"/>
        <v>b</v>
      </c>
      <c r="B190" s="78" t="s">
        <v>1</v>
      </c>
      <c r="C190" s="79" t="s">
        <v>25</v>
      </c>
      <c r="D190" s="46">
        <f>ლარებში!D190/1000</f>
        <v>0</v>
      </c>
      <c r="E190" s="46">
        <f>ლარებში!E190/1000</f>
        <v>0</v>
      </c>
      <c r="F190" s="46">
        <f>ლარებში!F190/1000</f>
        <v>0</v>
      </c>
      <c r="G190" s="46">
        <f>ლარებში!I190/1000</f>
        <v>0</v>
      </c>
    </row>
    <row r="191" spans="1:8" x14ac:dyDescent="0.25">
      <c r="A191" s="5" t="str">
        <f t="shared" si="2"/>
        <v>a</v>
      </c>
      <c r="B191" s="78" t="s">
        <v>1</v>
      </c>
      <c r="C191" s="79" t="s">
        <v>26</v>
      </c>
      <c r="D191" s="46">
        <f>ლარებში!D191/1000</f>
        <v>79</v>
      </c>
      <c r="E191" s="46">
        <f>ლარებში!E191/1000</f>
        <v>116</v>
      </c>
      <c r="F191" s="46">
        <f>ლარებში!F191/1000</f>
        <v>72</v>
      </c>
      <c r="G191" s="46">
        <f>ლარებში!I191/1000</f>
        <v>50.364530000000002</v>
      </c>
    </row>
    <row r="192" spans="1:8" hidden="1" x14ac:dyDescent="0.25">
      <c r="A192" s="5" t="str">
        <f t="shared" si="2"/>
        <v>b</v>
      </c>
      <c r="B192" s="78" t="s">
        <v>1</v>
      </c>
      <c r="C192" s="79" t="s">
        <v>27</v>
      </c>
      <c r="D192" s="46">
        <f>ლარებში!D192/1000</f>
        <v>0</v>
      </c>
      <c r="E192" s="46">
        <f>ლარებში!E192/1000</f>
        <v>0</v>
      </c>
      <c r="F192" s="46">
        <f>ლარებში!F192/1000</f>
        <v>0</v>
      </c>
      <c r="G192" s="46">
        <f>ლარებში!I192/1000</f>
        <v>0</v>
      </c>
    </row>
    <row r="193" spans="1:8" hidden="1" x14ac:dyDescent="0.25">
      <c r="A193" s="5" t="str">
        <f t="shared" si="2"/>
        <v>b</v>
      </c>
      <c r="B193" s="78" t="s">
        <v>1</v>
      </c>
      <c r="C193" s="80" t="s">
        <v>28</v>
      </c>
      <c r="D193" s="46">
        <f>ლარებში!D193/1000</f>
        <v>0</v>
      </c>
      <c r="E193" s="46">
        <f>ლარებში!E193/1000</f>
        <v>0</v>
      </c>
      <c r="F193" s="46">
        <f>ლარებში!F193/1000</f>
        <v>0</v>
      </c>
      <c r="G193" s="46">
        <f>ლარებში!I193/1000</f>
        <v>0</v>
      </c>
    </row>
    <row r="194" spans="1:8" hidden="1" x14ac:dyDescent="0.25">
      <c r="A194" s="5" t="str">
        <f t="shared" si="2"/>
        <v>b</v>
      </c>
      <c r="B194" s="78" t="s">
        <v>1</v>
      </c>
      <c r="C194" s="80" t="s">
        <v>29</v>
      </c>
      <c r="D194" s="46">
        <f>ლარებში!D194/1000</f>
        <v>0</v>
      </c>
      <c r="E194" s="46">
        <f>ლარებში!E194/1000</f>
        <v>0</v>
      </c>
      <c r="F194" s="46">
        <f>ლარებში!F194/1000</f>
        <v>0</v>
      </c>
      <c r="G194" s="46">
        <f>ლარებში!I194/1000</f>
        <v>0</v>
      </c>
    </row>
    <row r="195" spans="1:8" hidden="1" x14ac:dyDescent="0.25">
      <c r="A195" s="5" t="str">
        <f t="shared" si="2"/>
        <v>b</v>
      </c>
      <c r="B195" s="78" t="s">
        <v>1</v>
      </c>
      <c r="C195" s="80" t="s">
        <v>30</v>
      </c>
      <c r="D195" s="46">
        <f>ლარებში!D195/1000</f>
        <v>0</v>
      </c>
      <c r="E195" s="46">
        <f>ლარებში!E195/1000</f>
        <v>0</v>
      </c>
      <c r="F195" s="46">
        <f>ლარებში!F195/1000</f>
        <v>0</v>
      </c>
      <c r="G195" s="46">
        <f>ლარებში!I195/1000</f>
        <v>0</v>
      </c>
    </row>
    <row r="196" spans="1:8" x14ac:dyDescent="0.25">
      <c r="A196" s="5" t="str">
        <f t="shared" si="2"/>
        <v>a</v>
      </c>
      <c r="B196" s="78" t="s">
        <v>1</v>
      </c>
      <c r="C196" s="80" t="s">
        <v>31</v>
      </c>
      <c r="D196" s="46">
        <f>ლარებში!D196/1000</f>
        <v>1</v>
      </c>
      <c r="E196" s="46">
        <f>ლარებში!E196/1000</f>
        <v>1</v>
      </c>
      <c r="F196" s="46">
        <f>ლარებში!F196/1000</f>
        <v>0.5</v>
      </c>
      <c r="G196" s="46">
        <f>ლარებში!I196/1000</f>
        <v>0.22040000000000001</v>
      </c>
    </row>
    <row r="197" spans="1:8" ht="34.5" x14ac:dyDescent="0.25">
      <c r="A197" s="5" t="str">
        <f t="shared" si="2"/>
        <v>a</v>
      </c>
      <c r="B197" s="78"/>
      <c r="C197" s="81" t="s">
        <v>91</v>
      </c>
      <c r="D197" s="47">
        <f>ლარებში!D197/1000</f>
        <v>1</v>
      </c>
      <c r="E197" s="47">
        <f>ლარებში!E197/1000</f>
        <v>1</v>
      </c>
      <c r="F197" s="47">
        <f>ლარებში!F197/1000</f>
        <v>0.5</v>
      </c>
      <c r="G197" s="47">
        <f>ლარებში!I197/1000</f>
        <v>0.22040000000000001</v>
      </c>
    </row>
    <row r="198" spans="1:8" ht="34.5" hidden="1" x14ac:dyDescent="0.25">
      <c r="A198" s="5" t="str">
        <f t="shared" si="2"/>
        <v>b</v>
      </c>
      <c r="B198" s="78"/>
      <c r="C198" s="81" t="s">
        <v>92</v>
      </c>
      <c r="D198" s="47">
        <f>ლარებში!D198/1000</f>
        <v>0</v>
      </c>
      <c r="E198" s="47">
        <f>ლარებში!E198/1000</f>
        <v>0</v>
      </c>
      <c r="F198" s="47">
        <f>ლარებში!F198/1000</f>
        <v>0</v>
      </c>
      <c r="G198" s="47">
        <f>ლარებში!I198/1000</f>
        <v>0</v>
      </c>
    </row>
    <row r="199" spans="1:8" hidden="1" x14ac:dyDescent="0.25">
      <c r="A199" s="5" t="str">
        <f t="shared" ref="A199:A262" si="3">IF((D199+E199+F199+G199)&gt;0,"a","b")</f>
        <v>b</v>
      </c>
      <c r="B199" s="78" t="s">
        <v>1</v>
      </c>
      <c r="C199" s="77" t="s">
        <v>32</v>
      </c>
      <c r="D199" s="45">
        <f>ლარებში!D199/1000</f>
        <v>0</v>
      </c>
      <c r="E199" s="45">
        <f>ლარებში!E199/1000</f>
        <v>0</v>
      </c>
      <c r="F199" s="45">
        <f>ლარებში!F199/1000</f>
        <v>0</v>
      </c>
      <c r="G199" s="45">
        <f>ლარებში!I199/1000</f>
        <v>0</v>
      </c>
    </row>
    <row r="200" spans="1:8" hidden="1" x14ac:dyDescent="0.25">
      <c r="A200" s="5" t="str">
        <f t="shared" si="3"/>
        <v>b</v>
      </c>
      <c r="B200" s="78" t="s">
        <v>1</v>
      </c>
      <c r="C200" s="77" t="s">
        <v>33</v>
      </c>
      <c r="D200" s="45">
        <f>ლარებში!D200/1000</f>
        <v>0</v>
      </c>
      <c r="E200" s="45">
        <f>ლარებში!E200/1000</f>
        <v>0</v>
      </c>
      <c r="F200" s="45">
        <f>ლარებში!F200/1000</f>
        <v>0</v>
      </c>
      <c r="G200" s="45">
        <f>ლარებში!I200/1000</f>
        <v>0</v>
      </c>
    </row>
    <row r="201" spans="1:8" hidden="1" x14ac:dyDescent="0.25">
      <c r="A201" s="5" t="str">
        <f t="shared" si="3"/>
        <v>b</v>
      </c>
      <c r="B201" s="78" t="s">
        <v>1</v>
      </c>
      <c r="C201" s="77" t="s">
        <v>34</v>
      </c>
      <c r="D201" s="45">
        <f>ლარებში!D201/1000</f>
        <v>0</v>
      </c>
      <c r="E201" s="45">
        <f>ლარებში!E201/1000</f>
        <v>0</v>
      </c>
      <c r="F201" s="45">
        <f>ლარებში!F201/1000</f>
        <v>0</v>
      </c>
      <c r="G201" s="45">
        <f>ლარებში!I201/1000</f>
        <v>0</v>
      </c>
    </row>
    <row r="202" spans="1:8" ht="34.5" x14ac:dyDescent="0.25">
      <c r="A202" s="5" t="str">
        <f t="shared" si="3"/>
        <v>a</v>
      </c>
      <c r="B202" s="68" t="s">
        <v>109</v>
      </c>
      <c r="C202" s="69" t="s">
        <v>67</v>
      </c>
      <c r="D202" s="44">
        <f>ლარებში!D202/1000</f>
        <v>80</v>
      </c>
      <c r="E202" s="44">
        <f>ლარებში!E202/1000</f>
        <v>92</v>
      </c>
      <c r="F202" s="44">
        <f>ლარებში!F202/1000</f>
        <v>50</v>
      </c>
      <c r="G202" s="44">
        <f>ლარებში!I202/1000</f>
        <v>41.820430000000002</v>
      </c>
      <c r="H202" s="96" t="s">
        <v>230</v>
      </c>
    </row>
    <row r="203" spans="1:8" x14ac:dyDescent="0.25">
      <c r="A203" s="5" t="str">
        <f t="shared" si="3"/>
        <v>a</v>
      </c>
      <c r="B203" s="76" t="s">
        <v>1</v>
      </c>
      <c r="C203" s="77" t="s">
        <v>24</v>
      </c>
      <c r="D203" s="45">
        <f>ლარებში!D203/1000</f>
        <v>80</v>
      </c>
      <c r="E203" s="45">
        <f>ლარებში!E203/1000</f>
        <v>92</v>
      </c>
      <c r="F203" s="45">
        <f>ლარებში!F203/1000</f>
        <v>50</v>
      </c>
      <c r="G203" s="45">
        <f>ლარებში!I203/1000</f>
        <v>41.820430000000002</v>
      </c>
    </row>
    <row r="204" spans="1:8" hidden="1" x14ac:dyDescent="0.25">
      <c r="A204" s="5" t="str">
        <f t="shared" si="3"/>
        <v>b</v>
      </c>
      <c r="B204" s="78" t="s">
        <v>1</v>
      </c>
      <c r="C204" s="79" t="s">
        <v>25</v>
      </c>
      <c r="D204" s="46">
        <f>ლარებში!D204/1000</f>
        <v>0</v>
      </c>
      <c r="E204" s="46">
        <f>ლარებში!E204/1000</f>
        <v>0</v>
      </c>
      <c r="F204" s="46">
        <f>ლარებში!F204/1000</f>
        <v>0</v>
      </c>
      <c r="G204" s="46">
        <f>ლარებში!I204/1000</f>
        <v>0</v>
      </c>
    </row>
    <row r="205" spans="1:8" x14ac:dyDescent="0.25">
      <c r="A205" s="5" t="str">
        <f t="shared" si="3"/>
        <v>a</v>
      </c>
      <c r="B205" s="78" t="s">
        <v>1</v>
      </c>
      <c r="C205" s="79" t="s">
        <v>26</v>
      </c>
      <c r="D205" s="46">
        <f>ლარებში!D205/1000</f>
        <v>80</v>
      </c>
      <c r="E205" s="46">
        <f>ლარებში!E205/1000</f>
        <v>92</v>
      </c>
      <c r="F205" s="46">
        <f>ლარებში!F205/1000</f>
        <v>50</v>
      </c>
      <c r="G205" s="46">
        <f>ლარებში!I205/1000</f>
        <v>41.820430000000002</v>
      </c>
    </row>
    <row r="206" spans="1:8" hidden="1" x14ac:dyDescent="0.25">
      <c r="A206" s="5" t="str">
        <f t="shared" si="3"/>
        <v>b</v>
      </c>
      <c r="B206" s="78" t="s">
        <v>1</v>
      </c>
      <c r="C206" s="79" t="s">
        <v>27</v>
      </c>
      <c r="D206" s="46">
        <f>ლარებში!D206/1000</f>
        <v>0</v>
      </c>
      <c r="E206" s="46">
        <f>ლარებში!E206/1000</f>
        <v>0</v>
      </c>
      <c r="F206" s="46">
        <f>ლარებში!F206/1000</f>
        <v>0</v>
      </c>
      <c r="G206" s="46">
        <f>ლარებში!I206/1000</f>
        <v>0</v>
      </c>
    </row>
    <row r="207" spans="1:8" hidden="1" x14ac:dyDescent="0.25">
      <c r="A207" s="5" t="str">
        <f t="shared" si="3"/>
        <v>b</v>
      </c>
      <c r="B207" s="78" t="s">
        <v>1</v>
      </c>
      <c r="C207" s="80" t="s">
        <v>28</v>
      </c>
      <c r="D207" s="46">
        <f>ლარებში!D207/1000</f>
        <v>0</v>
      </c>
      <c r="E207" s="46">
        <f>ლარებში!E207/1000</f>
        <v>0</v>
      </c>
      <c r="F207" s="46">
        <f>ლარებში!F207/1000</f>
        <v>0</v>
      </c>
      <c r="G207" s="46">
        <f>ლარებში!I207/1000</f>
        <v>0</v>
      </c>
    </row>
    <row r="208" spans="1:8" hidden="1" x14ac:dyDescent="0.25">
      <c r="A208" s="5" t="str">
        <f t="shared" si="3"/>
        <v>b</v>
      </c>
      <c r="B208" s="78" t="s">
        <v>1</v>
      </c>
      <c r="C208" s="80" t="s">
        <v>29</v>
      </c>
      <c r="D208" s="46">
        <f>ლარებში!D208/1000</f>
        <v>0</v>
      </c>
      <c r="E208" s="46">
        <f>ლარებში!E208/1000</f>
        <v>0</v>
      </c>
      <c r="F208" s="46">
        <f>ლარებში!F208/1000</f>
        <v>0</v>
      </c>
      <c r="G208" s="46">
        <f>ლარებში!I208/1000</f>
        <v>0</v>
      </c>
    </row>
    <row r="209" spans="1:8" hidden="1" x14ac:dyDescent="0.25">
      <c r="A209" s="5" t="str">
        <f t="shared" si="3"/>
        <v>b</v>
      </c>
      <c r="B209" s="78" t="s">
        <v>1</v>
      </c>
      <c r="C209" s="80" t="s">
        <v>30</v>
      </c>
      <c r="D209" s="46">
        <f>ლარებში!D209/1000</f>
        <v>0</v>
      </c>
      <c r="E209" s="46">
        <f>ლარებში!E209/1000</f>
        <v>0</v>
      </c>
      <c r="F209" s="46">
        <f>ლარებში!F209/1000</f>
        <v>0</v>
      </c>
      <c r="G209" s="46">
        <f>ლარებში!I209/1000</f>
        <v>0</v>
      </c>
    </row>
    <row r="210" spans="1:8" hidden="1" x14ac:dyDescent="0.25">
      <c r="A210" s="5" t="str">
        <f t="shared" si="3"/>
        <v>b</v>
      </c>
      <c r="B210" s="78" t="s">
        <v>1</v>
      </c>
      <c r="C210" s="80" t="s">
        <v>31</v>
      </c>
      <c r="D210" s="46">
        <f>ლარებში!D210/1000</f>
        <v>0</v>
      </c>
      <c r="E210" s="46">
        <f>ლარებში!E210/1000</f>
        <v>0</v>
      </c>
      <c r="F210" s="46">
        <f>ლარებში!F210/1000</f>
        <v>0</v>
      </c>
      <c r="G210" s="46">
        <f>ლარებში!I210/1000</f>
        <v>0</v>
      </c>
    </row>
    <row r="211" spans="1:8" ht="34.5" hidden="1" x14ac:dyDescent="0.25">
      <c r="A211" s="5" t="str">
        <f t="shared" si="3"/>
        <v>b</v>
      </c>
      <c r="B211" s="78"/>
      <c r="C211" s="81" t="s">
        <v>91</v>
      </c>
      <c r="D211" s="47">
        <f>ლარებში!D211/1000</f>
        <v>0</v>
      </c>
      <c r="E211" s="47">
        <f>ლარებში!E211/1000</f>
        <v>0</v>
      </c>
      <c r="F211" s="47">
        <f>ლარებში!F211/1000</f>
        <v>0</v>
      </c>
      <c r="G211" s="47">
        <f>ლარებში!I211/1000</f>
        <v>0</v>
      </c>
    </row>
    <row r="212" spans="1:8" ht="34.5" hidden="1" x14ac:dyDescent="0.25">
      <c r="A212" s="5" t="str">
        <f t="shared" si="3"/>
        <v>b</v>
      </c>
      <c r="B212" s="78"/>
      <c r="C212" s="81" t="s">
        <v>92</v>
      </c>
      <c r="D212" s="47">
        <f>ლარებში!D212/1000</f>
        <v>0</v>
      </c>
      <c r="E212" s="47">
        <f>ლარებში!E212/1000</f>
        <v>0</v>
      </c>
      <c r="F212" s="47">
        <f>ლარებში!F212/1000</f>
        <v>0</v>
      </c>
      <c r="G212" s="47">
        <f>ლარებში!I212/1000</f>
        <v>0</v>
      </c>
    </row>
    <row r="213" spans="1:8" hidden="1" x14ac:dyDescent="0.25">
      <c r="A213" s="5" t="str">
        <f t="shared" si="3"/>
        <v>b</v>
      </c>
      <c r="B213" s="78" t="s">
        <v>1</v>
      </c>
      <c r="C213" s="77" t="s">
        <v>32</v>
      </c>
      <c r="D213" s="45">
        <f>ლარებში!D213/1000</f>
        <v>0</v>
      </c>
      <c r="E213" s="45">
        <f>ლარებში!E213/1000</f>
        <v>0</v>
      </c>
      <c r="F213" s="45">
        <f>ლარებში!F213/1000</f>
        <v>0</v>
      </c>
      <c r="G213" s="45">
        <f>ლარებში!I213/1000</f>
        <v>0</v>
      </c>
    </row>
    <row r="214" spans="1:8" hidden="1" x14ac:dyDescent="0.25">
      <c r="A214" s="5" t="str">
        <f t="shared" si="3"/>
        <v>b</v>
      </c>
      <c r="B214" s="78" t="s">
        <v>1</v>
      </c>
      <c r="C214" s="77" t="s">
        <v>33</v>
      </c>
      <c r="D214" s="45">
        <f>ლარებში!D214/1000</f>
        <v>0</v>
      </c>
      <c r="E214" s="45">
        <f>ლარებში!E214/1000</f>
        <v>0</v>
      </c>
      <c r="F214" s="45">
        <f>ლარებში!F214/1000</f>
        <v>0</v>
      </c>
      <c r="G214" s="45">
        <f>ლარებში!I214/1000</f>
        <v>0</v>
      </c>
    </row>
    <row r="215" spans="1:8" hidden="1" x14ac:dyDescent="0.25">
      <c r="A215" s="5" t="str">
        <f t="shared" si="3"/>
        <v>b</v>
      </c>
      <c r="B215" s="78" t="s">
        <v>1</v>
      </c>
      <c r="C215" s="77" t="s">
        <v>34</v>
      </c>
      <c r="D215" s="45">
        <f>ლარებში!D215/1000</f>
        <v>0</v>
      </c>
      <c r="E215" s="45">
        <f>ლარებში!E215/1000</f>
        <v>0</v>
      </c>
      <c r="F215" s="45">
        <f>ლარებში!F215/1000</f>
        <v>0</v>
      </c>
      <c r="G215" s="45">
        <f>ლარებში!I215/1000</f>
        <v>0</v>
      </c>
    </row>
    <row r="216" spans="1:8" ht="34.5" x14ac:dyDescent="0.25">
      <c r="A216" s="5" t="str">
        <f t="shared" si="3"/>
        <v>a</v>
      </c>
      <c r="B216" s="68" t="s">
        <v>110</v>
      </c>
      <c r="C216" s="69" t="s">
        <v>66</v>
      </c>
      <c r="D216" s="44">
        <f>ლარებში!D216/1000</f>
        <v>47</v>
      </c>
      <c r="E216" s="44">
        <f>ლარებში!E216/1000</f>
        <v>49.1</v>
      </c>
      <c r="F216" s="44">
        <f>ლარებში!F216/1000</f>
        <v>27.6</v>
      </c>
      <c r="G216" s="44">
        <f>ლარებში!I216/1000</f>
        <v>25.961830000000003</v>
      </c>
      <c r="H216" s="96" t="s">
        <v>230</v>
      </c>
    </row>
    <row r="217" spans="1:8" x14ac:dyDescent="0.25">
      <c r="A217" s="5" t="str">
        <f t="shared" si="3"/>
        <v>a</v>
      </c>
      <c r="B217" s="76" t="s">
        <v>1</v>
      </c>
      <c r="C217" s="77" t="s">
        <v>24</v>
      </c>
      <c r="D217" s="45">
        <f>ლარებში!D217/1000</f>
        <v>47</v>
      </c>
      <c r="E217" s="45">
        <f>ლარებში!E217/1000</f>
        <v>49.1</v>
      </c>
      <c r="F217" s="45">
        <f>ლარებში!F217/1000</f>
        <v>27.6</v>
      </c>
      <c r="G217" s="45">
        <f>ლარებში!I217/1000</f>
        <v>25.961830000000003</v>
      </c>
    </row>
    <row r="218" spans="1:8" hidden="1" x14ac:dyDescent="0.25">
      <c r="A218" s="5" t="str">
        <f t="shared" si="3"/>
        <v>b</v>
      </c>
      <c r="B218" s="78" t="s">
        <v>1</v>
      </c>
      <c r="C218" s="79" t="s">
        <v>25</v>
      </c>
      <c r="D218" s="46">
        <f>ლარებში!D218/1000</f>
        <v>0</v>
      </c>
      <c r="E218" s="46">
        <f>ლარებში!E218/1000</f>
        <v>0</v>
      </c>
      <c r="F218" s="46">
        <f>ლარებში!F218/1000</f>
        <v>0</v>
      </c>
      <c r="G218" s="46">
        <f>ლარებში!I218/1000</f>
        <v>0</v>
      </c>
    </row>
    <row r="219" spans="1:8" x14ac:dyDescent="0.25">
      <c r="A219" s="5" t="str">
        <f t="shared" si="3"/>
        <v>a</v>
      </c>
      <c r="B219" s="78" t="s">
        <v>1</v>
      </c>
      <c r="C219" s="79" t="s">
        <v>26</v>
      </c>
      <c r="D219" s="46">
        <f>ლარებში!D219/1000</f>
        <v>46</v>
      </c>
      <c r="E219" s="46">
        <f>ლარებში!E219/1000</f>
        <v>48</v>
      </c>
      <c r="F219" s="46">
        <f>ლარებში!F219/1000</f>
        <v>27</v>
      </c>
      <c r="G219" s="46">
        <f>ლარებში!I219/1000</f>
        <v>25.479200000000002</v>
      </c>
    </row>
    <row r="220" spans="1:8" hidden="1" x14ac:dyDescent="0.25">
      <c r="A220" s="5" t="str">
        <f t="shared" si="3"/>
        <v>b</v>
      </c>
      <c r="B220" s="78" t="s">
        <v>1</v>
      </c>
      <c r="C220" s="79" t="s">
        <v>27</v>
      </c>
      <c r="D220" s="46">
        <f>ლარებში!D220/1000</f>
        <v>0</v>
      </c>
      <c r="E220" s="46">
        <f>ლარებში!E220/1000</f>
        <v>0</v>
      </c>
      <c r="F220" s="46">
        <f>ლარებში!F220/1000</f>
        <v>0</v>
      </c>
      <c r="G220" s="46">
        <f>ლარებში!I220/1000</f>
        <v>0</v>
      </c>
    </row>
    <row r="221" spans="1:8" hidden="1" x14ac:dyDescent="0.25">
      <c r="A221" s="5" t="str">
        <f t="shared" si="3"/>
        <v>b</v>
      </c>
      <c r="B221" s="78" t="s">
        <v>1</v>
      </c>
      <c r="C221" s="80" t="s">
        <v>28</v>
      </c>
      <c r="D221" s="46">
        <f>ლარებში!D221/1000</f>
        <v>0</v>
      </c>
      <c r="E221" s="46">
        <f>ლარებში!E221/1000</f>
        <v>0</v>
      </c>
      <c r="F221" s="46">
        <f>ლარებში!F221/1000</f>
        <v>0</v>
      </c>
      <c r="G221" s="46">
        <f>ლარებში!I221/1000</f>
        <v>0</v>
      </c>
    </row>
    <row r="222" spans="1:8" hidden="1" x14ac:dyDescent="0.25">
      <c r="A222" s="5" t="str">
        <f t="shared" si="3"/>
        <v>b</v>
      </c>
      <c r="B222" s="78" t="s">
        <v>1</v>
      </c>
      <c r="C222" s="80" t="s">
        <v>29</v>
      </c>
      <c r="D222" s="46">
        <f>ლარებში!D222/1000</f>
        <v>0</v>
      </c>
      <c r="E222" s="46">
        <f>ლარებში!E222/1000</f>
        <v>0</v>
      </c>
      <c r="F222" s="46">
        <f>ლარებში!F222/1000</f>
        <v>0</v>
      </c>
      <c r="G222" s="46">
        <f>ლარებში!I222/1000</f>
        <v>0</v>
      </c>
    </row>
    <row r="223" spans="1:8" hidden="1" x14ac:dyDescent="0.25">
      <c r="A223" s="5" t="str">
        <f t="shared" si="3"/>
        <v>b</v>
      </c>
      <c r="B223" s="78" t="s">
        <v>1</v>
      </c>
      <c r="C223" s="80" t="s">
        <v>30</v>
      </c>
      <c r="D223" s="46">
        <f>ლარებში!D223/1000</f>
        <v>0</v>
      </c>
      <c r="E223" s="46">
        <f>ლარებში!E223/1000</f>
        <v>0</v>
      </c>
      <c r="F223" s="46">
        <f>ლარებში!F223/1000</f>
        <v>0</v>
      </c>
      <c r="G223" s="46">
        <f>ლარებში!I223/1000</f>
        <v>0</v>
      </c>
    </row>
    <row r="224" spans="1:8" x14ac:dyDescent="0.25">
      <c r="A224" s="5" t="str">
        <f t="shared" si="3"/>
        <v>a</v>
      </c>
      <c r="B224" s="78" t="s">
        <v>1</v>
      </c>
      <c r="C224" s="80" t="s">
        <v>31</v>
      </c>
      <c r="D224" s="46">
        <f>ლარებში!D224/1000</f>
        <v>1</v>
      </c>
      <c r="E224" s="46">
        <f>ლარებში!E224/1000</f>
        <v>1.1000000000000001</v>
      </c>
      <c r="F224" s="46">
        <f>ლარებში!F224/1000</f>
        <v>0.6</v>
      </c>
      <c r="G224" s="46">
        <f>ლარებში!I224/1000</f>
        <v>0.48263</v>
      </c>
    </row>
    <row r="225" spans="1:8" ht="34.5" x14ac:dyDescent="0.25">
      <c r="A225" s="5" t="str">
        <f t="shared" si="3"/>
        <v>a</v>
      </c>
      <c r="B225" s="78"/>
      <c r="C225" s="81" t="s">
        <v>91</v>
      </c>
      <c r="D225" s="47">
        <f>ლარებში!D225/1000</f>
        <v>1</v>
      </c>
      <c r="E225" s="47">
        <f>ლარებში!E225/1000</f>
        <v>1.1000000000000001</v>
      </c>
      <c r="F225" s="47">
        <f>ლარებში!F225/1000</f>
        <v>0.6</v>
      </c>
      <c r="G225" s="47">
        <f>ლარებში!I225/1000</f>
        <v>0.48263</v>
      </c>
    </row>
    <row r="226" spans="1:8" ht="34.5" hidden="1" x14ac:dyDescent="0.25">
      <c r="A226" s="5" t="str">
        <f t="shared" si="3"/>
        <v>b</v>
      </c>
      <c r="B226" s="78"/>
      <c r="C226" s="81" t="s">
        <v>92</v>
      </c>
      <c r="D226" s="47">
        <f>ლარებში!D226/1000</f>
        <v>0</v>
      </c>
      <c r="E226" s="47">
        <f>ლარებში!E226/1000</f>
        <v>0</v>
      </c>
      <c r="F226" s="47">
        <f>ლარებში!F226/1000</f>
        <v>0</v>
      </c>
      <c r="G226" s="47">
        <f>ლარებში!I226/1000</f>
        <v>0</v>
      </c>
    </row>
    <row r="227" spans="1:8" hidden="1" x14ac:dyDescent="0.25">
      <c r="A227" s="5" t="str">
        <f t="shared" si="3"/>
        <v>b</v>
      </c>
      <c r="B227" s="78" t="s">
        <v>1</v>
      </c>
      <c r="C227" s="77" t="s">
        <v>32</v>
      </c>
      <c r="D227" s="45">
        <f>ლარებში!D227/1000</f>
        <v>0</v>
      </c>
      <c r="E227" s="45">
        <f>ლარებში!E227/1000</f>
        <v>0</v>
      </c>
      <c r="F227" s="45">
        <f>ლარებში!F227/1000</f>
        <v>0</v>
      </c>
      <c r="G227" s="45">
        <f>ლარებში!I227/1000</f>
        <v>0</v>
      </c>
    </row>
    <row r="228" spans="1:8" hidden="1" x14ac:dyDescent="0.25">
      <c r="A228" s="5" t="str">
        <f t="shared" si="3"/>
        <v>b</v>
      </c>
      <c r="B228" s="78" t="s">
        <v>1</v>
      </c>
      <c r="C228" s="77" t="s">
        <v>33</v>
      </c>
      <c r="D228" s="45">
        <f>ლარებში!D228/1000</f>
        <v>0</v>
      </c>
      <c r="E228" s="45">
        <f>ლარებში!E228/1000</f>
        <v>0</v>
      </c>
      <c r="F228" s="45">
        <f>ლარებში!F228/1000</f>
        <v>0</v>
      </c>
      <c r="G228" s="45">
        <f>ლარებში!I228/1000</f>
        <v>0</v>
      </c>
    </row>
    <row r="229" spans="1:8" hidden="1" x14ac:dyDescent="0.25">
      <c r="A229" s="5" t="str">
        <f t="shared" si="3"/>
        <v>b</v>
      </c>
      <c r="B229" s="78" t="s">
        <v>1</v>
      </c>
      <c r="C229" s="77" t="s">
        <v>34</v>
      </c>
      <c r="D229" s="45">
        <f>ლარებში!D229/1000</f>
        <v>0</v>
      </c>
      <c r="E229" s="45">
        <f>ლარებში!E229/1000</f>
        <v>0</v>
      </c>
      <c r="F229" s="45">
        <f>ლარებში!F229/1000</f>
        <v>0</v>
      </c>
      <c r="G229" s="45">
        <f>ლარებში!I229/1000</f>
        <v>0</v>
      </c>
    </row>
    <row r="230" spans="1:8" ht="51.75" x14ac:dyDescent="0.25">
      <c r="A230" s="5" t="str">
        <f t="shared" si="3"/>
        <v>a</v>
      </c>
      <c r="B230" s="68" t="s">
        <v>111</v>
      </c>
      <c r="C230" s="69" t="s">
        <v>65</v>
      </c>
      <c r="D230" s="44">
        <f>ლარებში!D230/1000</f>
        <v>59</v>
      </c>
      <c r="E230" s="44">
        <f>ლარებში!E230/1000</f>
        <v>209</v>
      </c>
      <c r="F230" s="44">
        <f>ლარებში!F230/1000</f>
        <v>123</v>
      </c>
      <c r="G230" s="44">
        <f>ლარებში!I230/1000</f>
        <v>52.853460000000005</v>
      </c>
      <c r="H230" s="96" t="s">
        <v>230</v>
      </c>
    </row>
    <row r="231" spans="1:8" x14ac:dyDescent="0.25">
      <c r="A231" s="5" t="str">
        <f t="shared" si="3"/>
        <v>a</v>
      </c>
      <c r="B231" s="76" t="s">
        <v>1</v>
      </c>
      <c r="C231" s="77" t="s">
        <v>24</v>
      </c>
      <c r="D231" s="45">
        <f>ლარებში!D231/1000</f>
        <v>59</v>
      </c>
      <c r="E231" s="45">
        <f>ლარებში!E231/1000</f>
        <v>209</v>
      </c>
      <c r="F231" s="45">
        <f>ლარებში!F231/1000</f>
        <v>123</v>
      </c>
      <c r="G231" s="45">
        <f>ლარებში!I231/1000</f>
        <v>52.853460000000005</v>
      </c>
    </row>
    <row r="232" spans="1:8" hidden="1" x14ac:dyDescent="0.25">
      <c r="A232" s="5" t="str">
        <f t="shared" si="3"/>
        <v>b</v>
      </c>
      <c r="B232" s="78" t="s">
        <v>1</v>
      </c>
      <c r="C232" s="79" t="s">
        <v>25</v>
      </c>
      <c r="D232" s="46">
        <f>ლარებში!D232/1000</f>
        <v>0</v>
      </c>
      <c r="E232" s="46">
        <f>ლარებში!E232/1000</f>
        <v>0</v>
      </c>
      <c r="F232" s="46">
        <f>ლარებში!F232/1000</f>
        <v>0</v>
      </c>
      <c r="G232" s="46">
        <f>ლარებში!I232/1000</f>
        <v>0</v>
      </c>
    </row>
    <row r="233" spans="1:8" x14ac:dyDescent="0.25">
      <c r="A233" s="5" t="str">
        <f t="shared" si="3"/>
        <v>a</v>
      </c>
      <c r="B233" s="78" t="s">
        <v>1</v>
      </c>
      <c r="C233" s="79" t="s">
        <v>26</v>
      </c>
      <c r="D233" s="46">
        <f>ლარებში!D233/1000</f>
        <v>54</v>
      </c>
      <c r="E233" s="46">
        <f>ლარებში!E233/1000</f>
        <v>203</v>
      </c>
      <c r="F233" s="46">
        <f>ლარებში!F233/1000</f>
        <v>119</v>
      </c>
      <c r="G233" s="46">
        <f>ლარებში!I233/1000</f>
        <v>49.791940000000004</v>
      </c>
    </row>
    <row r="234" spans="1:8" hidden="1" x14ac:dyDescent="0.25">
      <c r="A234" s="5" t="str">
        <f t="shared" si="3"/>
        <v>b</v>
      </c>
      <c r="B234" s="78" t="s">
        <v>1</v>
      </c>
      <c r="C234" s="79" t="s">
        <v>27</v>
      </c>
      <c r="D234" s="46">
        <f>ლარებში!D234/1000</f>
        <v>0</v>
      </c>
      <c r="E234" s="46">
        <f>ლარებში!E234/1000</f>
        <v>0</v>
      </c>
      <c r="F234" s="46">
        <f>ლარებში!F234/1000</f>
        <v>0</v>
      </c>
      <c r="G234" s="46">
        <f>ლარებში!I234/1000</f>
        <v>0</v>
      </c>
    </row>
    <row r="235" spans="1:8" hidden="1" x14ac:dyDescent="0.25">
      <c r="A235" s="5" t="str">
        <f t="shared" si="3"/>
        <v>b</v>
      </c>
      <c r="B235" s="78" t="s">
        <v>1</v>
      </c>
      <c r="C235" s="80" t="s">
        <v>28</v>
      </c>
      <c r="D235" s="46">
        <f>ლარებში!D235/1000</f>
        <v>0</v>
      </c>
      <c r="E235" s="46">
        <f>ლარებში!E235/1000</f>
        <v>0</v>
      </c>
      <c r="F235" s="46">
        <f>ლარებში!F235/1000</f>
        <v>0</v>
      </c>
      <c r="G235" s="46">
        <f>ლარებში!I235/1000</f>
        <v>0</v>
      </c>
    </row>
    <row r="236" spans="1:8" hidden="1" x14ac:dyDescent="0.25">
      <c r="A236" s="5" t="str">
        <f t="shared" si="3"/>
        <v>b</v>
      </c>
      <c r="B236" s="78" t="s">
        <v>1</v>
      </c>
      <c r="C236" s="80" t="s">
        <v>29</v>
      </c>
      <c r="D236" s="46">
        <f>ლარებში!D236/1000</f>
        <v>0</v>
      </c>
      <c r="E236" s="46">
        <f>ლარებში!E236/1000</f>
        <v>0</v>
      </c>
      <c r="F236" s="46">
        <f>ლარებში!F236/1000</f>
        <v>0</v>
      </c>
      <c r="G236" s="46">
        <f>ლარებში!I236/1000</f>
        <v>0</v>
      </c>
    </row>
    <row r="237" spans="1:8" hidden="1" x14ac:dyDescent="0.25">
      <c r="A237" s="5" t="str">
        <f t="shared" si="3"/>
        <v>b</v>
      </c>
      <c r="B237" s="78" t="s">
        <v>1</v>
      </c>
      <c r="C237" s="80" t="s">
        <v>30</v>
      </c>
      <c r="D237" s="46">
        <f>ლარებში!D237/1000</f>
        <v>0</v>
      </c>
      <c r="E237" s="46">
        <f>ლარებში!E237/1000</f>
        <v>0</v>
      </c>
      <c r="F237" s="46">
        <f>ლარებში!F237/1000</f>
        <v>0</v>
      </c>
      <c r="G237" s="46">
        <f>ლარებში!I237/1000</f>
        <v>0</v>
      </c>
    </row>
    <row r="238" spans="1:8" x14ac:dyDescent="0.25">
      <c r="A238" s="5" t="str">
        <f t="shared" si="3"/>
        <v>a</v>
      </c>
      <c r="B238" s="78" t="s">
        <v>1</v>
      </c>
      <c r="C238" s="80" t="s">
        <v>31</v>
      </c>
      <c r="D238" s="46">
        <f>ლარებში!D238/1000</f>
        <v>5</v>
      </c>
      <c r="E238" s="46">
        <f>ლარებში!E238/1000</f>
        <v>6</v>
      </c>
      <c r="F238" s="46">
        <f>ლარებში!F238/1000</f>
        <v>4</v>
      </c>
      <c r="G238" s="46">
        <f>ლარებში!I238/1000</f>
        <v>3.0615200000000002</v>
      </c>
    </row>
    <row r="239" spans="1:8" ht="34.5" x14ac:dyDescent="0.25">
      <c r="A239" s="5" t="str">
        <f t="shared" si="3"/>
        <v>a</v>
      </c>
      <c r="B239" s="78"/>
      <c r="C239" s="81" t="s">
        <v>91</v>
      </c>
      <c r="D239" s="47">
        <f>ლარებში!D239/1000</f>
        <v>5</v>
      </c>
      <c r="E239" s="47">
        <f>ლარებში!E239/1000</f>
        <v>6</v>
      </c>
      <c r="F239" s="47">
        <f>ლარებში!F239/1000</f>
        <v>4</v>
      </c>
      <c r="G239" s="47">
        <f>ლარებში!I239/1000</f>
        <v>3.0615200000000002</v>
      </c>
    </row>
    <row r="240" spans="1:8" ht="34.5" hidden="1" x14ac:dyDescent="0.25">
      <c r="A240" s="5" t="str">
        <f t="shared" si="3"/>
        <v>b</v>
      </c>
      <c r="B240" s="78"/>
      <c r="C240" s="81" t="s">
        <v>92</v>
      </c>
      <c r="D240" s="47">
        <f>ლარებში!D240/1000</f>
        <v>0</v>
      </c>
      <c r="E240" s="47">
        <f>ლარებში!E240/1000</f>
        <v>0</v>
      </c>
      <c r="F240" s="47">
        <f>ლარებში!F240/1000</f>
        <v>0</v>
      </c>
      <c r="G240" s="47">
        <f>ლარებში!I240/1000</f>
        <v>0</v>
      </c>
    </row>
    <row r="241" spans="1:8" hidden="1" x14ac:dyDescent="0.25">
      <c r="A241" s="5" t="str">
        <f t="shared" si="3"/>
        <v>b</v>
      </c>
      <c r="B241" s="78" t="s">
        <v>1</v>
      </c>
      <c r="C241" s="77" t="s">
        <v>32</v>
      </c>
      <c r="D241" s="45">
        <f>ლარებში!D241/1000</f>
        <v>0</v>
      </c>
      <c r="E241" s="45">
        <f>ლარებში!E241/1000</f>
        <v>0</v>
      </c>
      <c r="F241" s="45">
        <f>ლარებში!F241/1000</f>
        <v>0</v>
      </c>
      <c r="G241" s="45">
        <f>ლარებში!I241/1000</f>
        <v>0</v>
      </c>
    </row>
    <row r="242" spans="1:8" hidden="1" x14ac:dyDescent="0.25">
      <c r="A242" s="5" t="str">
        <f t="shared" si="3"/>
        <v>b</v>
      </c>
      <c r="B242" s="78" t="s">
        <v>1</v>
      </c>
      <c r="C242" s="77" t="s">
        <v>33</v>
      </c>
      <c r="D242" s="45">
        <f>ლარებში!D242/1000</f>
        <v>0</v>
      </c>
      <c r="E242" s="45">
        <f>ლარებში!E242/1000</f>
        <v>0</v>
      </c>
      <c r="F242" s="45">
        <f>ლარებში!F242/1000</f>
        <v>0</v>
      </c>
      <c r="G242" s="45">
        <f>ლარებში!I242/1000</f>
        <v>0</v>
      </c>
    </row>
    <row r="243" spans="1:8" hidden="1" x14ac:dyDescent="0.25">
      <c r="A243" s="5" t="str">
        <f t="shared" si="3"/>
        <v>b</v>
      </c>
      <c r="B243" s="78" t="s">
        <v>1</v>
      </c>
      <c r="C243" s="77" t="s">
        <v>34</v>
      </c>
      <c r="D243" s="45">
        <f>ლარებში!D243/1000</f>
        <v>0</v>
      </c>
      <c r="E243" s="45">
        <f>ლარებში!E243/1000</f>
        <v>0</v>
      </c>
      <c r="F243" s="45">
        <f>ლარებში!F243/1000</f>
        <v>0</v>
      </c>
      <c r="G243" s="45">
        <f>ლარებში!I243/1000</f>
        <v>0</v>
      </c>
    </row>
    <row r="244" spans="1:8" ht="34.5" x14ac:dyDescent="0.25">
      <c r="A244" s="5" t="str">
        <f t="shared" si="3"/>
        <v>a</v>
      </c>
      <c r="B244" s="68" t="s">
        <v>112</v>
      </c>
      <c r="C244" s="69" t="s">
        <v>64</v>
      </c>
      <c r="D244" s="44">
        <f>ლარებში!D244/1000</f>
        <v>42</v>
      </c>
      <c r="E244" s="44">
        <f>ლარებში!E244/1000</f>
        <v>42</v>
      </c>
      <c r="F244" s="44">
        <f>ლარებში!F244/1000</f>
        <v>30.5</v>
      </c>
      <c r="G244" s="44">
        <f>ლარებში!I244/1000</f>
        <v>22.857579999999999</v>
      </c>
      <c r="H244" s="96" t="s">
        <v>230</v>
      </c>
    </row>
    <row r="245" spans="1:8" x14ac:dyDescent="0.25">
      <c r="A245" s="5" t="str">
        <f t="shared" si="3"/>
        <v>a</v>
      </c>
      <c r="B245" s="76" t="s">
        <v>1</v>
      </c>
      <c r="C245" s="77" t="s">
        <v>24</v>
      </c>
      <c r="D245" s="45">
        <f>ლარებში!D245/1000</f>
        <v>42</v>
      </c>
      <c r="E245" s="45">
        <f>ლარებში!E245/1000</f>
        <v>42</v>
      </c>
      <c r="F245" s="45">
        <f>ლარებში!F245/1000</f>
        <v>30.5</v>
      </c>
      <c r="G245" s="45">
        <f>ლარებში!I245/1000</f>
        <v>22.857579999999999</v>
      </c>
    </row>
    <row r="246" spans="1:8" hidden="1" x14ac:dyDescent="0.25">
      <c r="A246" s="5" t="str">
        <f t="shared" si="3"/>
        <v>b</v>
      </c>
      <c r="B246" s="78" t="s">
        <v>1</v>
      </c>
      <c r="C246" s="79" t="s">
        <v>25</v>
      </c>
      <c r="D246" s="46">
        <f>ლარებში!D246/1000</f>
        <v>0</v>
      </c>
      <c r="E246" s="46">
        <f>ლარებში!E246/1000</f>
        <v>0</v>
      </c>
      <c r="F246" s="46">
        <f>ლარებში!F246/1000</f>
        <v>0</v>
      </c>
      <c r="G246" s="46">
        <f>ლარებში!I246/1000</f>
        <v>0</v>
      </c>
    </row>
    <row r="247" spans="1:8" x14ac:dyDescent="0.25">
      <c r="A247" s="5" t="str">
        <f t="shared" si="3"/>
        <v>a</v>
      </c>
      <c r="B247" s="78" t="s">
        <v>1</v>
      </c>
      <c r="C247" s="79" t="s">
        <v>26</v>
      </c>
      <c r="D247" s="46">
        <f>ლარებში!D247/1000</f>
        <v>41</v>
      </c>
      <c r="E247" s="46">
        <f>ლარებში!E247/1000</f>
        <v>41</v>
      </c>
      <c r="F247" s="46">
        <f>ლარებში!F247/1000</f>
        <v>30</v>
      </c>
      <c r="G247" s="46">
        <f>ლარებში!I247/1000</f>
        <v>22.390279999999997</v>
      </c>
    </row>
    <row r="248" spans="1:8" hidden="1" x14ac:dyDescent="0.25">
      <c r="A248" s="5" t="str">
        <f t="shared" si="3"/>
        <v>b</v>
      </c>
      <c r="B248" s="78" t="s">
        <v>1</v>
      </c>
      <c r="C248" s="79" t="s">
        <v>27</v>
      </c>
      <c r="D248" s="46">
        <f>ლარებში!D248/1000</f>
        <v>0</v>
      </c>
      <c r="E248" s="46">
        <f>ლარებში!E248/1000</f>
        <v>0</v>
      </c>
      <c r="F248" s="46">
        <f>ლარებში!F248/1000</f>
        <v>0</v>
      </c>
      <c r="G248" s="46">
        <f>ლარებში!I248/1000</f>
        <v>0</v>
      </c>
    </row>
    <row r="249" spans="1:8" hidden="1" x14ac:dyDescent="0.25">
      <c r="A249" s="5" t="str">
        <f t="shared" si="3"/>
        <v>b</v>
      </c>
      <c r="B249" s="78" t="s">
        <v>1</v>
      </c>
      <c r="C249" s="80" t="s">
        <v>28</v>
      </c>
      <c r="D249" s="46">
        <f>ლარებში!D249/1000</f>
        <v>0</v>
      </c>
      <c r="E249" s="46">
        <f>ლარებში!E249/1000</f>
        <v>0</v>
      </c>
      <c r="F249" s="46">
        <f>ლარებში!F249/1000</f>
        <v>0</v>
      </c>
      <c r="G249" s="46">
        <f>ლარებში!I249/1000</f>
        <v>0</v>
      </c>
    </row>
    <row r="250" spans="1:8" hidden="1" x14ac:dyDescent="0.25">
      <c r="A250" s="5" t="str">
        <f t="shared" si="3"/>
        <v>b</v>
      </c>
      <c r="B250" s="78" t="s">
        <v>1</v>
      </c>
      <c r="C250" s="80" t="s">
        <v>29</v>
      </c>
      <c r="D250" s="46">
        <f>ლარებში!D250/1000</f>
        <v>0</v>
      </c>
      <c r="E250" s="46">
        <f>ლარებში!E250/1000</f>
        <v>0</v>
      </c>
      <c r="F250" s="46">
        <f>ლარებში!F250/1000</f>
        <v>0</v>
      </c>
      <c r="G250" s="46">
        <f>ლარებში!I250/1000</f>
        <v>0</v>
      </c>
    </row>
    <row r="251" spans="1:8" hidden="1" x14ac:dyDescent="0.25">
      <c r="A251" s="5" t="str">
        <f t="shared" si="3"/>
        <v>b</v>
      </c>
      <c r="B251" s="78" t="s">
        <v>1</v>
      </c>
      <c r="C251" s="80" t="s">
        <v>30</v>
      </c>
      <c r="D251" s="46">
        <f>ლარებში!D251/1000</f>
        <v>0</v>
      </c>
      <c r="E251" s="46">
        <f>ლარებში!E251/1000</f>
        <v>0</v>
      </c>
      <c r="F251" s="46">
        <f>ლარებში!F251/1000</f>
        <v>0</v>
      </c>
      <c r="G251" s="46">
        <f>ლარებში!I251/1000</f>
        <v>0</v>
      </c>
    </row>
    <row r="252" spans="1:8" x14ac:dyDescent="0.25">
      <c r="A252" s="5" t="str">
        <f t="shared" si="3"/>
        <v>a</v>
      </c>
      <c r="B252" s="78" t="s">
        <v>1</v>
      </c>
      <c r="C252" s="80" t="s">
        <v>31</v>
      </c>
      <c r="D252" s="46">
        <f>ლარებში!D252/1000</f>
        <v>1</v>
      </c>
      <c r="E252" s="46">
        <f>ლარებში!E252/1000</f>
        <v>1</v>
      </c>
      <c r="F252" s="46">
        <f>ლარებში!F252/1000</f>
        <v>0.5</v>
      </c>
      <c r="G252" s="46">
        <f>ლარებში!I252/1000</f>
        <v>0.46729999999999999</v>
      </c>
    </row>
    <row r="253" spans="1:8" ht="34.5" x14ac:dyDescent="0.25">
      <c r="A253" s="5" t="str">
        <f t="shared" si="3"/>
        <v>a</v>
      </c>
      <c r="B253" s="78"/>
      <c r="C253" s="81" t="s">
        <v>91</v>
      </c>
      <c r="D253" s="47">
        <f>ლარებში!D253/1000</f>
        <v>1</v>
      </c>
      <c r="E253" s="47">
        <f>ლარებში!E253/1000</f>
        <v>1</v>
      </c>
      <c r="F253" s="47">
        <f>ლარებში!F253/1000</f>
        <v>0.5</v>
      </c>
      <c r="G253" s="47">
        <f>ლარებში!I253/1000</f>
        <v>0.46729999999999999</v>
      </c>
    </row>
    <row r="254" spans="1:8" ht="34.5" hidden="1" x14ac:dyDescent="0.25">
      <c r="A254" s="5" t="str">
        <f t="shared" si="3"/>
        <v>b</v>
      </c>
      <c r="B254" s="78"/>
      <c r="C254" s="81" t="s">
        <v>92</v>
      </c>
      <c r="D254" s="47">
        <f>ლარებში!D254/1000</f>
        <v>0</v>
      </c>
      <c r="E254" s="47">
        <f>ლარებში!E254/1000</f>
        <v>0</v>
      </c>
      <c r="F254" s="47">
        <f>ლარებში!F254/1000</f>
        <v>0</v>
      </c>
      <c r="G254" s="47">
        <f>ლარებში!I254/1000</f>
        <v>0</v>
      </c>
    </row>
    <row r="255" spans="1:8" hidden="1" x14ac:dyDescent="0.25">
      <c r="A255" s="5" t="str">
        <f t="shared" si="3"/>
        <v>b</v>
      </c>
      <c r="B255" s="78" t="s">
        <v>1</v>
      </c>
      <c r="C255" s="77" t="s">
        <v>32</v>
      </c>
      <c r="D255" s="45">
        <f>ლარებში!D255/1000</f>
        <v>0</v>
      </c>
      <c r="E255" s="45">
        <f>ლარებში!E255/1000</f>
        <v>0</v>
      </c>
      <c r="F255" s="45">
        <f>ლარებში!F255/1000</f>
        <v>0</v>
      </c>
      <c r="G255" s="45">
        <f>ლარებში!I255/1000</f>
        <v>0</v>
      </c>
    </row>
    <row r="256" spans="1:8" hidden="1" x14ac:dyDescent="0.25">
      <c r="A256" s="5" t="str">
        <f t="shared" si="3"/>
        <v>b</v>
      </c>
      <c r="B256" s="78" t="s">
        <v>1</v>
      </c>
      <c r="C256" s="77" t="s">
        <v>33</v>
      </c>
      <c r="D256" s="45">
        <f>ლარებში!D256/1000</f>
        <v>0</v>
      </c>
      <c r="E256" s="45">
        <f>ლარებში!E256/1000</f>
        <v>0</v>
      </c>
      <c r="F256" s="45">
        <f>ლარებში!F256/1000</f>
        <v>0</v>
      </c>
      <c r="G256" s="45">
        <f>ლარებში!I256/1000</f>
        <v>0</v>
      </c>
    </row>
    <row r="257" spans="1:8" hidden="1" x14ac:dyDescent="0.25">
      <c r="A257" s="5" t="str">
        <f t="shared" si="3"/>
        <v>b</v>
      </c>
      <c r="B257" s="78" t="s">
        <v>1</v>
      </c>
      <c r="C257" s="77" t="s">
        <v>34</v>
      </c>
      <c r="D257" s="45">
        <f>ლარებში!D257/1000</f>
        <v>0</v>
      </c>
      <c r="E257" s="45">
        <f>ლარებში!E257/1000</f>
        <v>0</v>
      </c>
      <c r="F257" s="45">
        <f>ლარებში!F257/1000</f>
        <v>0</v>
      </c>
      <c r="G257" s="45">
        <f>ლარებში!I257/1000</f>
        <v>0</v>
      </c>
    </row>
    <row r="258" spans="1:8" ht="34.5" x14ac:dyDescent="0.25">
      <c r="A258" s="5" t="str">
        <f t="shared" si="3"/>
        <v>a</v>
      </c>
      <c r="B258" s="68" t="s">
        <v>113</v>
      </c>
      <c r="C258" s="69" t="s">
        <v>63</v>
      </c>
      <c r="D258" s="44">
        <f>ლარებში!D258/1000</f>
        <v>37</v>
      </c>
      <c r="E258" s="44">
        <f>ლარებში!E258/1000</f>
        <v>44</v>
      </c>
      <c r="F258" s="44">
        <f>ლარებში!F258/1000</f>
        <v>27.5</v>
      </c>
      <c r="G258" s="44">
        <f>ლარებში!I258/1000</f>
        <v>24.762580000000003</v>
      </c>
      <c r="H258" s="96" t="s">
        <v>230</v>
      </c>
    </row>
    <row r="259" spans="1:8" x14ac:dyDescent="0.25">
      <c r="A259" s="5" t="str">
        <f t="shared" si="3"/>
        <v>a</v>
      </c>
      <c r="B259" s="76" t="s">
        <v>1</v>
      </c>
      <c r="C259" s="77" t="s">
        <v>24</v>
      </c>
      <c r="D259" s="45">
        <f>ლარებში!D259/1000</f>
        <v>37</v>
      </c>
      <c r="E259" s="45">
        <f>ლარებში!E259/1000</f>
        <v>44</v>
      </c>
      <c r="F259" s="45">
        <f>ლარებში!F259/1000</f>
        <v>27.5</v>
      </c>
      <c r="G259" s="45">
        <f>ლარებში!I259/1000</f>
        <v>24.762580000000003</v>
      </c>
    </row>
    <row r="260" spans="1:8" hidden="1" x14ac:dyDescent="0.25">
      <c r="A260" s="5" t="str">
        <f t="shared" si="3"/>
        <v>b</v>
      </c>
      <c r="B260" s="78" t="s">
        <v>1</v>
      </c>
      <c r="C260" s="79" t="s">
        <v>25</v>
      </c>
      <c r="D260" s="46">
        <f>ლარებში!D260/1000</f>
        <v>0</v>
      </c>
      <c r="E260" s="46">
        <f>ლარებში!E260/1000</f>
        <v>0</v>
      </c>
      <c r="F260" s="46">
        <f>ლარებში!F260/1000</f>
        <v>0</v>
      </c>
      <c r="G260" s="46">
        <f>ლარებში!I260/1000</f>
        <v>0</v>
      </c>
    </row>
    <row r="261" spans="1:8" x14ac:dyDescent="0.25">
      <c r="A261" s="5" t="str">
        <f t="shared" si="3"/>
        <v>a</v>
      </c>
      <c r="B261" s="78" t="s">
        <v>1</v>
      </c>
      <c r="C261" s="79" t="s">
        <v>26</v>
      </c>
      <c r="D261" s="46">
        <f>ლარებში!D261/1000</f>
        <v>36</v>
      </c>
      <c r="E261" s="46">
        <f>ლარებში!E261/1000</f>
        <v>43</v>
      </c>
      <c r="F261" s="46">
        <f>ლარებში!F261/1000</f>
        <v>27</v>
      </c>
      <c r="G261" s="46">
        <f>ლარებში!I261/1000</f>
        <v>24.310200000000002</v>
      </c>
    </row>
    <row r="262" spans="1:8" hidden="1" x14ac:dyDescent="0.25">
      <c r="A262" s="5" t="str">
        <f t="shared" si="3"/>
        <v>b</v>
      </c>
      <c r="B262" s="78" t="s">
        <v>1</v>
      </c>
      <c r="C262" s="79" t="s">
        <v>27</v>
      </c>
      <c r="D262" s="46">
        <f>ლარებში!D262/1000</f>
        <v>0</v>
      </c>
      <c r="E262" s="46">
        <f>ლარებში!E262/1000</f>
        <v>0</v>
      </c>
      <c r="F262" s="46">
        <f>ლარებში!F262/1000</f>
        <v>0</v>
      </c>
      <c r="G262" s="46">
        <f>ლარებში!I262/1000</f>
        <v>0</v>
      </c>
    </row>
    <row r="263" spans="1:8" hidden="1" x14ac:dyDescent="0.25">
      <c r="A263" s="5" t="str">
        <f t="shared" ref="A263:A326" si="4">IF((D263+E263+F263+G263)&gt;0,"a","b")</f>
        <v>b</v>
      </c>
      <c r="B263" s="78" t="s">
        <v>1</v>
      </c>
      <c r="C263" s="80" t="s">
        <v>28</v>
      </c>
      <c r="D263" s="46">
        <f>ლარებში!D263/1000</f>
        <v>0</v>
      </c>
      <c r="E263" s="46">
        <f>ლარებში!E263/1000</f>
        <v>0</v>
      </c>
      <c r="F263" s="46">
        <f>ლარებში!F263/1000</f>
        <v>0</v>
      </c>
      <c r="G263" s="46">
        <f>ლარებში!I263/1000</f>
        <v>0</v>
      </c>
    </row>
    <row r="264" spans="1:8" hidden="1" x14ac:dyDescent="0.25">
      <c r="A264" s="5" t="str">
        <f t="shared" si="4"/>
        <v>b</v>
      </c>
      <c r="B264" s="78" t="s">
        <v>1</v>
      </c>
      <c r="C264" s="80" t="s">
        <v>29</v>
      </c>
      <c r="D264" s="46">
        <f>ლარებში!D264/1000</f>
        <v>0</v>
      </c>
      <c r="E264" s="46">
        <f>ლარებში!E264/1000</f>
        <v>0</v>
      </c>
      <c r="F264" s="46">
        <f>ლარებში!F264/1000</f>
        <v>0</v>
      </c>
      <c r="G264" s="46">
        <f>ლარებში!I264/1000</f>
        <v>0</v>
      </c>
    </row>
    <row r="265" spans="1:8" hidden="1" x14ac:dyDescent="0.25">
      <c r="A265" s="5" t="str">
        <f t="shared" si="4"/>
        <v>b</v>
      </c>
      <c r="B265" s="78" t="s">
        <v>1</v>
      </c>
      <c r="C265" s="80" t="s">
        <v>30</v>
      </c>
      <c r="D265" s="46">
        <f>ლარებში!D265/1000</f>
        <v>0</v>
      </c>
      <c r="E265" s="46">
        <f>ლარებში!E265/1000</f>
        <v>0</v>
      </c>
      <c r="F265" s="46">
        <f>ლარებში!F265/1000</f>
        <v>0</v>
      </c>
      <c r="G265" s="46">
        <f>ლარებში!I265/1000</f>
        <v>0</v>
      </c>
    </row>
    <row r="266" spans="1:8" x14ac:dyDescent="0.25">
      <c r="A266" s="5" t="str">
        <f t="shared" si="4"/>
        <v>a</v>
      </c>
      <c r="B266" s="78" t="s">
        <v>1</v>
      </c>
      <c r="C266" s="80" t="s">
        <v>31</v>
      </c>
      <c r="D266" s="46">
        <f>ლარებში!D266/1000</f>
        <v>1</v>
      </c>
      <c r="E266" s="46">
        <f>ლარებში!E266/1000</f>
        <v>1</v>
      </c>
      <c r="F266" s="46">
        <f>ლარებში!F266/1000</f>
        <v>0.5</v>
      </c>
      <c r="G266" s="46">
        <f>ლარებში!I266/1000</f>
        <v>0.45238</v>
      </c>
    </row>
    <row r="267" spans="1:8" ht="34.5" x14ac:dyDescent="0.25">
      <c r="A267" s="5" t="str">
        <f t="shared" si="4"/>
        <v>a</v>
      </c>
      <c r="B267" s="78"/>
      <c r="C267" s="81" t="s">
        <v>91</v>
      </c>
      <c r="D267" s="47">
        <f>ლარებში!D267/1000</f>
        <v>1</v>
      </c>
      <c r="E267" s="47">
        <f>ლარებში!E267/1000</f>
        <v>1</v>
      </c>
      <c r="F267" s="47">
        <f>ლარებში!F267/1000</f>
        <v>0.5</v>
      </c>
      <c r="G267" s="47">
        <f>ლარებში!I267/1000</f>
        <v>0.45238</v>
      </c>
    </row>
    <row r="268" spans="1:8" ht="34.5" hidden="1" x14ac:dyDescent="0.25">
      <c r="A268" s="5" t="str">
        <f t="shared" si="4"/>
        <v>b</v>
      </c>
      <c r="B268" s="78"/>
      <c r="C268" s="81" t="s">
        <v>92</v>
      </c>
      <c r="D268" s="47">
        <f>ლარებში!D268/1000</f>
        <v>0</v>
      </c>
      <c r="E268" s="47">
        <f>ლარებში!E268/1000</f>
        <v>0</v>
      </c>
      <c r="F268" s="47">
        <f>ლარებში!F268/1000</f>
        <v>0</v>
      </c>
      <c r="G268" s="47">
        <f>ლარებში!I268/1000</f>
        <v>0</v>
      </c>
    </row>
    <row r="269" spans="1:8" hidden="1" x14ac:dyDescent="0.25">
      <c r="A269" s="5" t="str">
        <f t="shared" si="4"/>
        <v>b</v>
      </c>
      <c r="B269" s="78" t="s">
        <v>1</v>
      </c>
      <c r="C269" s="77" t="s">
        <v>32</v>
      </c>
      <c r="D269" s="45">
        <f>ლარებში!D269/1000</f>
        <v>0</v>
      </c>
      <c r="E269" s="45">
        <f>ლარებში!E269/1000</f>
        <v>0</v>
      </c>
      <c r="F269" s="45">
        <f>ლარებში!F269/1000</f>
        <v>0</v>
      </c>
      <c r="G269" s="45">
        <f>ლარებში!I269/1000</f>
        <v>0</v>
      </c>
    </row>
    <row r="270" spans="1:8" hidden="1" x14ac:dyDescent="0.25">
      <c r="A270" s="5" t="str">
        <f t="shared" si="4"/>
        <v>b</v>
      </c>
      <c r="B270" s="78" t="s">
        <v>1</v>
      </c>
      <c r="C270" s="77" t="s">
        <v>33</v>
      </c>
      <c r="D270" s="45">
        <f>ლარებში!D270/1000</f>
        <v>0</v>
      </c>
      <c r="E270" s="45">
        <f>ლარებში!E270/1000</f>
        <v>0</v>
      </c>
      <c r="F270" s="45">
        <f>ლარებში!F270/1000</f>
        <v>0</v>
      </c>
      <c r="G270" s="45">
        <f>ლარებში!I270/1000</f>
        <v>0</v>
      </c>
    </row>
    <row r="271" spans="1:8" hidden="1" x14ac:dyDescent="0.25">
      <c r="A271" s="5" t="str">
        <f t="shared" si="4"/>
        <v>b</v>
      </c>
      <c r="B271" s="78" t="s">
        <v>1</v>
      </c>
      <c r="C271" s="77" t="s">
        <v>34</v>
      </c>
      <c r="D271" s="45">
        <f>ლარებში!D271/1000</f>
        <v>0</v>
      </c>
      <c r="E271" s="45">
        <f>ლარებში!E271/1000</f>
        <v>0</v>
      </c>
      <c r="F271" s="45">
        <f>ლარებში!F271/1000</f>
        <v>0</v>
      </c>
      <c r="G271" s="45">
        <f>ლარებში!I271/1000</f>
        <v>0</v>
      </c>
    </row>
    <row r="272" spans="1:8" ht="34.5" x14ac:dyDescent="0.25">
      <c r="A272" s="5" t="str">
        <f t="shared" si="4"/>
        <v>a</v>
      </c>
      <c r="B272" s="68" t="s">
        <v>114</v>
      </c>
      <c r="C272" s="69" t="s">
        <v>62</v>
      </c>
      <c r="D272" s="44">
        <f>ლარებში!D272/1000</f>
        <v>22</v>
      </c>
      <c r="E272" s="44">
        <f>ლარებში!E272/1000</f>
        <v>29</v>
      </c>
      <c r="F272" s="44">
        <f>ლარებში!F272/1000</f>
        <v>18.5</v>
      </c>
      <c r="G272" s="44">
        <f>ლარებში!I272/1000</f>
        <v>16.315770000000001</v>
      </c>
      <c r="H272" s="96" t="s">
        <v>230</v>
      </c>
    </row>
    <row r="273" spans="1:8" x14ac:dyDescent="0.25">
      <c r="A273" s="5" t="str">
        <f t="shared" si="4"/>
        <v>a</v>
      </c>
      <c r="B273" s="76" t="s">
        <v>1</v>
      </c>
      <c r="C273" s="77" t="s">
        <v>24</v>
      </c>
      <c r="D273" s="45">
        <f>ლარებში!D273/1000</f>
        <v>22</v>
      </c>
      <c r="E273" s="45">
        <f>ლარებში!E273/1000</f>
        <v>29</v>
      </c>
      <c r="F273" s="45">
        <f>ლარებში!F273/1000</f>
        <v>18.5</v>
      </c>
      <c r="G273" s="45">
        <f>ლარებში!I273/1000</f>
        <v>16.315770000000001</v>
      </c>
    </row>
    <row r="274" spans="1:8" hidden="1" x14ac:dyDescent="0.25">
      <c r="A274" s="5" t="str">
        <f t="shared" si="4"/>
        <v>b</v>
      </c>
      <c r="B274" s="78" t="s">
        <v>1</v>
      </c>
      <c r="C274" s="79" t="s">
        <v>25</v>
      </c>
      <c r="D274" s="46">
        <f>ლარებში!D274/1000</f>
        <v>0</v>
      </c>
      <c r="E274" s="46">
        <f>ლარებში!E274/1000</f>
        <v>0</v>
      </c>
      <c r="F274" s="46">
        <f>ლარებში!F274/1000</f>
        <v>0</v>
      </c>
      <c r="G274" s="46">
        <f>ლარებში!I274/1000</f>
        <v>0</v>
      </c>
    </row>
    <row r="275" spans="1:8" x14ac:dyDescent="0.25">
      <c r="A275" s="5" t="str">
        <f t="shared" si="4"/>
        <v>a</v>
      </c>
      <c r="B275" s="78" t="s">
        <v>1</v>
      </c>
      <c r="C275" s="79" t="s">
        <v>26</v>
      </c>
      <c r="D275" s="46">
        <f>ლარებში!D275/1000</f>
        <v>21</v>
      </c>
      <c r="E275" s="46">
        <f>ლარებში!E275/1000</f>
        <v>28</v>
      </c>
      <c r="F275" s="46">
        <f>ლარებში!F275/1000</f>
        <v>18</v>
      </c>
      <c r="G275" s="46">
        <f>ლარებში!I275/1000</f>
        <v>16.156770000000002</v>
      </c>
    </row>
    <row r="276" spans="1:8" hidden="1" x14ac:dyDescent="0.25">
      <c r="A276" s="5" t="str">
        <f t="shared" si="4"/>
        <v>b</v>
      </c>
      <c r="B276" s="78" t="s">
        <v>1</v>
      </c>
      <c r="C276" s="79" t="s">
        <v>27</v>
      </c>
      <c r="D276" s="46">
        <f>ლარებში!D276/1000</f>
        <v>0</v>
      </c>
      <c r="E276" s="46">
        <f>ლარებში!E276/1000</f>
        <v>0</v>
      </c>
      <c r="F276" s="46">
        <f>ლარებში!F276/1000</f>
        <v>0</v>
      </c>
      <c r="G276" s="46">
        <f>ლარებში!I276/1000</f>
        <v>0</v>
      </c>
    </row>
    <row r="277" spans="1:8" hidden="1" x14ac:dyDescent="0.25">
      <c r="A277" s="5" t="str">
        <f t="shared" si="4"/>
        <v>b</v>
      </c>
      <c r="B277" s="78" t="s">
        <v>1</v>
      </c>
      <c r="C277" s="80" t="s">
        <v>28</v>
      </c>
      <c r="D277" s="46">
        <f>ლარებში!D277/1000</f>
        <v>0</v>
      </c>
      <c r="E277" s="46">
        <f>ლარებში!E277/1000</f>
        <v>0</v>
      </c>
      <c r="F277" s="46">
        <f>ლარებში!F277/1000</f>
        <v>0</v>
      </c>
      <c r="G277" s="46">
        <f>ლარებში!I277/1000</f>
        <v>0</v>
      </c>
    </row>
    <row r="278" spans="1:8" hidden="1" x14ac:dyDescent="0.25">
      <c r="A278" s="5" t="str">
        <f t="shared" si="4"/>
        <v>b</v>
      </c>
      <c r="B278" s="78" t="s">
        <v>1</v>
      </c>
      <c r="C278" s="80" t="s">
        <v>29</v>
      </c>
      <c r="D278" s="46">
        <f>ლარებში!D278/1000</f>
        <v>0</v>
      </c>
      <c r="E278" s="46">
        <f>ლარებში!E278/1000</f>
        <v>0</v>
      </c>
      <c r="F278" s="46">
        <f>ლარებში!F278/1000</f>
        <v>0</v>
      </c>
      <c r="G278" s="46">
        <f>ლარებში!I278/1000</f>
        <v>0</v>
      </c>
    </row>
    <row r="279" spans="1:8" hidden="1" x14ac:dyDescent="0.25">
      <c r="A279" s="5" t="str">
        <f t="shared" si="4"/>
        <v>b</v>
      </c>
      <c r="B279" s="78" t="s">
        <v>1</v>
      </c>
      <c r="C279" s="80" t="s">
        <v>30</v>
      </c>
      <c r="D279" s="46">
        <f>ლარებში!D279/1000</f>
        <v>0</v>
      </c>
      <c r="E279" s="46">
        <f>ლარებში!E279/1000</f>
        <v>0</v>
      </c>
      <c r="F279" s="46">
        <f>ლარებში!F279/1000</f>
        <v>0</v>
      </c>
      <c r="G279" s="46">
        <f>ლარებში!I279/1000</f>
        <v>0</v>
      </c>
    </row>
    <row r="280" spans="1:8" x14ac:dyDescent="0.25">
      <c r="A280" s="5" t="str">
        <f t="shared" si="4"/>
        <v>a</v>
      </c>
      <c r="B280" s="78" t="s">
        <v>1</v>
      </c>
      <c r="C280" s="80" t="s">
        <v>31</v>
      </c>
      <c r="D280" s="46">
        <f>ლარებში!D280/1000</f>
        <v>1</v>
      </c>
      <c r="E280" s="46">
        <f>ლარებში!E280/1000</f>
        <v>1</v>
      </c>
      <c r="F280" s="46">
        <f>ლარებში!F280/1000</f>
        <v>0.5</v>
      </c>
      <c r="G280" s="46">
        <f>ლარებში!I280/1000</f>
        <v>0.159</v>
      </c>
    </row>
    <row r="281" spans="1:8" ht="34.5" x14ac:dyDescent="0.25">
      <c r="A281" s="5" t="str">
        <f t="shared" si="4"/>
        <v>a</v>
      </c>
      <c r="B281" s="78"/>
      <c r="C281" s="81" t="s">
        <v>91</v>
      </c>
      <c r="D281" s="47">
        <f>ლარებში!D281/1000</f>
        <v>1</v>
      </c>
      <c r="E281" s="47">
        <f>ლარებში!E281/1000</f>
        <v>1</v>
      </c>
      <c r="F281" s="47">
        <f>ლარებში!F281/1000</f>
        <v>0.5</v>
      </c>
      <c r="G281" s="47">
        <f>ლარებში!I281/1000</f>
        <v>0.159</v>
      </c>
    </row>
    <row r="282" spans="1:8" ht="34.5" hidden="1" x14ac:dyDescent="0.25">
      <c r="A282" s="5" t="str">
        <f t="shared" si="4"/>
        <v>b</v>
      </c>
      <c r="B282" s="78"/>
      <c r="C282" s="81" t="s">
        <v>92</v>
      </c>
      <c r="D282" s="47">
        <f>ლარებში!D282/1000</f>
        <v>0</v>
      </c>
      <c r="E282" s="47">
        <f>ლარებში!E282/1000</f>
        <v>0</v>
      </c>
      <c r="F282" s="47">
        <f>ლარებში!F282/1000</f>
        <v>0</v>
      </c>
      <c r="G282" s="47">
        <f>ლარებში!I282/1000</f>
        <v>0</v>
      </c>
    </row>
    <row r="283" spans="1:8" hidden="1" x14ac:dyDescent="0.25">
      <c r="A283" s="5" t="str">
        <f t="shared" si="4"/>
        <v>b</v>
      </c>
      <c r="B283" s="78" t="s">
        <v>1</v>
      </c>
      <c r="C283" s="77" t="s">
        <v>32</v>
      </c>
      <c r="D283" s="45">
        <f>ლარებში!D283/1000</f>
        <v>0</v>
      </c>
      <c r="E283" s="45">
        <f>ლარებში!E283/1000</f>
        <v>0</v>
      </c>
      <c r="F283" s="45">
        <f>ლარებში!F283/1000</f>
        <v>0</v>
      </c>
      <c r="G283" s="45">
        <f>ლარებში!I283/1000</f>
        <v>0</v>
      </c>
    </row>
    <row r="284" spans="1:8" hidden="1" x14ac:dyDescent="0.25">
      <c r="A284" s="5" t="str">
        <f t="shared" si="4"/>
        <v>b</v>
      </c>
      <c r="B284" s="78" t="s">
        <v>1</v>
      </c>
      <c r="C284" s="77" t="s">
        <v>33</v>
      </c>
      <c r="D284" s="45">
        <f>ლარებში!D284/1000</f>
        <v>0</v>
      </c>
      <c r="E284" s="45">
        <f>ლარებში!E284/1000</f>
        <v>0</v>
      </c>
      <c r="F284" s="45">
        <f>ლარებში!F284/1000</f>
        <v>0</v>
      </c>
      <c r="G284" s="45">
        <f>ლარებში!I284/1000</f>
        <v>0</v>
      </c>
    </row>
    <row r="285" spans="1:8" hidden="1" x14ac:dyDescent="0.25">
      <c r="A285" s="5" t="str">
        <f t="shared" si="4"/>
        <v>b</v>
      </c>
      <c r="B285" s="78" t="s">
        <v>1</v>
      </c>
      <c r="C285" s="77" t="s">
        <v>34</v>
      </c>
      <c r="D285" s="45">
        <f>ლარებში!D285/1000</f>
        <v>0</v>
      </c>
      <c r="E285" s="45">
        <f>ლარებში!E285/1000</f>
        <v>0</v>
      </c>
      <c r="F285" s="45">
        <f>ლარებში!F285/1000</f>
        <v>0</v>
      </c>
      <c r="G285" s="45">
        <f>ლარებში!I285/1000</f>
        <v>0</v>
      </c>
    </row>
    <row r="286" spans="1:8" ht="63.75" customHeight="1" x14ac:dyDescent="0.25">
      <c r="A286" s="5" t="str">
        <f t="shared" si="4"/>
        <v>a</v>
      </c>
      <c r="B286" s="68" t="s">
        <v>115</v>
      </c>
      <c r="C286" s="69" t="s">
        <v>61</v>
      </c>
      <c r="D286" s="44">
        <f>ლარებში!D286/1000</f>
        <v>20</v>
      </c>
      <c r="E286" s="44">
        <f>ლარებში!E286/1000</f>
        <v>25</v>
      </c>
      <c r="F286" s="44">
        <f>ლარებში!F286/1000</f>
        <v>17</v>
      </c>
      <c r="G286" s="44">
        <f>ლარებში!I286/1000</f>
        <v>13.657030000000001</v>
      </c>
      <c r="H286" s="96" t="s">
        <v>230</v>
      </c>
    </row>
    <row r="287" spans="1:8" x14ac:dyDescent="0.25">
      <c r="A287" s="5" t="str">
        <f t="shared" si="4"/>
        <v>a</v>
      </c>
      <c r="B287" s="76" t="s">
        <v>1</v>
      </c>
      <c r="C287" s="77" t="s">
        <v>24</v>
      </c>
      <c r="D287" s="45">
        <f>ლარებში!D287/1000</f>
        <v>20</v>
      </c>
      <c r="E287" s="45">
        <f>ლარებში!E287/1000</f>
        <v>25</v>
      </c>
      <c r="F287" s="45">
        <f>ლარებში!F287/1000</f>
        <v>17</v>
      </c>
      <c r="G287" s="45">
        <f>ლარებში!I287/1000</f>
        <v>13.657030000000001</v>
      </c>
    </row>
    <row r="288" spans="1:8" hidden="1" x14ac:dyDescent="0.25">
      <c r="A288" s="5" t="str">
        <f t="shared" si="4"/>
        <v>b</v>
      </c>
      <c r="B288" s="78" t="s">
        <v>1</v>
      </c>
      <c r="C288" s="79" t="s">
        <v>25</v>
      </c>
      <c r="D288" s="46">
        <f>ლარებში!D288/1000</f>
        <v>0</v>
      </c>
      <c r="E288" s="46">
        <f>ლარებში!E288/1000</f>
        <v>0</v>
      </c>
      <c r="F288" s="46">
        <f>ლარებში!F288/1000</f>
        <v>0</v>
      </c>
      <c r="G288" s="46">
        <f>ლარებში!I288/1000</f>
        <v>0</v>
      </c>
    </row>
    <row r="289" spans="1:8" x14ac:dyDescent="0.25">
      <c r="A289" s="5" t="str">
        <f t="shared" si="4"/>
        <v>a</v>
      </c>
      <c r="B289" s="78" t="s">
        <v>1</v>
      </c>
      <c r="C289" s="79" t="s">
        <v>26</v>
      </c>
      <c r="D289" s="46">
        <f>ლარებში!D289/1000</f>
        <v>20</v>
      </c>
      <c r="E289" s="46">
        <f>ლარებში!E289/1000</f>
        <v>24.5</v>
      </c>
      <c r="F289" s="46">
        <f>ლარებში!F289/1000</f>
        <v>16.5</v>
      </c>
      <c r="G289" s="46">
        <f>ლარებში!I289/1000</f>
        <v>13.657030000000001</v>
      </c>
    </row>
    <row r="290" spans="1:8" hidden="1" x14ac:dyDescent="0.25">
      <c r="A290" s="5" t="str">
        <f t="shared" si="4"/>
        <v>b</v>
      </c>
      <c r="B290" s="78" t="s">
        <v>1</v>
      </c>
      <c r="C290" s="79" t="s">
        <v>27</v>
      </c>
      <c r="D290" s="46">
        <f>ლარებში!D290/1000</f>
        <v>0</v>
      </c>
      <c r="E290" s="46">
        <f>ლარებში!E290/1000</f>
        <v>0</v>
      </c>
      <c r="F290" s="46">
        <f>ლარებში!F290/1000</f>
        <v>0</v>
      </c>
      <c r="G290" s="46">
        <f>ლარებში!I290/1000</f>
        <v>0</v>
      </c>
    </row>
    <row r="291" spans="1:8" hidden="1" x14ac:dyDescent="0.25">
      <c r="A291" s="5" t="str">
        <f t="shared" si="4"/>
        <v>b</v>
      </c>
      <c r="B291" s="78" t="s">
        <v>1</v>
      </c>
      <c r="C291" s="80" t="s">
        <v>28</v>
      </c>
      <c r="D291" s="46">
        <f>ლარებში!D291/1000</f>
        <v>0</v>
      </c>
      <c r="E291" s="46">
        <f>ლარებში!E291/1000</f>
        <v>0</v>
      </c>
      <c r="F291" s="46">
        <f>ლარებში!F291/1000</f>
        <v>0</v>
      </c>
      <c r="G291" s="46">
        <f>ლარებში!I291/1000</f>
        <v>0</v>
      </c>
    </row>
    <row r="292" spans="1:8" hidden="1" x14ac:dyDescent="0.25">
      <c r="A292" s="5" t="str">
        <f t="shared" si="4"/>
        <v>b</v>
      </c>
      <c r="B292" s="78" t="s">
        <v>1</v>
      </c>
      <c r="C292" s="80" t="s">
        <v>29</v>
      </c>
      <c r="D292" s="46">
        <f>ლარებში!D292/1000</f>
        <v>0</v>
      </c>
      <c r="E292" s="46">
        <f>ლარებში!E292/1000</f>
        <v>0</v>
      </c>
      <c r="F292" s="46">
        <f>ლარებში!F292/1000</f>
        <v>0</v>
      </c>
      <c r="G292" s="46">
        <f>ლარებში!I292/1000</f>
        <v>0</v>
      </c>
    </row>
    <row r="293" spans="1:8" hidden="1" x14ac:dyDescent="0.25">
      <c r="A293" s="5" t="str">
        <f t="shared" si="4"/>
        <v>b</v>
      </c>
      <c r="B293" s="78" t="s">
        <v>1</v>
      </c>
      <c r="C293" s="80" t="s">
        <v>30</v>
      </c>
      <c r="D293" s="46">
        <f>ლარებში!D293/1000</f>
        <v>0</v>
      </c>
      <c r="E293" s="46">
        <f>ლარებში!E293/1000</f>
        <v>0</v>
      </c>
      <c r="F293" s="46">
        <f>ლარებში!F293/1000</f>
        <v>0</v>
      </c>
      <c r="G293" s="46">
        <f>ლარებში!I293/1000</f>
        <v>0</v>
      </c>
    </row>
    <row r="294" spans="1:8" x14ac:dyDescent="0.25">
      <c r="A294" s="5" t="str">
        <f t="shared" si="4"/>
        <v>a</v>
      </c>
      <c r="B294" s="78" t="s">
        <v>1</v>
      </c>
      <c r="C294" s="80" t="s">
        <v>31</v>
      </c>
      <c r="D294" s="46">
        <f>ლარებში!D294/1000</f>
        <v>0</v>
      </c>
      <c r="E294" s="46">
        <f>ლარებში!E294/1000</f>
        <v>0.5</v>
      </c>
      <c r="F294" s="46">
        <f>ლარებში!F294/1000</f>
        <v>0.5</v>
      </c>
      <c r="G294" s="46">
        <f>ლარებში!I294/1000</f>
        <v>0</v>
      </c>
    </row>
    <row r="295" spans="1:8" ht="34.5" x14ac:dyDescent="0.25">
      <c r="A295" s="5" t="str">
        <f t="shared" si="4"/>
        <v>a</v>
      </c>
      <c r="B295" s="78"/>
      <c r="C295" s="81" t="s">
        <v>91</v>
      </c>
      <c r="D295" s="47">
        <f>ლარებში!D295/1000</f>
        <v>0</v>
      </c>
      <c r="E295" s="47">
        <f>ლარებში!E295/1000</f>
        <v>0.5</v>
      </c>
      <c r="F295" s="47">
        <f>ლარებში!F295/1000</f>
        <v>0.5</v>
      </c>
      <c r="G295" s="47">
        <f>ლარებში!I295/1000</f>
        <v>0</v>
      </c>
    </row>
    <row r="296" spans="1:8" ht="34.5" hidden="1" x14ac:dyDescent="0.25">
      <c r="A296" s="5" t="str">
        <f t="shared" si="4"/>
        <v>b</v>
      </c>
      <c r="B296" s="78"/>
      <c r="C296" s="81" t="s">
        <v>92</v>
      </c>
      <c r="D296" s="47">
        <f>ლარებში!D296/1000</f>
        <v>0</v>
      </c>
      <c r="E296" s="47">
        <f>ლარებში!E296/1000</f>
        <v>0</v>
      </c>
      <c r="F296" s="47">
        <f>ლარებში!F296/1000</f>
        <v>0</v>
      </c>
      <c r="G296" s="47">
        <f>ლარებში!I296/1000</f>
        <v>0</v>
      </c>
    </row>
    <row r="297" spans="1:8" hidden="1" x14ac:dyDescent="0.25">
      <c r="A297" s="5" t="str">
        <f t="shared" si="4"/>
        <v>b</v>
      </c>
      <c r="B297" s="78" t="s">
        <v>1</v>
      </c>
      <c r="C297" s="77" t="s">
        <v>32</v>
      </c>
      <c r="D297" s="45">
        <f>ლარებში!D297/1000</f>
        <v>0</v>
      </c>
      <c r="E297" s="45">
        <f>ლარებში!E297/1000</f>
        <v>0</v>
      </c>
      <c r="F297" s="45">
        <f>ლარებში!F297/1000</f>
        <v>0</v>
      </c>
      <c r="G297" s="45">
        <f>ლარებში!I297/1000</f>
        <v>0</v>
      </c>
    </row>
    <row r="298" spans="1:8" hidden="1" x14ac:dyDescent="0.25">
      <c r="A298" s="5" t="str">
        <f t="shared" si="4"/>
        <v>b</v>
      </c>
      <c r="B298" s="78" t="s">
        <v>1</v>
      </c>
      <c r="C298" s="77" t="s">
        <v>33</v>
      </c>
      <c r="D298" s="45">
        <f>ლარებში!D298/1000</f>
        <v>0</v>
      </c>
      <c r="E298" s="45">
        <f>ლარებში!E298/1000</f>
        <v>0</v>
      </c>
      <c r="F298" s="45">
        <f>ლარებში!F298/1000</f>
        <v>0</v>
      </c>
      <c r="G298" s="45">
        <f>ლარებში!I298/1000</f>
        <v>0</v>
      </c>
    </row>
    <row r="299" spans="1:8" hidden="1" x14ac:dyDescent="0.25">
      <c r="A299" s="5" t="str">
        <f t="shared" si="4"/>
        <v>b</v>
      </c>
      <c r="B299" s="78" t="s">
        <v>1</v>
      </c>
      <c r="C299" s="77" t="s">
        <v>34</v>
      </c>
      <c r="D299" s="45">
        <f>ლარებში!D299/1000</f>
        <v>0</v>
      </c>
      <c r="E299" s="45">
        <f>ლარებში!E299/1000</f>
        <v>0</v>
      </c>
      <c r="F299" s="45">
        <f>ლარებში!F299/1000</f>
        <v>0</v>
      </c>
      <c r="G299" s="45">
        <f>ლარებში!I299/1000</f>
        <v>0</v>
      </c>
    </row>
    <row r="300" spans="1:8" ht="34.5" x14ac:dyDescent="0.25">
      <c r="A300" s="5" t="str">
        <f t="shared" si="4"/>
        <v>a</v>
      </c>
      <c r="B300" s="68" t="s">
        <v>116</v>
      </c>
      <c r="C300" s="69" t="s">
        <v>41</v>
      </c>
      <c r="D300" s="44">
        <f>ლარებში!D300/1000</f>
        <v>45</v>
      </c>
      <c r="E300" s="44">
        <f>ლარებში!E300/1000</f>
        <v>51.3</v>
      </c>
      <c r="F300" s="44">
        <f>ლარებში!F300/1000</f>
        <v>33.799999999999997</v>
      </c>
      <c r="G300" s="44">
        <f>ლარებში!I300/1000</f>
        <v>31.009370000000001</v>
      </c>
      <c r="H300" s="96" t="s">
        <v>230</v>
      </c>
    </row>
    <row r="301" spans="1:8" x14ac:dyDescent="0.25">
      <c r="A301" s="5" t="str">
        <f t="shared" si="4"/>
        <v>a</v>
      </c>
      <c r="B301" s="76" t="s">
        <v>1</v>
      </c>
      <c r="C301" s="77" t="s">
        <v>24</v>
      </c>
      <c r="D301" s="45">
        <f>ლარებში!D301/1000</f>
        <v>45</v>
      </c>
      <c r="E301" s="45">
        <f>ლარებში!E301/1000</f>
        <v>51.3</v>
      </c>
      <c r="F301" s="45">
        <f>ლარებში!F301/1000</f>
        <v>33.799999999999997</v>
      </c>
      <c r="G301" s="45">
        <f>ლარებში!I301/1000</f>
        <v>31.009370000000001</v>
      </c>
    </row>
    <row r="302" spans="1:8" hidden="1" x14ac:dyDescent="0.25">
      <c r="A302" s="5" t="str">
        <f t="shared" si="4"/>
        <v>b</v>
      </c>
      <c r="B302" s="78" t="s">
        <v>1</v>
      </c>
      <c r="C302" s="79" t="s">
        <v>25</v>
      </c>
      <c r="D302" s="46">
        <f>ლარებში!D302/1000</f>
        <v>0</v>
      </c>
      <c r="E302" s="46">
        <f>ლარებში!E302/1000</f>
        <v>0</v>
      </c>
      <c r="F302" s="46">
        <f>ლარებში!F302/1000</f>
        <v>0</v>
      </c>
      <c r="G302" s="46">
        <f>ლარებში!I302/1000</f>
        <v>0</v>
      </c>
    </row>
    <row r="303" spans="1:8" x14ac:dyDescent="0.25">
      <c r="A303" s="5" t="str">
        <f t="shared" si="4"/>
        <v>a</v>
      </c>
      <c r="B303" s="78" t="s">
        <v>1</v>
      </c>
      <c r="C303" s="79" t="s">
        <v>26</v>
      </c>
      <c r="D303" s="46">
        <f>ლარებში!D303/1000</f>
        <v>44</v>
      </c>
      <c r="E303" s="46">
        <f>ლარებში!E303/1000</f>
        <v>50</v>
      </c>
      <c r="F303" s="46">
        <f>ლარებში!F303/1000</f>
        <v>33</v>
      </c>
      <c r="G303" s="46">
        <f>ლარებში!I303/1000</f>
        <v>30.677559999999996</v>
      </c>
    </row>
    <row r="304" spans="1:8" hidden="1" x14ac:dyDescent="0.25">
      <c r="A304" s="5" t="str">
        <f t="shared" si="4"/>
        <v>b</v>
      </c>
      <c r="B304" s="78" t="s">
        <v>1</v>
      </c>
      <c r="C304" s="79" t="s">
        <v>27</v>
      </c>
      <c r="D304" s="46">
        <f>ლარებში!D304/1000</f>
        <v>0</v>
      </c>
      <c r="E304" s="46">
        <f>ლარებში!E304/1000</f>
        <v>0</v>
      </c>
      <c r="F304" s="46">
        <f>ლარებში!F304/1000</f>
        <v>0</v>
      </c>
      <c r="G304" s="46">
        <f>ლარებში!I304/1000</f>
        <v>0</v>
      </c>
    </row>
    <row r="305" spans="1:8" hidden="1" x14ac:dyDescent="0.25">
      <c r="A305" s="5" t="str">
        <f t="shared" si="4"/>
        <v>b</v>
      </c>
      <c r="B305" s="78" t="s">
        <v>1</v>
      </c>
      <c r="C305" s="80" t="s">
        <v>28</v>
      </c>
      <c r="D305" s="46">
        <f>ლარებში!D305/1000</f>
        <v>0</v>
      </c>
      <c r="E305" s="46">
        <f>ლარებში!E305/1000</f>
        <v>0</v>
      </c>
      <c r="F305" s="46">
        <f>ლარებში!F305/1000</f>
        <v>0</v>
      </c>
      <c r="G305" s="46">
        <f>ლარებში!I305/1000</f>
        <v>0</v>
      </c>
    </row>
    <row r="306" spans="1:8" hidden="1" x14ac:dyDescent="0.25">
      <c r="A306" s="5" t="str">
        <f t="shared" si="4"/>
        <v>b</v>
      </c>
      <c r="B306" s="78" t="s">
        <v>1</v>
      </c>
      <c r="C306" s="80" t="s">
        <v>29</v>
      </c>
      <c r="D306" s="46">
        <f>ლარებში!D306/1000</f>
        <v>0</v>
      </c>
      <c r="E306" s="46">
        <f>ლარებში!E306/1000</f>
        <v>0</v>
      </c>
      <c r="F306" s="46">
        <f>ლარებში!F306/1000</f>
        <v>0</v>
      </c>
      <c r="G306" s="46">
        <f>ლარებში!I306/1000</f>
        <v>0</v>
      </c>
    </row>
    <row r="307" spans="1:8" hidden="1" x14ac:dyDescent="0.25">
      <c r="A307" s="5" t="str">
        <f t="shared" si="4"/>
        <v>b</v>
      </c>
      <c r="B307" s="78" t="s">
        <v>1</v>
      </c>
      <c r="C307" s="80" t="s">
        <v>30</v>
      </c>
      <c r="D307" s="46">
        <f>ლარებში!D307/1000</f>
        <v>0</v>
      </c>
      <c r="E307" s="46">
        <f>ლარებში!E307/1000</f>
        <v>0</v>
      </c>
      <c r="F307" s="46">
        <f>ლარებში!F307/1000</f>
        <v>0</v>
      </c>
      <c r="G307" s="46">
        <f>ლარებში!I307/1000</f>
        <v>0</v>
      </c>
    </row>
    <row r="308" spans="1:8" x14ac:dyDescent="0.25">
      <c r="A308" s="5" t="str">
        <f t="shared" si="4"/>
        <v>a</v>
      </c>
      <c r="B308" s="78" t="s">
        <v>1</v>
      </c>
      <c r="C308" s="80" t="s">
        <v>31</v>
      </c>
      <c r="D308" s="46">
        <f>ლარებში!D308/1000</f>
        <v>1</v>
      </c>
      <c r="E308" s="46">
        <f>ლარებში!E308/1000</f>
        <v>1.3</v>
      </c>
      <c r="F308" s="46">
        <f>ლარებში!F308/1000</f>
        <v>0.8</v>
      </c>
      <c r="G308" s="46">
        <f>ლარებში!I308/1000</f>
        <v>0.33180999999999994</v>
      </c>
    </row>
    <row r="309" spans="1:8" ht="34.5" x14ac:dyDescent="0.25">
      <c r="A309" s="5" t="str">
        <f t="shared" si="4"/>
        <v>a</v>
      </c>
      <c r="B309" s="78"/>
      <c r="C309" s="81" t="s">
        <v>91</v>
      </c>
      <c r="D309" s="47">
        <f>ლარებში!D309/1000</f>
        <v>1</v>
      </c>
      <c r="E309" s="47">
        <f>ლარებში!E309/1000</f>
        <v>1.3</v>
      </c>
      <c r="F309" s="47">
        <f>ლარებში!F309/1000</f>
        <v>0.8</v>
      </c>
      <c r="G309" s="47">
        <f>ლარებში!I309/1000</f>
        <v>0.33180999999999994</v>
      </c>
    </row>
    <row r="310" spans="1:8" ht="34.5" hidden="1" x14ac:dyDescent="0.25">
      <c r="A310" s="5" t="str">
        <f t="shared" si="4"/>
        <v>b</v>
      </c>
      <c r="B310" s="78"/>
      <c r="C310" s="81" t="s">
        <v>92</v>
      </c>
      <c r="D310" s="47">
        <f>ლარებში!D310/1000</f>
        <v>0</v>
      </c>
      <c r="E310" s="47">
        <f>ლარებში!E310/1000</f>
        <v>0</v>
      </c>
      <c r="F310" s="47">
        <f>ლარებში!F310/1000</f>
        <v>0</v>
      </c>
      <c r="G310" s="47">
        <f>ლარებში!I310/1000</f>
        <v>0</v>
      </c>
    </row>
    <row r="311" spans="1:8" hidden="1" x14ac:dyDescent="0.25">
      <c r="A311" s="5" t="str">
        <f t="shared" si="4"/>
        <v>b</v>
      </c>
      <c r="B311" s="78" t="s">
        <v>1</v>
      </c>
      <c r="C311" s="77" t="s">
        <v>32</v>
      </c>
      <c r="D311" s="45">
        <f>ლარებში!D311/1000</f>
        <v>0</v>
      </c>
      <c r="E311" s="45">
        <f>ლარებში!E311/1000</f>
        <v>0</v>
      </c>
      <c r="F311" s="45">
        <f>ლარებში!F311/1000</f>
        <v>0</v>
      </c>
      <c r="G311" s="45">
        <f>ლარებში!I311/1000</f>
        <v>0</v>
      </c>
    </row>
    <row r="312" spans="1:8" hidden="1" x14ac:dyDescent="0.25">
      <c r="A312" s="5" t="str">
        <f t="shared" si="4"/>
        <v>b</v>
      </c>
      <c r="B312" s="78" t="s">
        <v>1</v>
      </c>
      <c r="C312" s="77" t="s">
        <v>33</v>
      </c>
      <c r="D312" s="45">
        <f>ლარებში!D312/1000</f>
        <v>0</v>
      </c>
      <c r="E312" s="45">
        <f>ლარებში!E312/1000</f>
        <v>0</v>
      </c>
      <c r="F312" s="45">
        <f>ლარებში!F312/1000</f>
        <v>0</v>
      </c>
      <c r="G312" s="45">
        <f>ლარებში!I312/1000</f>
        <v>0</v>
      </c>
    </row>
    <row r="313" spans="1:8" hidden="1" x14ac:dyDescent="0.25">
      <c r="A313" s="5" t="str">
        <f t="shared" si="4"/>
        <v>b</v>
      </c>
      <c r="B313" s="78" t="s">
        <v>1</v>
      </c>
      <c r="C313" s="77" t="s">
        <v>34</v>
      </c>
      <c r="D313" s="45">
        <f>ლარებში!D313/1000</f>
        <v>0</v>
      </c>
      <c r="E313" s="45">
        <f>ლარებში!E313/1000</f>
        <v>0</v>
      </c>
      <c r="F313" s="45">
        <f>ლარებში!F313/1000</f>
        <v>0</v>
      </c>
      <c r="G313" s="45">
        <f>ლარებში!I313/1000</f>
        <v>0</v>
      </c>
    </row>
    <row r="314" spans="1:8" ht="51.75" x14ac:dyDescent="0.25">
      <c r="A314" s="5" t="str">
        <f t="shared" si="4"/>
        <v>a</v>
      </c>
      <c r="B314" s="68" t="s">
        <v>117</v>
      </c>
      <c r="C314" s="69" t="s">
        <v>118</v>
      </c>
      <c r="D314" s="44">
        <f>ლარებში!D314/1000</f>
        <v>92</v>
      </c>
      <c r="E314" s="44">
        <f>ლარებში!E314/1000</f>
        <v>0</v>
      </c>
      <c r="F314" s="44">
        <f>ლარებში!F314/1000</f>
        <v>0</v>
      </c>
      <c r="G314" s="44">
        <f>ლარებში!I314/1000</f>
        <v>0</v>
      </c>
      <c r="H314" s="96" t="s">
        <v>230</v>
      </c>
    </row>
    <row r="315" spans="1:8" x14ac:dyDescent="0.25">
      <c r="A315" s="5" t="str">
        <f t="shared" si="4"/>
        <v>a</v>
      </c>
      <c r="B315" s="76" t="s">
        <v>1</v>
      </c>
      <c r="C315" s="77" t="s">
        <v>24</v>
      </c>
      <c r="D315" s="45">
        <f>ლარებში!D315/1000</f>
        <v>92</v>
      </c>
      <c r="E315" s="45">
        <f>ლარებში!E315/1000</f>
        <v>0</v>
      </c>
      <c r="F315" s="45">
        <f>ლარებში!F315/1000</f>
        <v>0</v>
      </c>
      <c r="G315" s="45">
        <f>ლარებში!I315/1000</f>
        <v>0</v>
      </c>
    </row>
    <row r="316" spans="1:8" hidden="1" x14ac:dyDescent="0.25">
      <c r="A316" s="5" t="str">
        <f t="shared" si="4"/>
        <v>b</v>
      </c>
      <c r="B316" s="78" t="s">
        <v>1</v>
      </c>
      <c r="C316" s="79" t="s">
        <v>25</v>
      </c>
      <c r="D316" s="46">
        <f>ლარებში!D316/1000</f>
        <v>0</v>
      </c>
      <c r="E316" s="46">
        <f>ლარებში!E316/1000</f>
        <v>0</v>
      </c>
      <c r="F316" s="46">
        <f>ლარებში!F316/1000</f>
        <v>0</v>
      </c>
      <c r="G316" s="46">
        <f>ლარებში!I316/1000</f>
        <v>0</v>
      </c>
    </row>
    <row r="317" spans="1:8" x14ac:dyDescent="0.25">
      <c r="A317" s="5" t="str">
        <f t="shared" si="4"/>
        <v>a</v>
      </c>
      <c r="B317" s="78" t="s">
        <v>1</v>
      </c>
      <c r="C317" s="79" t="s">
        <v>26</v>
      </c>
      <c r="D317" s="46">
        <f>ლარებში!D317/1000</f>
        <v>89</v>
      </c>
      <c r="E317" s="46">
        <f>ლარებში!E317/1000</f>
        <v>0</v>
      </c>
      <c r="F317" s="46">
        <f>ლარებში!F317/1000</f>
        <v>0</v>
      </c>
      <c r="G317" s="46">
        <f>ლარებში!I317/1000</f>
        <v>0</v>
      </c>
    </row>
    <row r="318" spans="1:8" hidden="1" x14ac:dyDescent="0.25">
      <c r="A318" s="5" t="str">
        <f t="shared" si="4"/>
        <v>b</v>
      </c>
      <c r="B318" s="78" t="s">
        <v>1</v>
      </c>
      <c r="C318" s="79" t="s">
        <v>27</v>
      </c>
      <c r="D318" s="46">
        <f>ლარებში!D318/1000</f>
        <v>0</v>
      </c>
      <c r="E318" s="46">
        <f>ლარებში!E318/1000</f>
        <v>0</v>
      </c>
      <c r="F318" s="46">
        <f>ლარებში!F318/1000</f>
        <v>0</v>
      </c>
      <c r="G318" s="46">
        <f>ლარებში!I318/1000</f>
        <v>0</v>
      </c>
    </row>
    <row r="319" spans="1:8" hidden="1" x14ac:dyDescent="0.25">
      <c r="A319" s="5" t="str">
        <f t="shared" si="4"/>
        <v>b</v>
      </c>
      <c r="B319" s="78" t="s">
        <v>1</v>
      </c>
      <c r="C319" s="80" t="s">
        <v>28</v>
      </c>
      <c r="D319" s="46">
        <f>ლარებში!D319/1000</f>
        <v>0</v>
      </c>
      <c r="E319" s="46">
        <f>ლარებში!E319/1000</f>
        <v>0</v>
      </c>
      <c r="F319" s="46">
        <f>ლარებში!F319/1000</f>
        <v>0</v>
      </c>
      <c r="G319" s="46">
        <f>ლარებში!I319/1000</f>
        <v>0</v>
      </c>
    </row>
    <row r="320" spans="1:8" hidden="1" x14ac:dyDescent="0.25">
      <c r="A320" s="5" t="str">
        <f t="shared" si="4"/>
        <v>b</v>
      </c>
      <c r="B320" s="78" t="s">
        <v>1</v>
      </c>
      <c r="C320" s="80" t="s">
        <v>29</v>
      </c>
      <c r="D320" s="46">
        <f>ლარებში!D320/1000</f>
        <v>0</v>
      </c>
      <c r="E320" s="46">
        <f>ლარებში!E320/1000</f>
        <v>0</v>
      </c>
      <c r="F320" s="46">
        <f>ლარებში!F320/1000</f>
        <v>0</v>
      </c>
      <c r="G320" s="46">
        <f>ლარებში!I320/1000</f>
        <v>0</v>
      </c>
    </row>
    <row r="321" spans="1:8" x14ac:dyDescent="0.25">
      <c r="A321" s="5" t="str">
        <f t="shared" si="4"/>
        <v>a</v>
      </c>
      <c r="B321" s="78" t="s">
        <v>1</v>
      </c>
      <c r="C321" s="80" t="s">
        <v>30</v>
      </c>
      <c r="D321" s="46">
        <f>ლარებში!D321/1000</f>
        <v>2</v>
      </c>
      <c r="E321" s="46">
        <f>ლარებში!E321/1000</f>
        <v>0</v>
      </c>
      <c r="F321" s="46">
        <f>ლარებში!F321/1000</f>
        <v>0</v>
      </c>
      <c r="G321" s="46">
        <f>ლარებში!I321/1000</f>
        <v>0</v>
      </c>
    </row>
    <row r="322" spans="1:8" x14ac:dyDescent="0.25">
      <c r="A322" s="5" t="str">
        <f t="shared" si="4"/>
        <v>a</v>
      </c>
      <c r="B322" s="78" t="s">
        <v>1</v>
      </c>
      <c r="C322" s="80" t="s">
        <v>31</v>
      </c>
      <c r="D322" s="46">
        <f>ლარებში!D322/1000</f>
        <v>1</v>
      </c>
      <c r="E322" s="46">
        <f>ლარებში!E322/1000</f>
        <v>0</v>
      </c>
      <c r="F322" s="46">
        <f>ლარებში!F322/1000</f>
        <v>0</v>
      </c>
      <c r="G322" s="46">
        <f>ლარებში!I322/1000</f>
        <v>0</v>
      </c>
    </row>
    <row r="323" spans="1:8" ht="34.5" x14ac:dyDescent="0.25">
      <c r="A323" s="5" t="str">
        <f t="shared" si="4"/>
        <v>a</v>
      </c>
      <c r="B323" s="78"/>
      <c r="C323" s="81" t="s">
        <v>91</v>
      </c>
      <c r="D323" s="47">
        <f>ლარებში!D323/1000</f>
        <v>1</v>
      </c>
      <c r="E323" s="47">
        <f>ლარებში!E323/1000</f>
        <v>0</v>
      </c>
      <c r="F323" s="47">
        <f>ლარებში!F323/1000</f>
        <v>0</v>
      </c>
      <c r="G323" s="47">
        <f>ლარებში!I323/1000</f>
        <v>0</v>
      </c>
    </row>
    <row r="324" spans="1:8" ht="34.5" hidden="1" x14ac:dyDescent="0.25">
      <c r="A324" s="5" t="str">
        <f t="shared" si="4"/>
        <v>b</v>
      </c>
      <c r="B324" s="78"/>
      <c r="C324" s="81" t="s">
        <v>92</v>
      </c>
      <c r="D324" s="47">
        <f>ლარებში!D324/1000</f>
        <v>0</v>
      </c>
      <c r="E324" s="47">
        <f>ლარებში!E324/1000</f>
        <v>0</v>
      </c>
      <c r="F324" s="47">
        <f>ლარებში!F324/1000</f>
        <v>0</v>
      </c>
      <c r="G324" s="47">
        <f>ლარებში!I324/1000</f>
        <v>0</v>
      </c>
    </row>
    <row r="325" spans="1:8" hidden="1" x14ac:dyDescent="0.25">
      <c r="A325" s="5" t="str">
        <f t="shared" si="4"/>
        <v>b</v>
      </c>
      <c r="B325" s="78" t="s">
        <v>1</v>
      </c>
      <c r="C325" s="77" t="s">
        <v>32</v>
      </c>
      <c r="D325" s="45">
        <f>ლარებში!D325/1000</f>
        <v>0</v>
      </c>
      <c r="E325" s="45">
        <f>ლარებში!E325/1000</f>
        <v>0</v>
      </c>
      <c r="F325" s="45">
        <f>ლარებში!F325/1000</f>
        <v>0</v>
      </c>
      <c r="G325" s="45">
        <f>ლარებში!I325/1000</f>
        <v>0</v>
      </c>
    </row>
    <row r="326" spans="1:8" hidden="1" x14ac:dyDescent="0.25">
      <c r="A326" s="5" t="str">
        <f t="shared" si="4"/>
        <v>b</v>
      </c>
      <c r="B326" s="78" t="s">
        <v>1</v>
      </c>
      <c r="C326" s="77" t="s">
        <v>33</v>
      </c>
      <c r="D326" s="45">
        <f>ლარებში!D326/1000</f>
        <v>0</v>
      </c>
      <c r="E326" s="45">
        <f>ლარებში!E326/1000</f>
        <v>0</v>
      </c>
      <c r="F326" s="45">
        <f>ლარებში!F326/1000</f>
        <v>0</v>
      </c>
      <c r="G326" s="45">
        <f>ლარებში!I326/1000</f>
        <v>0</v>
      </c>
    </row>
    <row r="327" spans="1:8" hidden="1" x14ac:dyDescent="0.25">
      <c r="A327" s="5" t="str">
        <f t="shared" ref="A327:A390" si="5">IF((D327+E327+F327+G327)&gt;0,"a","b")</f>
        <v>b</v>
      </c>
      <c r="B327" s="78" t="s">
        <v>1</v>
      </c>
      <c r="C327" s="77" t="s">
        <v>34</v>
      </c>
      <c r="D327" s="45">
        <f>ლარებში!D327/1000</f>
        <v>0</v>
      </c>
      <c r="E327" s="45">
        <f>ლარებში!E327/1000</f>
        <v>0</v>
      </c>
      <c r="F327" s="45">
        <f>ლარებში!F327/1000</f>
        <v>0</v>
      </c>
      <c r="G327" s="45">
        <f>ლარებში!I327/1000</f>
        <v>0</v>
      </c>
    </row>
    <row r="328" spans="1:8" ht="51.75" x14ac:dyDescent="0.25">
      <c r="A328" s="5" t="str">
        <f t="shared" si="5"/>
        <v>a</v>
      </c>
      <c r="B328" s="68" t="s">
        <v>119</v>
      </c>
      <c r="C328" s="69" t="s">
        <v>120</v>
      </c>
      <c r="D328" s="44">
        <f>ლარებში!D328/1000</f>
        <v>152</v>
      </c>
      <c r="E328" s="44">
        <f>ლარებში!E328/1000</f>
        <v>0</v>
      </c>
      <c r="F328" s="44">
        <f>ლარებში!F328/1000</f>
        <v>0</v>
      </c>
      <c r="G328" s="44">
        <f>ლარებში!I328/1000</f>
        <v>0</v>
      </c>
      <c r="H328" s="96" t="s">
        <v>230</v>
      </c>
    </row>
    <row r="329" spans="1:8" x14ac:dyDescent="0.25">
      <c r="A329" s="5" t="str">
        <f t="shared" si="5"/>
        <v>a</v>
      </c>
      <c r="B329" s="76" t="s">
        <v>1</v>
      </c>
      <c r="C329" s="77" t="s">
        <v>24</v>
      </c>
      <c r="D329" s="45">
        <f>ლარებში!D329/1000</f>
        <v>152</v>
      </c>
      <c r="E329" s="45">
        <f>ლარებში!E329/1000</f>
        <v>0</v>
      </c>
      <c r="F329" s="45">
        <f>ლარებში!F329/1000</f>
        <v>0</v>
      </c>
      <c r="G329" s="45">
        <f>ლარებში!I329/1000</f>
        <v>0</v>
      </c>
    </row>
    <row r="330" spans="1:8" hidden="1" x14ac:dyDescent="0.25">
      <c r="A330" s="5" t="str">
        <f t="shared" si="5"/>
        <v>b</v>
      </c>
      <c r="B330" s="78" t="s">
        <v>1</v>
      </c>
      <c r="C330" s="79" t="s">
        <v>25</v>
      </c>
      <c r="D330" s="46">
        <f>ლარებში!D330/1000</f>
        <v>0</v>
      </c>
      <c r="E330" s="46">
        <f>ლარებში!E330/1000</f>
        <v>0</v>
      </c>
      <c r="F330" s="46">
        <f>ლარებში!F330/1000</f>
        <v>0</v>
      </c>
      <c r="G330" s="46">
        <f>ლარებში!I330/1000</f>
        <v>0</v>
      </c>
    </row>
    <row r="331" spans="1:8" x14ac:dyDescent="0.25">
      <c r="A331" s="5" t="str">
        <f t="shared" si="5"/>
        <v>a</v>
      </c>
      <c r="B331" s="78" t="s">
        <v>1</v>
      </c>
      <c r="C331" s="79" t="s">
        <v>26</v>
      </c>
      <c r="D331" s="46">
        <f>ლარებში!D331/1000</f>
        <v>149</v>
      </c>
      <c r="E331" s="46">
        <f>ლარებში!E331/1000</f>
        <v>0</v>
      </c>
      <c r="F331" s="46">
        <f>ლარებში!F331/1000</f>
        <v>0</v>
      </c>
      <c r="G331" s="46">
        <f>ლარებში!I331/1000</f>
        <v>0</v>
      </c>
    </row>
    <row r="332" spans="1:8" hidden="1" x14ac:dyDescent="0.25">
      <c r="A332" s="5" t="str">
        <f t="shared" si="5"/>
        <v>b</v>
      </c>
      <c r="B332" s="78" t="s">
        <v>1</v>
      </c>
      <c r="C332" s="79" t="s">
        <v>27</v>
      </c>
      <c r="D332" s="46">
        <f>ლარებში!D332/1000</f>
        <v>0</v>
      </c>
      <c r="E332" s="46">
        <f>ლარებში!E332/1000</f>
        <v>0</v>
      </c>
      <c r="F332" s="46">
        <f>ლარებში!F332/1000</f>
        <v>0</v>
      </c>
      <c r="G332" s="46">
        <f>ლარებში!I332/1000</f>
        <v>0</v>
      </c>
    </row>
    <row r="333" spans="1:8" hidden="1" x14ac:dyDescent="0.25">
      <c r="A333" s="5" t="str">
        <f t="shared" si="5"/>
        <v>b</v>
      </c>
      <c r="B333" s="78" t="s">
        <v>1</v>
      </c>
      <c r="C333" s="80" t="s">
        <v>28</v>
      </c>
      <c r="D333" s="46">
        <f>ლარებში!D333/1000</f>
        <v>0</v>
      </c>
      <c r="E333" s="46">
        <f>ლარებში!E333/1000</f>
        <v>0</v>
      </c>
      <c r="F333" s="46">
        <f>ლარებში!F333/1000</f>
        <v>0</v>
      </c>
      <c r="G333" s="46">
        <f>ლარებში!I333/1000</f>
        <v>0</v>
      </c>
    </row>
    <row r="334" spans="1:8" hidden="1" x14ac:dyDescent="0.25">
      <c r="A334" s="5" t="str">
        <f t="shared" si="5"/>
        <v>b</v>
      </c>
      <c r="B334" s="78" t="s">
        <v>1</v>
      </c>
      <c r="C334" s="80" t="s">
        <v>29</v>
      </c>
      <c r="D334" s="46">
        <f>ლარებში!D334/1000</f>
        <v>0</v>
      </c>
      <c r="E334" s="46">
        <f>ლარებში!E334/1000</f>
        <v>0</v>
      </c>
      <c r="F334" s="46">
        <f>ლარებში!F334/1000</f>
        <v>0</v>
      </c>
      <c r="G334" s="46">
        <f>ლარებში!I334/1000</f>
        <v>0</v>
      </c>
    </row>
    <row r="335" spans="1:8" x14ac:dyDescent="0.25">
      <c r="A335" s="5" t="str">
        <f t="shared" si="5"/>
        <v>a</v>
      </c>
      <c r="B335" s="78" t="s">
        <v>1</v>
      </c>
      <c r="C335" s="80" t="s">
        <v>30</v>
      </c>
      <c r="D335" s="46">
        <f>ლარებში!D335/1000</f>
        <v>2</v>
      </c>
      <c r="E335" s="46">
        <f>ლარებში!E335/1000</f>
        <v>0</v>
      </c>
      <c r="F335" s="46">
        <f>ლარებში!F335/1000</f>
        <v>0</v>
      </c>
      <c r="G335" s="46">
        <f>ლარებში!I335/1000</f>
        <v>0</v>
      </c>
    </row>
    <row r="336" spans="1:8" x14ac:dyDescent="0.25">
      <c r="A336" s="5" t="str">
        <f t="shared" si="5"/>
        <v>a</v>
      </c>
      <c r="B336" s="78" t="s">
        <v>1</v>
      </c>
      <c r="C336" s="80" t="s">
        <v>31</v>
      </c>
      <c r="D336" s="46">
        <f>ლარებში!D336/1000</f>
        <v>1</v>
      </c>
      <c r="E336" s="46">
        <f>ლარებში!E336/1000</f>
        <v>0</v>
      </c>
      <c r="F336" s="46">
        <f>ლარებში!F336/1000</f>
        <v>0</v>
      </c>
      <c r="G336" s="46">
        <f>ლარებში!I336/1000</f>
        <v>0</v>
      </c>
    </row>
    <row r="337" spans="1:8" ht="34.5" x14ac:dyDescent="0.25">
      <c r="A337" s="5" t="str">
        <f t="shared" si="5"/>
        <v>a</v>
      </c>
      <c r="B337" s="78"/>
      <c r="C337" s="81" t="s">
        <v>91</v>
      </c>
      <c r="D337" s="47">
        <f>ლარებში!D337/1000</f>
        <v>1</v>
      </c>
      <c r="E337" s="47">
        <f>ლარებში!E337/1000</f>
        <v>0</v>
      </c>
      <c r="F337" s="47">
        <f>ლარებში!F337/1000</f>
        <v>0</v>
      </c>
      <c r="G337" s="47">
        <f>ლარებში!I337/1000</f>
        <v>0</v>
      </c>
    </row>
    <row r="338" spans="1:8" ht="34.5" hidden="1" x14ac:dyDescent="0.25">
      <c r="A338" s="5" t="str">
        <f t="shared" si="5"/>
        <v>b</v>
      </c>
      <c r="B338" s="78"/>
      <c r="C338" s="81" t="s">
        <v>92</v>
      </c>
      <c r="D338" s="47">
        <f>ლარებში!D338/1000</f>
        <v>0</v>
      </c>
      <c r="E338" s="47">
        <f>ლარებში!E338/1000</f>
        <v>0</v>
      </c>
      <c r="F338" s="47">
        <f>ლარებში!F338/1000</f>
        <v>0</v>
      </c>
      <c r="G338" s="47">
        <f>ლარებში!I338/1000</f>
        <v>0</v>
      </c>
    </row>
    <row r="339" spans="1:8" hidden="1" x14ac:dyDescent="0.25">
      <c r="A339" s="5" t="str">
        <f t="shared" si="5"/>
        <v>b</v>
      </c>
      <c r="B339" s="78" t="s">
        <v>1</v>
      </c>
      <c r="C339" s="77" t="s">
        <v>32</v>
      </c>
      <c r="D339" s="45">
        <f>ლარებში!D339/1000</f>
        <v>0</v>
      </c>
      <c r="E339" s="45">
        <f>ლარებში!E339/1000</f>
        <v>0</v>
      </c>
      <c r="F339" s="45">
        <f>ლარებში!F339/1000</f>
        <v>0</v>
      </c>
      <c r="G339" s="45">
        <f>ლარებში!I339/1000</f>
        <v>0</v>
      </c>
    </row>
    <row r="340" spans="1:8" hidden="1" x14ac:dyDescent="0.25">
      <c r="A340" s="5" t="str">
        <f t="shared" si="5"/>
        <v>b</v>
      </c>
      <c r="B340" s="78" t="s">
        <v>1</v>
      </c>
      <c r="C340" s="77" t="s">
        <v>33</v>
      </c>
      <c r="D340" s="45">
        <f>ლარებში!D340/1000</f>
        <v>0</v>
      </c>
      <c r="E340" s="45">
        <f>ლარებში!E340/1000</f>
        <v>0</v>
      </c>
      <c r="F340" s="45">
        <f>ლარებში!F340/1000</f>
        <v>0</v>
      </c>
      <c r="G340" s="45">
        <f>ლარებში!I340/1000</f>
        <v>0</v>
      </c>
    </row>
    <row r="341" spans="1:8" hidden="1" x14ac:dyDescent="0.25">
      <c r="A341" s="5" t="str">
        <f t="shared" si="5"/>
        <v>b</v>
      </c>
      <c r="B341" s="78" t="s">
        <v>1</v>
      </c>
      <c r="C341" s="77" t="s">
        <v>34</v>
      </c>
      <c r="D341" s="45">
        <f>ლარებში!D341/1000</f>
        <v>0</v>
      </c>
      <c r="E341" s="45">
        <f>ლარებში!E341/1000</f>
        <v>0</v>
      </c>
      <c r="F341" s="45">
        <f>ლარებში!F341/1000</f>
        <v>0</v>
      </c>
      <c r="G341" s="45">
        <f>ლარებში!I341/1000</f>
        <v>0</v>
      </c>
    </row>
    <row r="342" spans="1:8" ht="75.75" customHeight="1" x14ac:dyDescent="0.25">
      <c r="A342" s="5" t="str">
        <f t="shared" si="5"/>
        <v>a</v>
      </c>
      <c r="B342" s="60" t="s">
        <v>121</v>
      </c>
      <c r="C342" s="61" t="s">
        <v>70</v>
      </c>
      <c r="D342" s="42">
        <f>ლარებში!D342/1000</f>
        <v>1100</v>
      </c>
      <c r="E342" s="42">
        <f>ლარებში!E342/1000</f>
        <v>1100</v>
      </c>
      <c r="F342" s="42">
        <f>ლარებში!F342/1000</f>
        <v>539.6</v>
      </c>
      <c r="G342" s="42">
        <f>ლარებში!I342/1000</f>
        <v>441.53020999999995</v>
      </c>
      <c r="H342" s="96" t="s">
        <v>231</v>
      </c>
    </row>
    <row r="343" spans="1:8" x14ac:dyDescent="0.25">
      <c r="A343" s="5" t="str">
        <f t="shared" si="5"/>
        <v>a</v>
      </c>
      <c r="B343" s="76" t="s">
        <v>1</v>
      </c>
      <c r="C343" s="77" t="s">
        <v>24</v>
      </c>
      <c r="D343" s="45">
        <f>ლარებში!D343/1000</f>
        <v>1088</v>
      </c>
      <c r="E343" s="45">
        <f>ლარებში!E343/1000</f>
        <v>1088</v>
      </c>
      <c r="F343" s="45">
        <f>ლარებში!F343/1000</f>
        <v>532.6</v>
      </c>
      <c r="G343" s="45">
        <f>ლარებში!I343/1000</f>
        <v>441.53020999999995</v>
      </c>
      <c r="H343" s="41"/>
    </row>
    <row r="344" spans="1:8" x14ac:dyDescent="0.25">
      <c r="A344" s="5" t="str">
        <f t="shared" si="5"/>
        <v>a</v>
      </c>
      <c r="B344" s="78" t="s">
        <v>1</v>
      </c>
      <c r="C344" s="79" t="s">
        <v>25</v>
      </c>
      <c r="D344" s="46">
        <f>ლარებში!D344/1000</f>
        <v>806</v>
      </c>
      <c r="E344" s="46">
        <f>ლარებში!E344/1000</f>
        <v>802</v>
      </c>
      <c r="F344" s="46">
        <f>ლარებში!F344/1000</f>
        <v>399</v>
      </c>
      <c r="G344" s="46">
        <f>ლარებში!I344/1000</f>
        <v>345.04244999999997</v>
      </c>
      <c r="H344" s="41"/>
    </row>
    <row r="345" spans="1:8" x14ac:dyDescent="0.25">
      <c r="A345" s="5" t="str">
        <f t="shared" si="5"/>
        <v>a</v>
      </c>
      <c r="B345" s="78" t="s">
        <v>1</v>
      </c>
      <c r="C345" s="79" t="s">
        <v>26</v>
      </c>
      <c r="D345" s="46">
        <f>ლარებში!D345/1000</f>
        <v>261</v>
      </c>
      <c r="E345" s="46">
        <f>ლარებში!E345/1000</f>
        <v>261</v>
      </c>
      <c r="F345" s="46">
        <f>ლარებში!F345/1000</f>
        <v>120.1</v>
      </c>
      <c r="G345" s="46">
        <f>ლარებში!I345/1000</f>
        <v>84.771299999999997</v>
      </c>
      <c r="H345" s="41"/>
    </row>
    <row r="346" spans="1:8" hidden="1" x14ac:dyDescent="0.25">
      <c r="A346" s="5" t="str">
        <f t="shared" si="5"/>
        <v>b</v>
      </c>
      <c r="B346" s="78" t="s">
        <v>1</v>
      </c>
      <c r="C346" s="79" t="s">
        <v>27</v>
      </c>
      <c r="D346" s="46">
        <f>ლარებში!D346/1000</f>
        <v>0</v>
      </c>
      <c r="E346" s="46">
        <f>ლარებში!E346/1000</f>
        <v>0</v>
      </c>
      <c r="F346" s="46">
        <f>ლარებში!F346/1000</f>
        <v>0</v>
      </c>
      <c r="G346" s="46">
        <f>ლარებში!I346/1000</f>
        <v>0</v>
      </c>
    </row>
    <row r="347" spans="1:8" hidden="1" x14ac:dyDescent="0.25">
      <c r="A347" s="5" t="str">
        <f t="shared" si="5"/>
        <v>b</v>
      </c>
      <c r="B347" s="78" t="s">
        <v>1</v>
      </c>
      <c r="C347" s="80" t="s">
        <v>28</v>
      </c>
      <c r="D347" s="46">
        <f>ლარებში!D347/1000</f>
        <v>0</v>
      </c>
      <c r="E347" s="46">
        <f>ლარებში!E347/1000</f>
        <v>0</v>
      </c>
      <c r="F347" s="46">
        <f>ლარებში!F347/1000</f>
        <v>0</v>
      </c>
      <c r="G347" s="46">
        <f>ლარებში!I347/1000</f>
        <v>0</v>
      </c>
    </row>
    <row r="348" spans="1:8" hidden="1" x14ac:dyDescent="0.25">
      <c r="A348" s="5" t="str">
        <f t="shared" si="5"/>
        <v>b</v>
      </c>
      <c r="B348" s="78" t="s">
        <v>1</v>
      </c>
      <c r="C348" s="80" t="s">
        <v>29</v>
      </c>
      <c r="D348" s="46">
        <f>ლარებში!D348/1000</f>
        <v>0</v>
      </c>
      <c r="E348" s="46">
        <f>ლარებში!E348/1000</f>
        <v>0</v>
      </c>
      <c r="F348" s="46">
        <f>ლარებში!F348/1000</f>
        <v>0</v>
      </c>
      <c r="G348" s="46">
        <f>ლარებში!I348/1000</f>
        <v>0</v>
      </c>
    </row>
    <row r="349" spans="1:8" x14ac:dyDescent="0.25">
      <c r="A349" s="5" t="str">
        <f t="shared" si="5"/>
        <v>a</v>
      </c>
      <c r="B349" s="78" t="s">
        <v>1</v>
      </c>
      <c r="C349" s="80" t="s">
        <v>30</v>
      </c>
      <c r="D349" s="46">
        <f>ლარებში!D349/1000</f>
        <v>13</v>
      </c>
      <c r="E349" s="46">
        <f>ლარებში!E349/1000</f>
        <v>17</v>
      </c>
      <c r="F349" s="46">
        <f>ლარებში!F349/1000</f>
        <v>9.5</v>
      </c>
      <c r="G349" s="46">
        <f>ლარებში!I349/1000</f>
        <v>9.3953299999999995</v>
      </c>
      <c r="H349" s="41"/>
    </row>
    <row r="350" spans="1:8" x14ac:dyDescent="0.25">
      <c r="A350" s="5" t="str">
        <f t="shared" si="5"/>
        <v>a</v>
      </c>
      <c r="B350" s="78" t="s">
        <v>1</v>
      </c>
      <c r="C350" s="80" t="s">
        <v>31</v>
      </c>
      <c r="D350" s="46">
        <f>ლარებში!D350/1000</f>
        <v>8</v>
      </c>
      <c r="E350" s="46">
        <f>ლარებში!E350/1000</f>
        <v>8</v>
      </c>
      <c r="F350" s="46">
        <f>ლარებში!F350/1000</f>
        <v>4</v>
      </c>
      <c r="G350" s="46">
        <f>ლარებში!I350/1000</f>
        <v>2.3211300000000001</v>
      </c>
      <c r="H350" s="41"/>
    </row>
    <row r="351" spans="1:8" ht="34.5" x14ac:dyDescent="0.25">
      <c r="A351" s="5" t="str">
        <f t="shared" si="5"/>
        <v>a</v>
      </c>
      <c r="B351" s="78"/>
      <c r="C351" s="81" t="s">
        <v>91</v>
      </c>
      <c r="D351" s="47">
        <f>ლარებში!D351/1000</f>
        <v>8</v>
      </c>
      <c r="E351" s="47">
        <f>ლარებში!E351/1000</f>
        <v>8</v>
      </c>
      <c r="F351" s="47">
        <f>ლარებში!F351/1000</f>
        <v>4</v>
      </c>
      <c r="G351" s="47">
        <f>ლარებში!I351/1000</f>
        <v>2.3211300000000001</v>
      </c>
    </row>
    <row r="352" spans="1:8" ht="34.5" hidden="1" x14ac:dyDescent="0.25">
      <c r="A352" s="5" t="str">
        <f t="shared" si="5"/>
        <v>b</v>
      </c>
      <c r="B352" s="78"/>
      <c r="C352" s="81" t="s">
        <v>92</v>
      </c>
      <c r="D352" s="47">
        <f>ლარებში!D352/1000</f>
        <v>0</v>
      </c>
      <c r="E352" s="47">
        <f>ლარებში!E352/1000</f>
        <v>0</v>
      </c>
      <c r="F352" s="47">
        <f>ლარებში!F352/1000</f>
        <v>0</v>
      </c>
      <c r="G352" s="47">
        <f>ლარებში!I352/1000</f>
        <v>0</v>
      </c>
    </row>
    <row r="353" spans="1:8" x14ac:dyDescent="0.25">
      <c r="A353" s="5" t="str">
        <f t="shared" si="5"/>
        <v>a</v>
      </c>
      <c r="B353" s="78" t="s">
        <v>1</v>
      </c>
      <c r="C353" s="77" t="s">
        <v>32</v>
      </c>
      <c r="D353" s="45">
        <f>ლარებში!D353/1000</f>
        <v>12</v>
      </c>
      <c r="E353" s="45">
        <f>ლარებში!E353/1000</f>
        <v>12</v>
      </c>
      <c r="F353" s="45">
        <f>ლარებში!F353/1000</f>
        <v>7</v>
      </c>
      <c r="G353" s="45">
        <f>ლარებში!I353/1000</f>
        <v>0</v>
      </c>
      <c r="H353" s="41"/>
    </row>
    <row r="354" spans="1:8" hidden="1" x14ac:dyDescent="0.25">
      <c r="A354" s="5" t="str">
        <f t="shared" si="5"/>
        <v>b</v>
      </c>
      <c r="B354" s="78" t="s">
        <v>1</v>
      </c>
      <c r="C354" s="77" t="s">
        <v>33</v>
      </c>
      <c r="D354" s="45">
        <f>ლარებში!D354/1000</f>
        <v>0</v>
      </c>
      <c r="E354" s="45">
        <f>ლარებში!E354/1000</f>
        <v>0</v>
      </c>
      <c r="F354" s="45">
        <f>ლარებში!F354/1000</f>
        <v>0</v>
      </c>
      <c r="G354" s="45">
        <f>ლარებში!I354/1000</f>
        <v>0</v>
      </c>
    </row>
    <row r="355" spans="1:8" hidden="1" x14ac:dyDescent="0.25">
      <c r="A355" s="5" t="str">
        <f t="shared" si="5"/>
        <v>b</v>
      </c>
      <c r="B355" s="78" t="s">
        <v>1</v>
      </c>
      <c r="C355" s="77" t="s">
        <v>34</v>
      </c>
      <c r="D355" s="45">
        <f>ლარებში!D355/1000</f>
        <v>0</v>
      </c>
      <c r="E355" s="45">
        <f>ლარებში!E355/1000</f>
        <v>0</v>
      </c>
      <c r="F355" s="45">
        <f>ლარებში!F355/1000</f>
        <v>0</v>
      </c>
      <c r="G355" s="45">
        <f>ლარებში!I355/1000</f>
        <v>0</v>
      </c>
    </row>
    <row r="356" spans="1:8" ht="42.75" customHeight="1" x14ac:dyDescent="0.25">
      <c r="A356" s="5" t="str">
        <f t="shared" si="5"/>
        <v>a</v>
      </c>
      <c r="B356" s="60" t="s">
        <v>122</v>
      </c>
      <c r="C356" s="61" t="s">
        <v>71</v>
      </c>
      <c r="D356" s="42">
        <f>ლარებში!D356/1000</f>
        <v>2600</v>
      </c>
      <c r="E356" s="42">
        <f>ლარებში!E356/1000</f>
        <v>2600</v>
      </c>
      <c r="F356" s="42">
        <f>ლარებში!F356/1000</f>
        <v>1375</v>
      </c>
      <c r="G356" s="42">
        <f>ლარებში!I356/1000</f>
        <v>1219.6183800000001</v>
      </c>
      <c r="H356" s="96" t="s">
        <v>232</v>
      </c>
    </row>
    <row r="357" spans="1:8" x14ac:dyDescent="0.25">
      <c r="A357" s="5" t="str">
        <f t="shared" si="5"/>
        <v>a</v>
      </c>
      <c r="B357" s="76" t="s">
        <v>1</v>
      </c>
      <c r="C357" s="77" t="s">
        <v>24</v>
      </c>
      <c r="D357" s="45">
        <f>ლარებში!D357/1000</f>
        <v>2585</v>
      </c>
      <c r="E357" s="45">
        <f>ლარებში!E357/1000</f>
        <v>2585</v>
      </c>
      <c r="F357" s="45">
        <f>ლარებში!F357/1000</f>
        <v>1360</v>
      </c>
      <c r="G357" s="45">
        <f>ლარებში!I357/1000</f>
        <v>1219.6183800000001</v>
      </c>
      <c r="H357" s="41"/>
    </row>
    <row r="358" spans="1:8" x14ac:dyDescent="0.25">
      <c r="A358" s="5" t="str">
        <f t="shared" si="5"/>
        <v>a</v>
      </c>
      <c r="B358" s="78" t="s">
        <v>1</v>
      </c>
      <c r="C358" s="79" t="s">
        <v>25</v>
      </c>
      <c r="D358" s="46">
        <f>ლარებში!D358/1000</f>
        <v>1440</v>
      </c>
      <c r="E358" s="46">
        <f>ლარებში!E358/1000</f>
        <v>1440</v>
      </c>
      <c r="F358" s="46">
        <f>ლარებში!F358/1000</f>
        <v>714</v>
      </c>
      <c r="G358" s="46">
        <f>ლარებში!I358/1000</f>
        <v>649.21884000000011</v>
      </c>
      <c r="H358" s="41"/>
    </row>
    <row r="359" spans="1:8" x14ac:dyDescent="0.25">
      <c r="A359" s="5" t="str">
        <f t="shared" si="5"/>
        <v>a</v>
      </c>
      <c r="B359" s="78" t="s">
        <v>1</v>
      </c>
      <c r="C359" s="79" t="s">
        <v>26</v>
      </c>
      <c r="D359" s="46">
        <f>ლარებში!D359/1000</f>
        <v>1109</v>
      </c>
      <c r="E359" s="46">
        <f>ლარებში!E359/1000</f>
        <v>1109</v>
      </c>
      <c r="F359" s="46">
        <f>ლარებში!F359/1000</f>
        <v>620</v>
      </c>
      <c r="G359" s="46">
        <f>ლარებში!I359/1000</f>
        <v>552.44181000000003</v>
      </c>
      <c r="H359" s="41"/>
    </row>
    <row r="360" spans="1:8" hidden="1" x14ac:dyDescent="0.25">
      <c r="A360" s="5" t="str">
        <f t="shared" si="5"/>
        <v>b</v>
      </c>
      <c r="B360" s="78" t="s">
        <v>1</v>
      </c>
      <c r="C360" s="79" t="s">
        <v>27</v>
      </c>
      <c r="D360" s="46">
        <f>ლარებში!D360/1000</f>
        <v>0</v>
      </c>
      <c r="E360" s="46">
        <f>ლარებში!E360/1000</f>
        <v>0</v>
      </c>
      <c r="F360" s="46">
        <f>ლარებში!F360/1000</f>
        <v>0</v>
      </c>
      <c r="G360" s="46">
        <f>ლარებში!I360/1000</f>
        <v>0</v>
      </c>
    </row>
    <row r="361" spans="1:8" hidden="1" x14ac:dyDescent="0.25">
      <c r="A361" s="5" t="str">
        <f t="shared" si="5"/>
        <v>b</v>
      </c>
      <c r="B361" s="78" t="s">
        <v>1</v>
      </c>
      <c r="C361" s="80" t="s">
        <v>28</v>
      </c>
      <c r="D361" s="46">
        <f>ლარებში!D361/1000</f>
        <v>0</v>
      </c>
      <c r="E361" s="46">
        <f>ლარებში!E361/1000</f>
        <v>0</v>
      </c>
      <c r="F361" s="46">
        <f>ლარებში!F361/1000</f>
        <v>0</v>
      </c>
      <c r="G361" s="46">
        <f>ლარებში!I361/1000</f>
        <v>0</v>
      </c>
    </row>
    <row r="362" spans="1:8" hidden="1" x14ac:dyDescent="0.25">
      <c r="A362" s="5" t="str">
        <f t="shared" si="5"/>
        <v>b</v>
      </c>
      <c r="B362" s="78" t="s">
        <v>1</v>
      </c>
      <c r="C362" s="80" t="s">
        <v>29</v>
      </c>
      <c r="D362" s="46">
        <f>ლარებში!D362/1000</f>
        <v>0</v>
      </c>
      <c r="E362" s="46">
        <f>ლარებში!E362/1000</f>
        <v>0</v>
      </c>
      <c r="F362" s="46">
        <f>ლარებში!F362/1000</f>
        <v>0</v>
      </c>
      <c r="G362" s="46">
        <f>ლარებში!I362/1000</f>
        <v>0</v>
      </c>
    </row>
    <row r="363" spans="1:8" x14ac:dyDescent="0.25">
      <c r="A363" s="5" t="str">
        <f t="shared" si="5"/>
        <v>a</v>
      </c>
      <c r="B363" s="78" t="s">
        <v>1</v>
      </c>
      <c r="C363" s="80" t="s">
        <v>30</v>
      </c>
      <c r="D363" s="46">
        <f>ლარებში!D363/1000</f>
        <v>24</v>
      </c>
      <c r="E363" s="46">
        <f>ლარებში!E363/1000</f>
        <v>24</v>
      </c>
      <c r="F363" s="46">
        <f>ლარებში!F363/1000</f>
        <v>18</v>
      </c>
      <c r="G363" s="46">
        <f>ლარებში!I363/1000</f>
        <v>13.980259999999999</v>
      </c>
      <c r="H363" s="41"/>
    </row>
    <row r="364" spans="1:8" x14ac:dyDescent="0.25">
      <c r="A364" s="5" t="str">
        <f t="shared" si="5"/>
        <v>a</v>
      </c>
      <c r="B364" s="78" t="s">
        <v>1</v>
      </c>
      <c r="C364" s="80" t="s">
        <v>31</v>
      </c>
      <c r="D364" s="46">
        <f>ლარებში!D364/1000</f>
        <v>12</v>
      </c>
      <c r="E364" s="46">
        <f>ლარებში!E364/1000</f>
        <v>12</v>
      </c>
      <c r="F364" s="46">
        <f>ლარებში!F364/1000</f>
        <v>8</v>
      </c>
      <c r="G364" s="46">
        <f>ლარებში!I364/1000</f>
        <v>3.9774700000000003</v>
      </c>
      <c r="H364" s="41"/>
    </row>
    <row r="365" spans="1:8" ht="34.5" x14ac:dyDescent="0.25">
      <c r="A365" s="5" t="str">
        <f t="shared" si="5"/>
        <v>a</v>
      </c>
      <c r="B365" s="78"/>
      <c r="C365" s="81" t="s">
        <v>91</v>
      </c>
      <c r="D365" s="47">
        <f>ლარებში!D365/1000</f>
        <v>12</v>
      </c>
      <c r="E365" s="47">
        <f>ლარებში!E365/1000</f>
        <v>12</v>
      </c>
      <c r="F365" s="47">
        <f>ლარებში!F365/1000</f>
        <v>8</v>
      </c>
      <c r="G365" s="47">
        <f>ლარებში!I365/1000</f>
        <v>3.9774700000000003</v>
      </c>
    </row>
    <row r="366" spans="1:8" ht="34.5" hidden="1" x14ac:dyDescent="0.25">
      <c r="A366" s="5" t="str">
        <f t="shared" si="5"/>
        <v>b</v>
      </c>
      <c r="B366" s="78"/>
      <c r="C366" s="81" t="s">
        <v>92</v>
      </c>
      <c r="D366" s="47">
        <f>ლარებში!D366/1000</f>
        <v>0</v>
      </c>
      <c r="E366" s="47">
        <f>ლარებში!E366/1000</f>
        <v>0</v>
      </c>
      <c r="F366" s="47">
        <f>ლარებში!F366/1000</f>
        <v>0</v>
      </c>
      <c r="G366" s="47">
        <f>ლარებში!I366/1000</f>
        <v>0</v>
      </c>
    </row>
    <row r="367" spans="1:8" x14ac:dyDescent="0.25">
      <c r="A367" s="5" t="str">
        <f t="shared" si="5"/>
        <v>a</v>
      </c>
      <c r="B367" s="78" t="s">
        <v>1</v>
      </c>
      <c r="C367" s="77" t="s">
        <v>32</v>
      </c>
      <c r="D367" s="45">
        <f>ლარებში!D367/1000</f>
        <v>15</v>
      </c>
      <c r="E367" s="45">
        <f>ლარებში!E367/1000</f>
        <v>15</v>
      </c>
      <c r="F367" s="45">
        <f>ლარებში!F367/1000</f>
        <v>15</v>
      </c>
      <c r="G367" s="45">
        <f>ლარებში!I367/1000</f>
        <v>0</v>
      </c>
      <c r="H367" s="41"/>
    </row>
    <row r="368" spans="1:8" hidden="1" x14ac:dyDescent="0.25">
      <c r="A368" s="5" t="str">
        <f t="shared" si="5"/>
        <v>b</v>
      </c>
      <c r="B368" s="78" t="s">
        <v>1</v>
      </c>
      <c r="C368" s="77" t="s">
        <v>33</v>
      </c>
      <c r="D368" s="45">
        <f>ლარებში!D368/1000</f>
        <v>0</v>
      </c>
      <c r="E368" s="45">
        <f>ლარებში!E368/1000</f>
        <v>0</v>
      </c>
      <c r="F368" s="45">
        <f>ლარებში!F368/1000</f>
        <v>0</v>
      </c>
      <c r="G368" s="45">
        <f>ლარებში!I368/1000</f>
        <v>0</v>
      </c>
    </row>
    <row r="369" spans="1:8" hidden="1" x14ac:dyDescent="0.25">
      <c r="A369" s="5" t="str">
        <f t="shared" si="5"/>
        <v>b</v>
      </c>
      <c r="B369" s="78" t="s">
        <v>1</v>
      </c>
      <c r="C369" s="77" t="s">
        <v>34</v>
      </c>
      <c r="D369" s="45">
        <f>ლარებში!D369/1000</f>
        <v>0</v>
      </c>
      <c r="E369" s="45">
        <f>ლარებში!E369/1000</f>
        <v>0</v>
      </c>
      <c r="F369" s="45">
        <f>ლარებში!F369/1000</f>
        <v>0</v>
      </c>
      <c r="G369" s="45">
        <f>ლარებში!I369/1000</f>
        <v>0</v>
      </c>
    </row>
    <row r="370" spans="1:8" ht="36" customHeight="1" x14ac:dyDescent="0.25">
      <c r="A370" s="5" t="str">
        <f t="shared" si="5"/>
        <v>a</v>
      </c>
      <c r="B370" s="60" t="s">
        <v>123</v>
      </c>
      <c r="C370" s="61" t="s">
        <v>124</v>
      </c>
      <c r="D370" s="42">
        <f>ლარებში!D370/1000</f>
        <v>685</v>
      </c>
      <c r="E370" s="42">
        <f>ლარებში!E370/1000</f>
        <v>685</v>
      </c>
      <c r="F370" s="42">
        <f>ლარებში!F370/1000</f>
        <v>289</v>
      </c>
      <c r="G370" s="42">
        <f>ლარებში!I370/1000</f>
        <v>147.88813000000002</v>
      </c>
      <c r="H370" s="96" t="s">
        <v>233</v>
      </c>
    </row>
    <row r="371" spans="1:8" x14ac:dyDescent="0.25">
      <c r="A371" s="5" t="str">
        <f t="shared" si="5"/>
        <v>a</v>
      </c>
      <c r="B371" s="76" t="s">
        <v>1</v>
      </c>
      <c r="C371" s="77" t="s">
        <v>24</v>
      </c>
      <c r="D371" s="45">
        <f>ლარებში!D371/1000</f>
        <v>680</v>
      </c>
      <c r="E371" s="45">
        <f>ლარებში!E371/1000</f>
        <v>680</v>
      </c>
      <c r="F371" s="45">
        <f>ლარებში!F371/1000</f>
        <v>284</v>
      </c>
      <c r="G371" s="45">
        <f>ლარებში!I371/1000</f>
        <v>147.88813000000002</v>
      </c>
      <c r="H371" s="41"/>
    </row>
    <row r="372" spans="1:8" x14ac:dyDescent="0.25">
      <c r="A372" s="5" t="str">
        <f t="shared" si="5"/>
        <v>a</v>
      </c>
      <c r="B372" s="78" t="s">
        <v>1</v>
      </c>
      <c r="C372" s="79" t="s">
        <v>25</v>
      </c>
      <c r="D372" s="46">
        <f>ლარებში!D372/1000</f>
        <v>150</v>
      </c>
      <c r="E372" s="46">
        <f>ლარებში!E372/1000</f>
        <v>150</v>
      </c>
      <c r="F372" s="46">
        <f>ლარებში!F372/1000</f>
        <v>76</v>
      </c>
      <c r="G372" s="46">
        <f>ლარებში!I372/1000</f>
        <v>63.6</v>
      </c>
      <c r="H372" s="41"/>
    </row>
    <row r="373" spans="1:8" x14ac:dyDescent="0.25">
      <c r="A373" s="5" t="str">
        <f t="shared" si="5"/>
        <v>a</v>
      </c>
      <c r="B373" s="78" t="s">
        <v>1</v>
      </c>
      <c r="C373" s="79" t="s">
        <v>26</v>
      </c>
      <c r="D373" s="46">
        <f>ლარებში!D373/1000</f>
        <v>125</v>
      </c>
      <c r="E373" s="46">
        <f>ლარებში!E373/1000</f>
        <v>125</v>
      </c>
      <c r="F373" s="46">
        <f>ლარებში!F373/1000</f>
        <v>64</v>
      </c>
      <c r="G373" s="46">
        <f>ლარებში!I373/1000</f>
        <v>44.872690000000006</v>
      </c>
      <c r="H373" s="41"/>
    </row>
    <row r="374" spans="1:8" hidden="1" x14ac:dyDescent="0.25">
      <c r="A374" s="5" t="str">
        <f t="shared" si="5"/>
        <v>b</v>
      </c>
      <c r="B374" s="78" t="s">
        <v>1</v>
      </c>
      <c r="C374" s="79" t="s">
        <v>27</v>
      </c>
      <c r="D374" s="46">
        <f>ლარებში!D374/1000</f>
        <v>0</v>
      </c>
      <c r="E374" s="46">
        <f>ლარებში!E374/1000</f>
        <v>0</v>
      </c>
      <c r="F374" s="46">
        <f>ლარებში!F374/1000</f>
        <v>0</v>
      </c>
      <c r="G374" s="46">
        <f>ლარებში!I374/1000</f>
        <v>0</v>
      </c>
    </row>
    <row r="375" spans="1:8" hidden="1" x14ac:dyDescent="0.25">
      <c r="A375" s="5" t="str">
        <f t="shared" si="5"/>
        <v>b</v>
      </c>
      <c r="B375" s="78" t="s">
        <v>1</v>
      </c>
      <c r="C375" s="80" t="s">
        <v>28</v>
      </c>
      <c r="D375" s="46">
        <f>ლარებში!D375/1000</f>
        <v>0</v>
      </c>
      <c r="E375" s="46">
        <f>ლარებში!E375/1000</f>
        <v>0</v>
      </c>
      <c r="F375" s="46">
        <f>ლარებში!F375/1000</f>
        <v>0</v>
      </c>
      <c r="G375" s="46">
        <f>ლარებში!I375/1000</f>
        <v>0</v>
      </c>
    </row>
    <row r="376" spans="1:8" hidden="1" x14ac:dyDescent="0.25">
      <c r="A376" s="5" t="str">
        <f t="shared" si="5"/>
        <v>b</v>
      </c>
      <c r="B376" s="78" t="s">
        <v>1</v>
      </c>
      <c r="C376" s="80" t="s">
        <v>29</v>
      </c>
      <c r="D376" s="46">
        <f>ლარებში!D376/1000</f>
        <v>0</v>
      </c>
      <c r="E376" s="46">
        <f>ლარებში!E376/1000</f>
        <v>0</v>
      </c>
      <c r="F376" s="46">
        <f>ლარებში!F376/1000</f>
        <v>0</v>
      </c>
      <c r="G376" s="46">
        <f>ლარებში!I376/1000</f>
        <v>0</v>
      </c>
    </row>
    <row r="377" spans="1:8" x14ac:dyDescent="0.25">
      <c r="A377" s="5" t="str">
        <f t="shared" si="5"/>
        <v>a</v>
      </c>
      <c r="B377" s="78" t="s">
        <v>1</v>
      </c>
      <c r="C377" s="80" t="s">
        <v>30</v>
      </c>
      <c r="D377" s="46">
        <f>ლარებში!D377/1000</f>
        <v>5</v>
      </c>
      <c r="E377" s="46">
        <f>ლარებში!E377/1000</f>
        <v>5</v>
      </c>
      <c r="F377" s="46">
        <f>ლარებში!F377/1000</f>
        <v>4</v>
      </c>
      <c r="G377" s="46">
        <f>ლარებში!I377/1000</f>
        <v>0</v>
      </c>
      <c r="H377" s="41"/>
    </row>
    <row r="378" spans="1:8" x14ac:dyDescent="0.25">
      <c r="A378" s="5" t="str">
        <f t="shared" si="5"/>
        <v>a</v>
      </c>
      <c r="B378" s="78" t="s">
        <v>1</v>
      </c>
      <c r="C378" s="80" t="s">
        <v>31</v>
      </c>
      <c r="D378" s="46">
        <f>ლარებში!D378/1000</f>
        <v>400</v>
      </c>
      <c r="E378" s="46">
        <f>ლარებში!E378/1000</f>
        <v>400</v>
      </c>
      <c r="F378" s="46">
        <f>ლარებში!F378/1000</f>
        <v>140</v>
      </c>
      <c r="G378" s="46">
        <f>ლარებში!I378/1000</f>
        <v>39.415440000000004</v>
      </c>
      <c r="H378" s="41"/>
    </row>
    <row r="379" spans="1:8" ht="34.5" x14ac:dyDescent="0.25">
      <c r="A379" s="5" t="str">
        <f t="shared" si="5"/>
        <v>a</v>
      </c>
      <c r="B379" s="78"/>
      <c r="C379" s="81" t="s">
        <v>91</v>
      </c>
      <c r="D379" s="47">
        <f>ლარებში!D379/1000</f>
        <v>300</v>
      </c>
      <c r="E379" s="47">
        <f>ლარებში!E379/1000</f>
        <v>300</v>
      </c>
      <c r="F379" s="47">
        <f>ლარებში!F379/1000</f>
        <v>120</v>
      </c>
      <c r="G379" s="47">
        <f>ლარებში!I379/1000</f>
        <v>39.415440000000004</v>
      </c>
    </row>
    <row r="380" spans="1:8" ht="34.5" x14ac:dyDescent="0.25">
      <c r="A380" s="5" t="str">
        <f t="shared" si="5"/>
        <v>a</v>
      </c>
      <c r="B380" s="78"/>
      <c r="C380" s="81" t="s">
        <v>92</v>
      </c>
      <c r="D380" s="47">
        <f>ლარებში!D380/1000</f>
        <v>100</v>
      </c>
      <c r="E380" s="47">
        <f>ლარებში!E380/1000</f>
        <v>100</v>
      </c>
      <c r="F380" s="47">
        <f>ლარებში!F380/1000</f>
        <v>20</v>
      </c>
      <c r="G380" s="47">
        <f>ლარებში!I380/1000</f>
        <v>0</v>
      </c>
    </row>
    <row r="381" spans="1:8" x14ac:dyDescent="0.25">
      <c r="A381" s="5" t="str">
        <f t="shared" si="5"/>
        <v>a</v>
      </c>
      <c r="B381" s="78" t="s">
        <v>1</v>
      </c>
      <c r="C381" s="77" t="s">
        <v>32</v>
      </c>
      <c r="D381" s="45">
        <f>ლარებში!D381/1000</f>
        <v>5</v>
      </c>
      <c r="E381" s="45">
        <f>ლარებში!E381/1000</f>
        <v>5</v>
      </c>
      <c r="F381" s="45">
        <f>ლარებში!F381/1000</f>
        <v>5</v>
      </c>
      <c r="G381" s="45">
        <f>ლარებში!I381/1000</f>
        <v>0</v>
      </c>
      <c r="H381" s="41"/>
    </row>
    <row r="382" spans="1:8" hidden="1" x14ac:dyDescent="0.25">
      <c r="A382" s="5" t="str">
        <f t="shared" si="5"/>
        <v>b</v>
      </c>
      <c r="B382" s="78" t="s">
        <v>1</v>
      </c>
      <c r="C382" s="77" t="s">
        <v>33</v>
      </c>
      <c r="D382" s="45">
        <f>ლარებში!D382/1000</f>
        <v>0</v>
      </c>
      <c r="E382" s="45">
        <f>ლარებში!E382/1000</f>
        <v>0</v>
      </c>
      <c r="F382" s="45">
        <f>ლარებში!F382/1000</f>
        <v>0</v>
      </c>
      <c r="G382" s="45">
        <f>ლარებში!I382/1000</f>
        <v>0</v>
      </c>
    </row>
    <row r="383" spans="1:8" hidden="1" x14ac:dyDescent="0.25">
      <c r="A383" s="5" t="str">
        <f t="shared" si="5"/>
        <v>b</v>
      </c>
      <c r="B383" s="78" t="s">
        <v>1</v>
      </c>
      <c r="C383" s="77" t="s">
        <v>34</v>
      </c>
      <c r="D383" s="45">
        <f>ლარებში!D383/1000</f>
        <v>0</v>
      </c>
      <c r="E383" s="45">
        <f>ლარებში!E383/1000</f>
        <v>0</v>
      </c>
      <c r="F383" s="45">
        <f>ლარებში!F383/1000</f>
        <v>0</v>
      </c>
      <c r="G383" s="45">
        <f>ლარებში!I383/1000</f>
        <v>0</v>
      </c>
    </row>
    <row r="384" spans="1:8" ht="27" customHeight="1" x14ac:dyDescent="0.25">
      <c r="A384" s="5" t="str">
        <f t="shared" si="5"/>
        <v>a</v>
      </c>
      <c r="B384" s="60" t="s">
        <v>125</v>
      </c>
      <c r="C384" s="61" t="s">
        <v>3</v>
      </c>
      <c r="D384" s="42">
        <f>ლარებში!D384/1000</f>
        <v>2783892</v>
      </c>
      <c r="E384" s="42">
        <f>ლარებში!E384/1000</f>
        <v>2783892</v>
      </c>
      <c r="F384" s="42">
        <f>ლარებში!F384/1000</f>
        <v>1379668.2</v>
      </c>
      <c r="G384" s="42">
        <f>ლარებში!I384/1000</f>
        <v>1379135.5259700001</v>
      </c>
      <c r="H384" s="96"/>
    </row>
    <row r="385" spans="1:8" x14ac:dyDescent="0.25">
      <c r="A385" s="5" t="str">
        <f t="shared" si="5"/>
        <v>a</v>
      </c>
      <c r="B385" s="62" t="s">
        <v>1</v>
      </c>
      <c r="C385" s="63" t="s">
        <v>24</v>
      </c>
      <c r="D385" s="43">
        <f>ლარებში!D385/1000</f>
        <v>2783787</v>
      </c>
      <c r="E385" s="43">
        <f>ლარებში!E385/1000</f>
        <v>2783787</v>
      </c>
      <c r="F385" s="43">
        <f>ლარებში!F385/1000</f>
        <v>1379563.2</v>
      </c>
      <c r="G385" s="43">
        <f>ლარებში!I385/1000</f>
        <v>1379117.41221</v>
      </c>
      <c r="H385" s="41"/>
    </row>
    <row r="386" spans="1:8" hidden="1" x14ac:dyDescent="0.25">
      <c r="A386" s="5" t="str">
        <f t="shared" si="5"/>
        <v>b</v>
      </c>
      <c r="B386" s="64" t="s">
        <v>1</v>
      </c>
      <c r="C386" s="65" t="s">
        <v>25</v>
      </c>
      <c r="D386" s="84">
        <f>ლარებში!D386/1000</f>
        <v>0</v>
      </c>
      <c r="E386" s="84">
        <f>ლარებში!E386/1000</f>
        <v>0</v>
      </c>
      <c r="F386" s="84">
        <f>ლარებში!F386/1000</f>
        <v>0</v>
      </c>
      <c r="G386" s="84">
        <f>ლარებში!I386/1000</f>
        <v>0</v>
      </c>
    </row>
    <row r="387" spans="1:8" x14ac:dyDescent="0.25">
      <c r="A387" s="5" t="str">
        <f t="shared" si="5"/>
        <v>a</v>
      </c>
      <c r="B387" s="64" t="s">
        <v>1</v>
      </c>
      <c r="C387" s="65" t="s">
        <v>26</v>
      </c>
      <c r="D387" s="84">
        <f>ლარებში!D387/1000</f>
        <v>10226</v>
      </c>
      <c r="E387" s="84">
        <f>ლარებში!E387/1000</f>
        <v>10546.39</v>
      </c>
      <c r="F387" s="84">
        <f>ლარებში!F387/1000</f>
        <v>4451.79</v>
      </c>
      <c r="G387" s="84">
        <f>ლარებში!I387/1000</f>
        <v>4154.0445799999998</v>
      </c>
      <c r="H387" s="41"/>
    </row>
    <row r="388" spans="1:8" hidden="1" x14ac:dyDescent="0.25">
      <c r="A388" s="5" t="str">
        <f t="shared" si="5"/>
        <v>b</v>
      </c>
      <c r="B388" s="64" t="s">
        <v>1</v>
      </c>
      <c r="C388" s="65" t="s">
        <v>27</v>
      </c>
      <c r="D388" s="84">
        <f>ლარებში!D388/1000</f>
        <v>0</v>
      </c>
      <c r="E388" s="84">
        <f>ლარებში!E388/1000</f>
        <v>0</v>
      </c>
      <c r="F388" s="84">
        <f>ლარებში!F388/1000</f>
        <v>0</v>
      </c>
      <c r="G388" s="84">
        <f>ლარებში!I388/1000</f>
        <v>0</v>
      </c>
    </row>
    <row r="389" spans="1:8" hidden="1" x14ac:dyDescent="0.25">
      <c r="A389" s="5" t="str">
        <f t="shared" si="5"/>
        <v>b</v>
      </c>
      <c r="B389" s="64" t="s">
        <v>1</v>
      </c>
      <c r="C389" s="66" t="s">
        <v>28</v>
      </c>
      <c r="D389" s="84">
        <f>ლარებში!D389/1000</f>
        <v>0</v>
      </c>
      <c r="E389" s="84">
        <f>ლარებში!E389/1000</f>
        <v>0</v>
      </c>
      <c r="F389" s="84">
        <f>ლარებში!F389/1000</f>
        <v>0</v>
      </c>
      <c r="G389" s="84">
        <f>ლარებში!I389/1000</f>
        <v>0</v>
      </c>
    </row>
    <row r="390" spans="1:8" x14ac:dyDescent="0.25">
      <c r="A390" s="5" t="str">
        <f t="shared" si="5"/>
        <v>a</v>
      </c>
      <c r="B390" s="64" t="s">
        <v>1</v>
      </c>
      <c r="C390" s="66" t="s">
        <v>29</v>
      </c>
      <c r="D390" s="84">
        <f>ლარებში!D390/1000</f>
        <v>0</v>
      </c>
      <c r="E390" s="84">
        <f>ლარებში!E390/1000</f>
        <v>18.899999999999999</v>
      </c>
      <c r="F390" s="84">
        <f>ლარებში!F390/1000</f>
        <v>18.899999999999999</v>
      </c>
      <c r="G390" s="84">
        <f>ლარებში!I390/1000</f>
        <v>18.802700000000002</v>
      </c>
      <c r="H390" s="41"/>
    </row>
    <row r="391" spans="1:8" x14ac:dyDescent="0.25">
      <c r="A391" s="5" t="str">
        <f t="shared" ref="A391:A454" si="6">IF((D391+E391+F391+G391)&gt;0,"a","b")</f>
        <v>a</v>
      </c>
      <c r="B391" s="64" t="s">
        <v>1</v>
      </c>
      <c r="C391" s="66" t="s">
        <v>30</v>
      </c>
      <c r="D391" s="84">
        <f>ლარებში!D391/1000</f>
        <v>2767797</v>
      </c>
      <c r="E391" s="84">
        <f>ლარებში!E391/1000</f>
        <v>2767701.176</v>
      </c>
      <c r="F391" s="84">
        <f>ლარებში!F391/1000</f>
        <v>1371742.8259999999</v>
      </c>
      <c r="G391" s="84">
        <f>ლარებში!I391/1000</f>
        <v>1371652.0263500004</v>
      </c>
      <c r="H391" s="41"/>
    </row>
    <row r="392" spans="1:8" x14ac:dyDescent="0.25">
      <c r="A392" s="5" t="str">
        <f t="shared" si="6"/>
        <v>a</v>
      </c>
      <c r="B392" s="64" t="s">
        <v>1</v>
      </c>
      <c r="C392" s="66" t="s">
        <v>31</v>
      </c>
      <c r="D392" s="84">
        <f>ლარებში!D392/1000</f>
        <v>5764</v>
      </c>
      <c r="E392" s="84">
        <f>ლარებში!E392/1000</f>
        <v>5520.5339999999997</v>
      </c>
      <c r="F392" s="84">
        <f>ლარებში!F392/1000</f>
        <v>3349.6840000000002</v>
      </c>
      <c r="G392" s="84">
        <f>ლარებში!I392/1000</f>
        <v>3292.5385799999999</v>
      </c>
      <c r="H392" s="41"/>
    </row>
    <row r="393" spans="1:8" ht="34.5" x14ac:dyDescent="0.25">
      <c r="A393" s="5" t="str">
        <f t="shared" si="6"/>
        <v>a</v>
      </c>
      <c r="B393" s="64"/>
      <c r="C393" s="67" t="s">
        <v>91</v>
      </c>
      <c r="D393" s="42">
        <f>ლარებში!D393/1000</f>
        <v>5764</v>
      </c>
      <c r="E393" s="42">
        <f>ლარებში!E393/1000</f>
        <v>5520.5339999999997</v>
      </c>
      <c r="F393" s="42">
        <f>ლარებში!F393/1000</f>
        <v>3349.6840000000002</v>
      </c>
      <c r="G393" s="42">
        <f>ლარებში!I393/1000</f>
        <v>3292.5385799999999</v>
      </c>
    </row>
    <row r="394" spans="1:8" ht="34.5" hidden="1" x14ac:dyDescent="0.25">
      <c r="A394" s="5" t="str">
        <f t="shared" si="6"/>
        <v>b</v>
      </c>
      <c r="B394" s="64"/>
      <c r="C394" s="67" t="s">
        <v>92</v>
      </c>
      <c r="D394" s="42">
        <f>ლარებში!D394/1000</f>
        <v>0</v>
      </c>
      <c r="E394" s="42">
        <f>ლარებში!E394/1000</f>
        <v>0</v>
      </c>
      <c r="F394" s="42">
        <f>ლარებში!F394/1000</f>
        <v>0</v>
      </c>
      <c r="G394" s="42">
        <f>ლარებში!I394/1000</f>
        <v>0</v>
      </c>
    </row>
    <row r="395" spans="1:8" x14ac:dyDescent="0.25">
      <c r="A395" s="5" t="str">
        <f t="shared" si="6"/>
        <v>a</v>
      </c>
      <c r="B395" s="62" t="s">
        <v>1</v>
      </c>
      <c r="C395" s="63" t="s">
        <v>32</v>
      </c>
      <c r="D395" s="43">
        <f>ლარებში!D395/1000</f>
        <v>105</v>
      </c>
      <c r="E395" s="43">
        <f>ლარებში!E395/1000</f>
        <v>105</v>
      </c>
      <c r="F395" s="43">
        <f>ლარებში!F395/1000</f>
        <v>105</v>
      </c>
      <c r="G395" s="43">
        <f>ლარებში!I395/1000</f>
        <v>18.113760000000003</v>
      </c>
      <c r="H395" s="41"/>
    </row>
    <row r="396" spans="1:8" hidden="1" x14ac:dyDescent="0.25">
      <c r="A396" s="5" t="str">
        <f t="shared" si="6"/>
        <v>b</v>
      </c>
      <c r="B396" s="62" t="s">
        <v>1</v>
      </c>
      <c r="C396" s="63" t="s">
        <v>33</v>
      </c>
      <c r="D396" s="43">
        <f>ლარებში!D396/1000</f>
        <v>0</v>
      </c>
      <c r="E396" s="43">
        <f>ლარებში!E396/1000</f>
        <v>0</v>
      </c>
      <c r="F396" s="43">
        <f>ლარებში!F396/1000</f>
        <v>0</v>
      </c>
      <c r="G396" s="43">
        <f>ლარებში!I396/1000</f>
        <v>0</v>
      </c>
    </row>
    <row r="397" spans="1:8" hidden="1" x14ac:dyDescent="0.25">
      <c r="A397" s="5" t="str">
        <f t="shared" si="6"/>
        <v>b</v>
      </c>
      <c r="B397" s="62" t="s">
        <v>1</v>
      </c>
      <c r="C397" s="63" t="s">
        <v>34</v>
      </c>
      <c r="D397" s="43">
        <f>ლარებში!D397/1000</f>
        <v>0</v>
      </c>
      <c r="E397" s="43">
        <f>ლარებში!E397/1000</f>
        <v>0</v>
      </c>
      <c r="F397" s="43">
        <f>ლარებში!F397/1000</f>
        <v>0</v>
      </c>
      <c r="G397" s="43">
        <f>ლარებში!I397/1000</f>
        <v>0</v>
      </c>
    </row>
    <row r="398" spans="1:8" ht="24" customHeight="1" x14ac:dyDescent="0.25">
      <c r="A398" s="5" t="str">
        <f t="shared" si="6"/>
        <v>a</v>
      </c>
      <c r="B398" s="60" t="s">
        <v>126</v>
      </c>
      <c r="C398" s="61" t="s">
        <v>4</v>
      </c>
      <c r="D398" s="42">
        <f>ლარებში!D398/1000</f>
        <v>1925000</v>
      </c>
      <c r="E398" s="42">
        <f>ლარებში!E398/1000</f>
        <v>1925000</v>
      </c>
      <c r="F398" s="42">
        <f>ლარებში!F398/1000</f>
        <v>962301.2</v>
      </c>
      <c r="G398" s="42">
        <f>ლარებში!I398/1000</f>
        <v>962222.44962000009</v>
      </c>
      <c r="H398" s="96" t="s">
        <v>230</v>
      </c>
    </row>
    <row r="399" spans="1:8" x14ac:dyDescent="0.25">
      <c r="A399" s="5" t="str">
        <f t="shared" si="6"/>
        <v>a</v>
      </c>
      <c r="B399" s="76" t="s">
        <v>1</v>
      </c>
      <c r="C399" s="77" t="s">
        <v>24</v>
      </c>
      <c r="D399" s="45">
        <f>ლარებში!D399/1000</f>
        <v>1925000</v>
      </c>
      <c r="E399" s="45">
        <f>ლარებში!E399/1000</f>
        <v>1925000</v>
      </c>
      <c r="F399" s="45">
        <f>ლარებში!F399/1000</f>
        <v>962301.2</v>
      </c>
      <c r="G399" s="45">
        <f>ლარებში!I399/1000</f>
        <v>962222.44962000009</v>
      </c>
      <c r="H399" s="41"/>
    </row>
    <row r="400" spans="1:8" hidden="1" x14ac:dyDescent="0.25">
      <c r="A400" s="5" t="str">
        <f t="shared" si="6"/>
        <v>b</v>
      </c>
      <c r="B400" s="78" t="s">
        <v>1</v>
      </c>
      <c r="C400" s="79" t="s">
        <v>25</v>
      </c>
      <c r="D400" s="46">
        <f>ლარებში!D400/1000</f>
        <v>0</v>
      </c>
      <c r="E400" s="46">
        <f>ლარებში!E400/1000</f>
        <v>0</v>
      </c>
      <c r="F400" s="46">
        <f>ლარებში!F400/1000</f>
        <v>0</v>
      </c>
      <c r="G400" s="46">
        <f>ლარებში!I400/1000</f>
        <v>0</v>
      </c>
    </row>
    <row r="401" spans="1:8" x14ac:dyDescent="0.25">
      <c r="A401" s="5" t="str">
        <f t="shared" si="6"/>
        <v>a</v>
      </c>
      <c r="B401" s="78" t="s">
        <v>1</v>
      </c>
      <c r="C401" s="79" t="s">
        <v>26</v>
      </c>
      <c r="D401" s="46">
        <f>ლარებში!D401/1000</f>
        <v>0</v>
      </c>
      <c r="E401" s="46">
        <f>ლარებში!E401/1000</f>
        <v>43.99</v>
      </c>
      <c r="F401" s="46">
        <f>ლარებში!F401/1000</f>
        <v>0.04</v>
      </c>
      <c r="G401" s="46">
        <f>ლარებში!I401/1000</f>
        <v>0</v>
      </c>
      <c r="H401" s="41"/>
    </row>
    <row r="402" spans="1:8" hidden="1" x14ac:dyDescent="0.25">
      <c r="A402" s="5" t="str">
        <f t="shared" si="6"/>
        <v>b</v>
      </c>
      <c r="B402" s="78" t="s">
        <v>1</v>
      </c>
      <c r="C402" s="79" t="s">
        <v>27</v>
      </c>
      <c r="D402" s="46">
        <f>ლარებში!D402/1000</f>
        <v>0</v>
      </c>
      <c r="E402" s="46">
        <f>ლარებში!E402/1000</f>
        <v>0</v>
      </c>
      <c r="F402" s="46">
        <f>ლარებში!F402/1000</f>
        <v>0</v>
      </c>
      <c r="G402" s="46">
        <f>ლარებში!I402/1000</f>
        <v>0</v>
      </c>
    </row>
    <row r="403" spans="1:8" hidden="1" x14ac:dyDescent="0.25">
      <c r="A403" s="5" t="str">
        <f t="shared" si="6"/>
        <v>b</v>
      </c>
      <c r="B403" s="78" t="s">
        <v>1</v>
      </c>
      <c r="C403" s="80" t="s">
        <v>28</v>
      </c>
      <c r="D403" s="46">
        <f>ლარებში!D403/1000</f>
        <v>0</v>
      </c>
      <c r="E403" s="46">
        <f>ლარებში!E403/1000</f>
        <v>0</v>
      </c>
      <c r="F403" s="46">
        <f>ლარებში!F403/1000</f>
        <v>0</v>
      </c>
      <c r="G403" s="46">
        <f>ლარებში!I403/1000</f>
        <v>0</v>
      </c>
    </row>
    <row r="404" spans="1:8" x14ac:dyDescent="0.25">
      <c r="A404" s="5" t="str">
        <f t="shared" si="6"/>
        <v>a</v>
      </c>
      <c r="B404" s="78" t="s">
        <v>1</v>
      </c>
      <c r="C404" s="80" t="s">
        <v>29</v>
      </c>
      <c r="D404" s="46">
        <f>ლარებში!D404/1000</f>
        <v>0</v>
      </c>
      <c r="E404" s="46">
        <f>ლარებში!E404/1000</f>
        <v>18.899999999999999</v>
      </c>
      <c r="F404" s="46">
        <f>ლარებში!F404/1000</f>
        <v>18.899999999999999</v>
      </c>
      <c r="G404" s="46">
        <f>ლარებში!I404/1000</f>
        <v>18.802700000000002</v>
      </c>
      <c r="H404" s="41"/>
    </row>
    <row r="405" spans="1:8" x14ac:dyDescent="0.25">
      <c r="A405" s="5" t="str">
        <f t="shared" si="6"/>
        <v>a</v>
      </c>
      <c r="B405" s="78" t="s">
        <v>1</v>
      </c>
      <c r="C405" s="80" t="s">
        <v>30</v>
      </c>
      <c r="D405" s="46">
        <f>ლარებში!D405/1000</f>
        <v>1925000</v>
      </c>
      <c r="E405" s="46">
        <f>ლარებში!E405/1000</f>
        <v>1924798.5519999999</v>
      </c>
      <c r="F405" s="46">
        <f>ლარებში!F405/1000</f>
        <v>962143.70200000005</v>
      </c>
      <c r="G405" s="46">
        <f>ლარებში!I405/1000</f>
        <v>962071.41992000013</v>
      </c>
      <c r="H405" s="41"/>
    </row>
    <row r="406" spans="1:8" x14ac:dyDescent="0.25">
      <c r="A406" s="5" t="str">
        <f t="shared" si="6"/>
        <v>a</v>
      </c>
      <c r="B406" s="78" t="s">
        <v>1</v>
      </c>
      <c r="C406" s="80" t="s">
        <v>31</v>
      </c>
      <c r="D406" s="46">
        <f>ლარებში!D406/1000</f>
        <v>0</v>
      </c>
      <c r="E406" s="46">
        <f>ლარებში!E406/1000</f>
        <v>138.55799999999999</v>
      </c>
      <c r="F406" s="46">
        <f>ლარებში!F406/1000</f>
        <v>138.55799999999999</v>
      </c>
      <c r="G406" s="46">
        <f>ლარებში!I406/1000</f>
        <v>132.227</v>
      </c>
      <c r="H406" s="41"/>
    </row>
    <row r="407" spans="1:8" ht="34.5" x14ac:dyDescent="0.25">
      <c r="A407" s="5" t="str">
        <f t="shared" si="6"/>
        <v>a</v>
      </c>
      <c r="B407" s="78"/>
      <c r="C407" s="81" t="s">
        <v>91</v>
      </c>
      <c r="D407" s="47">
        <f>ლარებში!D407/1000</f>
        <v>0</v>
      </c>
      <c r="E407" s="47">
        <f>ლარებში!E407/1000</f>
        <v>138.55799999999999</v>
      </c>
      <c r="F407" s="47">
        <f>ლარებში!F407/1000</f>
        <v>138.55799999999999</v>
      </c>
      <c r="G407" s="47">
        <f>ლარებში!I407/1000</f>
        <v>132.227</v>
      </c>
    </row>
    <row r="408" spans="1:8" ht="34.5" hidden="1" x14ac:dyDescent="0.25">
      <c r="A408" s="5" t="str">
        <f t="shared" si="6"/>
        <v>b</v>
      </c>
      <c r="B408" s="78"/>
      <c r="C408" s="81" t="s">
        <v>92</v>
      </c>
      <c r="D408" s="47">
        <f>ლარებში!D408/1000</f>
        <v>0</v>
      </c>
      <c r="E408" s="47">
        <f>ლარებში!E408/1000</f>
        <v>0</v>
      </c>
      <c r="F408" s="47">
        <f>ლარებში!F408/1000</f>
        <v>0</v>
      </c>
      <c r="G408" s="47">
        <f>ლარებში!I408/1000</f>
        <v>0</v>
      </c>
    </row>
    <row r="409" spans="1:8" hidden="1" x14ac:dyDescent="0.25">
      <c r="A409" s="5" t="str">
        <f t="shared" si="6"/>
        <v>b</v>
      </c>
      <c r="B409" s="78" t="s">
        <v>1</v>
      </c>
      <c r="C409" s="77" t="s">
        <v>32</v>
      </c>
      <c r="D409" s="45">
        <f>ლარებში!D409/1000</f>
        <v>0</v>
      </c>
      <c r="E409" s="45">
        <f>ლარებში!E409/1000</f>
        <v>0</v>
      </c>
      <c r="F409" s="45">
        <f>ლარებში!F409/1000</f>
        <v>0</v>
      </c>
      <c r="G409" s="45">
        <f>ლარებში!I409/1000</f>
        <v>0</v>
      </c>
    </row>
    <row r="410" spans="1:8" hidden="1" x14ac:dyDescent="0.25">
      <c r="A410" s="5" t="str">
        <f t="shared" si="6"/>
        <v>b</v>
      </c>
      <c r="B410" s="78" t="s">
        <v>1</v>
      </c>
      <c r="C410" s="77" t="s">
        <v>33</v>
      </c>
      <c r="D410" s="45">
        <f>ლარებში!D410/1000</f>
        <v>0</v>
      </c>
      <c r="E410" s="45">
        <f>ლარებში!E410/1000</f>
        <v>0</v>
      </c>
      <c r="F410" s="45">
        <f>ლარებში!F410/1000</f>
        <v>0</v>
      </c>
      <c r="G410" s="45">
        <f>ლარებში!I410/1000</f>
        <v>0</v>
      </c>
    </row>
    <row r="411" spans="1:8" hidden="1" x14ac:dyDescent="0.25">
      <c r="A411" s="5" t="str">
        <f t="shared" si="6"/>
        <v>b</v>
      </c>
      <c r="B411" s="78" t="s">
        <v>1</v>
      </c>
      <c r="C411" s="77" t="s">
        <v>34</v>
      </c>
      <c r="D411" s="45">
        <f>ლარებში!D411/1000</f>
        <v>0</v>
      </c>
      <c r="E411" s="45">
        <f>ლარებში!E411/1000</f>
        <v>0</v>
      </c>
      <c r="F411" s="45">
        <f>ლარებში!F411/1000</f>
        <v>0</v>
      </c>
      <c r="G411" s="45">
        <f>ლარებში!I411/1000</f>
        <v>0</v>
      </c>
    </row>
    <row r="412" spans="1:8" ht="45.75" customHeight="1" x14ac:dyDescent="0.25">
      <c r="A412" s="5" t="str">
        <f t="shared" si="6"/>
        <v>a</v>
      </c>
      <c r="B412" s="60" t="s">
        <v>127</v>
      </c>
      <c r="C412" s="61" t="s">
        <v>5</v>
      </c>
      <c r="D412" s="42">
        <f>ლარებში!D412/1000</f>
        <v>770002</v>
      </c>
      <c r="E412" s="42">
        <f>ლარებში!E412/1000</f>
        <v>770002</v>
      </c>
      <c r="F412" s="42">
        <f>ლარებში!F412/1000</f>
        <v>371937</v>
      </c>
      <c r="G412" s="42">
        <f>ლარებში!I412/1000</f>
        <v>371870.34271</v>
      </c>
      <c r="H412" s="96" t="s">
        <v>230</v>
      </c>
    </row>
    <row r="413" spans="1:8" x14ac:dyDescent="0.25">
      <c r="A413" s="5" t="str">
        <f t="shared" si="6"/>
        <v>a</v>
      </c>
      <c r="B413" s="76" t="s">
        <v>1</v>
      </c>
      <c r="C413" s="77" t="s">
        <v>24</v>
      </c>
      <c r="D413" s="45">
        <f>ლარებში!D413/1000</f>
        <v>770002</v>
      </c>
      <c r="E413" s="45">
        <f>ლარებში!E413/1000</f>
        <v>770002</v>
      </c>
      <c r="F413" s="45">
        <f>ლარებში!F413/1000</f>
        <v>371937</v>
      </c>
      <c r="G413" s="45">
        <f>ლარებში!I413/1000</f>
        <v>371870.34271</v>
      </c>
      <c r="H413" s="41"/>
    </row>
    <row r="414" spans="1:8" hidden="1" x14ac:dyDescent="0.25">
      <c r="A414" s="5" t="str">
        <f t="shared" si="6"/>
        <v>b</v>
      </c>
      <c r="B414" s="78" t="s">
        <v>1</v>
      </c>
      <c r="C414" s="79" t="s">
        <v>25</v>
      </c>
      <c r="D414" s="46">
        <f>ლარებში!D414/1000</f>
        <v>0</v>
      </c>
      <c r="E414" s="46">
        <f>ლარებში!E414/1000</f>
        <v>0</v>
      </c>
      <c r="F414" s="46">
        <f>ლარებში!F414/1000</f>
        <v>0</v>
      </c>
      <c r="G414" s="46">
        <f>ლარებში!I414/1000</f>
        <v>0</v>
      </c>
    </row>
    <row r="415" spans="1:8" x14ac:dyDescent="0.25">
      <c r="A415" s="5" t="str">
        <f t="shared" si="6"/>
        <v>a</v>
      </c>
      <c r="B415" s="78" t="s">
        <v>1</v>
      </c>
      <c r="C415" s="79" t="s">
        <v>26</v>
      </c>
      <c r="D415" s="46">
        <f>ლარებში!D415/1000</f>
        <v>3000</v>
      </c>
      <c r="E415" s="46">
        <f>ლარებში!E415/1000</f>
        <v>3000</v>
      </c>
      <c r="F415" s="46">
        <f>ლარებში!F415/1000</f>
        <v>958</v>
      </c>
      <c r="G415" s="46">
        <f>ლარებში!I415/1000</f>
        <v>953.34103000000005</v>
      </c>
      <c r="H415" s="41"/>
    </row>
    <row r="416" spans="1:8" hidden="1" x14ac:dyDescent="0.25">
      <c r="A416" s="5" t="str">
        <f t="shared" si="6"/>
        <v>b</v>
      </c>
      <c r="B416" s="78" t="s">
        <v>1</v>
      </c>
      <c r="C416" s="79" t="s">
        <v>27</v>
      </c>
      <c r="D416" s="46">
        <f>ლარებში!D416/1000</f>
        <v>0</v>
      </c>
      <c r="E416" s="46">
        <f>ლარებში!E416/1000</f>
        <v>0</v>
      </c>
      <c r="F416" s="46">
        <f>ლარებში!F416/1000</f>
        <v>0</v>
      </c>
      <c r="G416" s="46">
        <f>ლარებში!I416/1000</f>
        <v>0</v>
      </c>
    </row>
    <row r="417" spans="1:8" hidden="1" x14ac:dyDescent="0.25">
      <c r="A417" s="5" t="str">
        <f t="shared" si="6"/>
        <v>b</v>
      </c>
      <c r="B417" s="78" t="s">
        <v>1</v>
      </c>
      <c r="C417" s="80" t="s">
        <v>28</v>
      </c>
      <c r="D417" s="46">
        <f>ლარებში!D417/1000</f>
        <v>0</v>
      </c>
      <c r="E417" s="46">
        <f>ლარებში!E417/1000</f>
        <v>0</v>
      </c>
      <c r="F417" s="46">
        <f>ლარებში!F417/1000</f>
        <v>0</v>
      </c>
      <c r="G417" s="46">
        <f>ლარებში!I417/1000</f>
        <v>0</v>
      </c>
    </row>
    <row r="418" spans="1:8" hidden="1" x14ac:dyDescent="0.25">
      <c r="A418" s="5" t="str">
        <f t="shared" si="6"/>
        <v>b</v>
      </c>
      <c r="B418" s="78" t="s">
        <v>1</v>
      </c>
      <c r="C418" s="80" t="s">
        <v>29</v>
      </c>
      <c r="D418" s="46">
        <f>ლარებში!D418/1000</f>
        <v>0</v>
      </c>
      <c r="E418" s="46">
        <f>ლარებში!E418/1000</f>
        <v>0</v>
      </c>
      <c r="F418" s="46">
        <f>ლარებში!F418/1000</f>
        <v>0</v>
      </c>
      <c r="G418" s="46">
        <f>ლარებში!I418/1000</f>
        <v>0</v>
      </c>
    </row>
    <row r="419" spans="1:8" x14ac:dyDescent="0.25">
      <c r="A419" s="5" t="str">
        <f t="shared" si="6"/>
        <v>a</v>
      </c>
      <c r="B419" s="78" t="s">
        <v>1</v>
      </c>
      <c r="C419" s="80" t="s">
        <v>30</v>
      </c>
      <c r="D419" s="46">
        <f>ლარებში!D419/1000</f>
        <v>767002</v>
      </c>
      <c r="E419" s="46">
        <f>ლარებში!E419/1000</f>
        <v>766947.924</v>
      </c>
      <c r="F419" s="46">
        <f>ლარებში!F419/1000</f>
        <v>370924.924</v>
      </c>
      <c r="G419" s="46">
        <f>ლარებში!I419/1000</f>
        <v>370910.72687999997</v>
      </c>
      <c r="H419" s="41"/>
    </row>
    <row r="420" spans="1:8" x14ac:dyDescent="0.25">
      <c r="A420" s="5" t="str">
        <f t="shared" si="6"/>
        <v>a</v>
      </c>
      <c r="B420" s="78" t="s">
        <v>1</v>
      </c>
      <c r="C420" s="80" t="s">
        <v>31</v>
      </c>
      <c r="D420" s="46">
        <f>ლარებში!D420/1000</f>
        <v>0</v>
      </c>
      <c r="E420" s="46">
        <f>ლარებში!E420/1000</f>
        <v>54.076000000000001</v>
      </c>
      <c r="F420" s="46">
        <f>ლარებში!F420/1000</f>
        <v>54.076000000000001</v>
      </c>
      <c r="G420" s="46">
        <f>ლარებში!I420/1000</f>
        <v>6.2747999999999999</v>
      </c>
      <c r="H420" s="41"/>
    </row>
    <row r="421" spans="1:8" ht="34.5" x14ac:dyDescent="0.25">
      <c r="A421" s="5" t="str">
        <f t="shared" si="6"/>
        <v>a</v>
      </c>
      <c r="B421" s="78"/>
      <c r="C421" s="81" t="s">
        <v>91</v>
      </c>
      <c r="D421" s="47">
        <f>ლარებში!D421/1000</f>
        <v>0</v>
      </c>
      <c r="E421" s="47">
        <f>ლარებში!E421/1000</f>
        <v>54.076000000000001</v>
      </c>
      <c r="F421" s="47">
        <f>ლარებში!F421/1000</f>
        <v>54.076000000000001</v>
      </c>
      <c r="G421" s="47">
        <f>ლარებში!I421/1000</f>
        <v>6.2747999999999999</v>
      </c>
    </row>
    <row r="422" spans="1:8" ht="34.5" hidden="1" x14ac:dyDescent="0.25">
      <c r="A422" s="5" t="str">
        <f t="shared" si="6"/>
        <v>b</v>
      </c>
      <c r="B422" s="78"/>
      <c r="C422" s="81" t="s">
        <v>92</v>
      </c>
      <c r="D422" s="47">
        <f>ლარებში!D422/1000</f>
        <v>0</v>
      </c>
      <c r="E422" s="47">
        <f>ლარებში!E422/1000</f>
        <v>0</v>
      </c>
      <c r="F422" s="47">
        <f>ლარებში!F422/1000</f>
        <v>0</v>
      </c>
      <c r="G422" s="47">
        <f>ლარებში!I422/1000</f>
        <v>0</v>
      </c>
    </row>
    <row r="423" spans="1:8" hidden="1" x14ac:dyDescent="0.25">
      <c r="A423" s="5" t="str">
        <f t="shared" si="6"/>
        <v>b</v>
      </c>
      <c r="B423" s="78" t="s">
        <v>1</v>
      </c>
      <c r="C423" s="77" t="s">
        <v>32</v>
      </c>
      <c r="D423" s="45">
        <f>ლარებში!D423/1000</f>
        <v>0</v>
      </c>
      <c r="E423" s="45">
        <f>ლარებში!E423/1000</f>
        <v>0</v>
      </c>
      <c r="F423" s="45">
        <f>ლარებში!F423/1000</f>
        <v>0</v>
      </c>
      <c r="G423" s="45">
        <f>ლარებში!I423/1000</f>
        <v>0</v>
      </c>
    </row>
    <row r="424" spans="1:8" hidden="1" x14ac:dyDescent="0.25">
      <c r="A424" s="5" t="str">
        <f t="shared" si="6"/>
        <v>b</v>
      </c>
      <c r="B424" s="78" t="s">
        <v>1</v>
      </c>
      <c r="C424" s="77" t="s">
        <v>33</v>
      </c>
      <c r="D424" s="45">
        <f>ლარებში!D424/1000</f>
        <v>0</v>
      </c>
      <c r="E424" s="45">
        <f>ლარებში!E424/1000</f>
        <v>0</v>
      </c>
      <c r="F424" s="45">
        <f>ლარებში!F424/1000</f>
        <v>0</v>
      </c>
      <c r="G424" s="45">
        <f>ლარებში!I424/1000</f>
        <v>0</v>
      </c>
    </row>
    <row r="425" spans="1:8" hidden="1" x14ac:dyDescent="0.25">
      <c r="A425" s="5" t="str">
        <f t="shared" si="6"/>
        <v>b</v>
      </c>
      <c r="B425" s="78"/>
      <c r="C425" s="77" t="s">
        <v>34</v>
      </c>
      <c r="D425" s="45">
        <f>ლარებში!D425/1000</f>
        <v>0</v>
      </c>
      <c r="E425" s="45">
        <f>ლარებში!E425/1000</f>
        <v>0</v>
      </c>
      <c r="F425" s="45">
        <f>ლარებში!F425/1000</f>
        <v>0</v>
      </c>
      <c r="G425" s="45">
        <f>ლარებში!I425/1000</f>
        <v>0</v>
      </c>
    </row>
    <row r="426" spans="1:8" ht="42" customHeight="1" x14ac:dyDescent="0.25">
      <c r="A426" s="5" t="str">
        <f t="shared" si="6"/>
        <v>a</v>
      </c>
      <c r="B426" s="60" t="s">
        <v>128</v>
      </c>
      <c r="C426" s="61" t="s">
        <v>42</v>
      </c>
      <c r="D426" s="42">
        <f>ლარებში!D426/1000</f>
        <v>35890</v>
      </c>
      <c r="E426" s="42">
        <f>ლარებში!E426/1000</f>
        <v>35890</v>
      </c>
      <c r="F426" s="42">
        <f>ლარებში!F426/1000</f>
        <v>16164.5</v>
      </c>
      <c r="G426" s="42">
        <f>ლარებში!I426/1000</f>
        <v>16160.60259</v>
      </c>
      <c r="H426" s="96"/>
    </row>
    <row r="427" spans="1:8" x14ac:dyDescent="0.25">
      <c r="A427" s="5" t="str">
        <f t="shared" si="6"/>
        <v>a</v>
      </c>
      <c r="B427" s="76" t="s">
        <v>1</v>
      </c>
      <c r="C427" s="77" t="s">
        <v>24</v>
      </c>
      <c r="D427" s="45">
        <f>ლარებში!D427/1000</f>
        <v>35890</v>
      </c>
      <c r="E427" s="45">
        <f>ლარებში!E427/1000</f>
        <v>35890</v>
      </c>
      <c r="F427" s="45">
        <f>ლარებში!F427/1000</f>
        <v>16164.5</v>
      </c>
      <c r="G427" s="45">
        <f>ლარებში!I427/1000</f>
        <v>16160.60259</v>
      </c>
      <c r="H427" s="41"/>
    </row>
    <row r="428" spans="1:8" hidden="1" x14ac:dyDescent="0.25">
      <c r="A428" s="5" t="str">
        <f t="shared" si="6"/>
        <v>b</v>
      </c>
      <c r="B428" s="78" t="s">
        <v>1</v>
      </c>
      <c r="C428" s="79" t="s">
        <v>25</v>
      </c>
      <c r="D428" s="85">
        <f>ლარებში!D428/1000</f>
        <v>0</v>
      </c>
      <c r="E428" s="85">
        <f>ლარებში!E428/1000</f>
        <v>0</v>
      </c>
      <c r="F428" s="85">
        <f>ლარებში!F428/1000</f>
        <v>0</v>
      </c>
      <c r="G428" s="85">
        <f>ლარებში!I428/1000</f>
        <v>0</v>
      </c>
    </row>
    <row r="429" spans="1:8" x14ac:dyDescent="0.25">
      <c r="A429" s="5" t="str">
        <f t="shared" si="6"/>
        <v>a</v>
      </c>
      <c r="B429" s="78" t="s">
        <v>1</v>
      </c>
      <c r="C429" s="79" t="s">
        <v>26</v>
      </c>
      <c r="D429" s="85">
        <f>ლარებში!D429/1000</f>
        <v>910</v>
      </c>
      <c r="E429" s="85">
        <f>ლარებში!E429/1000</f>
        <v>1193.4000000000001</v>
      </c>
      <c r="F429" s="85">
        <f>ლარებში!F429/1000</f>
        <v>405.85</v>
      </c>
      <c r="G429" s="85">
        <f>ლარებში!I429/1000</f>
        <v>403.57100000000003</v>
      </c>
      <c r="H429" s="41"/>
    </row>
    <row r="430" spans="1:8" hidden="1" x14ac:dyDescent="0.25">
      <c r="A430" s="5" t="str">
        <f t="shared" si="6"/>
        <v>b</v>
      </c>
      <c r="B430" s="78" t="s">
        <v>1</v>
      </c>
      <c r="C430" s="79" t="s">
        <v>27</v>
      </c>
      <c r="D430" s="85">
        <f>ლარებში!D430/1000</f>
        <v>0</v>
      </c>
      <c r="E430" s="85">
        <f>ლარებში!E430/1000</f>
        <v>0</v>
      </c>
      <c r="F430" s="85">
        <f>ლარებში!F430/1000</f>
        <v>0</v>
      </c>
      <c r="G430" s="85">
        <f>ლარებში!I430/1000</f>
        <v>0</v>
      </c>
    </row>
    <row r="431" spans="1:8" hidden="1" x14ac:dyDescent="0.25">
      <c r="A431" s="5" t="str">
        <f t="shared" si="6"/>
        <v>b</v>
      </c>
      <c r="B431" s="78" t="s">
        <v>1</v>
      </c>
      <c r="C431" s="80" t="s">
        <v>28</v>
      </c>
      <c r="D431" s="85">
        <f>ლარებში!D431/1000</f>
        <v>0</v>
      </c>
      <c r="E431" s="85">
        <f>ლარებში!E431/1000</f>
        <v>0</v>
      </c>
      <c r="F431" s="85">
        <f>ლარებში!F431/1000</f>
        <v>0</v>
      </c>
      <c r="G431" s="85">
        <f>ლარებში!I431/1000</f>
        <v>0</v>
      </c>
    </row>
    <row r="432" spans="1:8" hidden="1" x14ac:dyDescent="0.25">
      <c r="A432" s="5" t="str">
        <f t="shared" si="6"/>
        <v>b</v>
      </c>
      <c r="B432" s="78" t="s">
        <v>1</v>
      </c>
      <c r="C432" s="80" t="s">
        <v>29</v>
      </c>
      <c r="D432" s="85">
        <f>ლარებში!D432/1000</f>
        <v>0</v>
      </c>
      <c r="E432" s="85">
        <f>ლარებში!E432/1000</f>
        <v>0</v>
      </c>
      <c r="F432" s="85">
        <f>ლარებში!F432/1000</f>
        <v>0</v>
      </c>
      <c r="G432" s="85">
        <f>ლარებში!I432/1000</f>
        <v>0</v>
      </c>
    </row>
    <row r="433" spans="1:8" x14ac:dyDescent="0.25">
      <c r="A433" s="5" t="str">
        <f t="shared" si="6"/>
        <v>a</v>
      </c>
      <c r="B433" s="78" t="s">
        <v>1</v>
      </c>
      <c r="C433" s="80" t="s">
        <v>30</v>
      </c>
      <c r="D433" s="85">
        <f>ლარებში!D433/1000</f>
        <v>29265</v>
      </c>
      <c r="E433" s="85">
        <f>ლარებში!E433/1000</f>
        <v>29417.7</v>
      </c>
      <c r="F433" s="85">
        <f>ლარებში!F433/1000</f>
        <v>12606.6</v>
      </c>
      <c r="G433" s="85">
        <f>ლარებში!I433/1000</f>
        <v>12605.51172</v>
      </c>
      <c r="H433" s="41"/>
    </row>
    <row r="434" spans="1:8" x14ac:dyDescent="0.25">
      <c r="A434" s="5" t="str">
        <f t="shared" si="6"/>
        <v>a</v>
      </c>
      <c r="B434" s="78" t="s">
        <v>1</v>
      </c>
      <c r="C434" s="80" t="s">
        <v>31</v>
      </c>
      <c r="D434" s="85">
        <f>ლარებში!D434/1000</f>
        <v>5715</v>
      </c>
      <c r="E434" s="85">
        <f>ლარებში!E434/1000</f>
        <v>5278.9</v>
      </c>
      <c r="F434" s="85">
        <f>ლარებში!F434/1000</f>
        <v>3152.05</v>
      </c>
      <c r="G434" s="85">
        <f>ლარებში!I434/1000</f>
        <v>3151.5198700000001</v>
      </c>
      <c r="H434" s="41"/>
    </row>
    <row r="435" spans="1:8" ht="34.5" x14ac:dyDescent="0.25">
      <c r="A435" s="5" t="str">
        <f t="shared" si="6"/>
        <v>a</v>
      </c>
      <c r="B435" s="78"/>
      <c r="C435" s="81" t="s">
        <v>91</v>
      </c>
      <c r="D435" s="48">
        <f>ლარებში!D435/1000</f>
        <v>5715</v>
      </c>
      <c r="E435" s="48">
        <f>ლარებში!E435/1000</f>
        <v>5278.9</v>
      </c>
      <c r="F435" s="48">
        <f>ლარებში!F435/1000</f>
        <v>3152.05</v>
      </c>
      <c r="G435" s="48">
        <f>ლარებში!I435/1000</f>
        <v>3151.5198700000001</v>
      </c>
    </row>
    <row r="436" spans="1:8" ht="34.5" hidden="1" x14ac:dyDescent="0.25">
      <c r="A436" s="5" t="str">
        <f t="shared" si="6"/>
        <v>b</v>
      </c>
      <c r="B436" s="78"/>
      <c r="C436" s="81" t="s">
        <v>92</v>
      </c>
      <c r="D436" s="48">
        <f>ლარებში!D436/1000</f>
        <v>0</v>
      </c>
      <c r="E436" s="48">
        <f>ლარებში!E436/1000</f>
        <v>0</v>
      </c>
      <c r="F436" s="48">
        <f>ლარებში!F436/1000</f>
        <v>0</v>
      </c>
      <c r="G436" s="48">
        <f>ლარებში!I436/1000</f>
        <v>0</v>
      </c>
    </row>
    <row r="437" spans="1:8" hidden="1" x14ac:dyDescent="0.25">
      <c r="A437" s="5" t="str">
        <f t="shared" si="6"/>
        <v>b</v>
      </c>
      <c r="B437" s="76" t="s">
        <v>1</v>
      </c>
      <c r="C437" s="77" t="s">
        <v>32</v>
      </c>
      <c r="D437" s="45">
        <f>ლარებში!D437/1000</f>
        <v>0</v>
      </c>
      <c r="E437" s="45">
        <f>ლარებში!E437/1000</f>
        <v>0</v>
      </c>
      <c r="F437" s="45">
        <f>ლარებში!F437/1000</f>
        <v>0</v>
      </c>
      <c r="G437" s="45">
        <f>ლარებში!I437/1000</f>
        <v>0</v>
      </c>
    </row>
    <row r="438" spans="1:8" hidden="1" x14ac:dyDescent="0.25">
      <c r="A438" s="5" t="str">
        <f t="shared" si="6"/>
        <v>b</v>
      </c>
      <c r="B438" s="76" t="s">
        <v>1</v>
      </c>
      <c r="C438" s="77" t="s">
        <v>33</v>
      </c>
      <c r="D438" s="45">
        <f>ლარებში!D438/1000</f>
        <v>0</v>
      </c>
      <c r="E438" s="45">
        <f>ლარებში!E438/1000</f>
        <v>0</v>
      </c>
      <c r="F438" s="45">
        <f>ლარებში!F438/1000</f>
        <v>0</v>
      </c>
      <c r="G438" s="45">
        <f>ლარებში!I438/1000</f>
        <v>0</v>
      </c>
    </row>
    <row r="439" spans="1:8" hidden="1" x14ac:dyDescent="0.25">
      <c r="A439" s="5" t="str">
        <f t="shared" si="6"/>
        <v>b</v>
      </c>
      <c r="B439" s="76" t="s">
        <v>1</v>
      </c>
      <c r="C439" s="77" t="s">
        <v>34</v>
      </c>
      <c r="D439" s="45">
        <f>ლარებში!D439/1000</f>
        <v>0</v>
      </c>
      <c r="E439" s="45">
        <f>ლარებში!E439/1000</f>
        <v>0</v>
      </c>
      <c r="F439" s="45">
        <f>ლარებში!F439/1000</f>
        <v>0</v>
      </c>
      <c r="G439" s="45">
        <f>ლარებში!I439/1000</f>
        <v>0</v>
      </c>
    </row>
    <row r="440" spans="1:8" ht="70.5" customHeight="1" x14ac:dyDescent="0.25">
      <c r="A440" s="5" t="str">
        <f t="shared" si="6"/>
        <v>a</v>
      </c>
      <c r="B440" s="68" t="s">
        <v>129</v>
      </c>
      <c r="C440" s="69" t="s">
        <v>212</v>
      </c>
      <c r="D440" s="44">
        <f>ლარებში!D440/1000</f>
        <v>2000</v>
      </c>
      <c r="E440" s="44">
        <f>ლარებში!E440/1000</f>
        <v>1800</v>
      </c>
      <c r="F440" s="44">
        <f>ლარებში!F440/1000</f>
        <v>629.1</v>
      </c>
      <c r="G440" s="44">
        <f>ლარებში!I440/1000</f>
        <v>629.07348999999999</v>
      </c>
      <c r="H440" s="96" t="s">
        <v>230</v>
      </c>
    </row>
    <row r="441" spans="1:8" x14ac:dyDescent="0.25">
      <c r="A441" s="5" t="str">
        <f t="shared" si="6"/>
        <v>a</v>
      </c>
      <c r="B441" s="76" t="s">
        <v>1</v>
      </c>
      <c r="C441" s="77" t="s">
        <v>24</v>
      </c>
      <c r="D441" s="45">
        <f>ლარებში!D441/1000</f>
        <v>2000</v>
      </c>
      <c r="E441" s="45">
        <f>ლარებში!E441/1000</f>
        <v>1800</v>
      </c>
      <c r="F441" s="45">
        <f>ლარებში!F441/1000</f>
        <v>629.1</v>
      </c>
      <c r="G441" s="45">
        <f>ლარებში!I441/1000</f>
        <v>629.07348999999999</v>
      </c>
    </row>
    <row r="442" spans="1:8" hidden="1" x14ac:dyDescent="0.25">
      <c r="A442" s="5" t="str">
        <f t="shared" si="6"/>
        <v>b</v>
      </c>
      <c r="B442" s="78" t="s">
        <v>1</v>
      </c>
      <c r="C442" s="79" t="s">
        <v>25</v>
      </c>
      <c r="D442" s="46">
        <f>ლარებში!D442/1000</f>
        <v>0</v>
      </c>
      <c r="E442" s="46">
        <f>ლარებში!E442/1000</f>
        <v>0</v>
      </c>
      <c r="F442" s="46">
        <f>ლარებში!F442/1000</f>
        <v>0</v>
      </c>
      <c r="G442" s="46">
        <f>ლარებში!I442/1000</f>
        <v>0</v>
      </c>
    </row>
    <row r="443" spans="1:8" x14ac:dyDescent="0.25">
      <c r="A443" s="5" t="str">
        <f t="shared" si="6"/>
        <v>a</v>
      </c>
      <c r="B443" s="78" t="s">
        <v>1</v>
      </c>
      <c r="C443" s="79" t="s">
        <v>26</v>
      </c>
      <c r="D443" s="46">
        <f>ლარებში!D443/1000</f>
        <v>10</v>
      </c>
      <c r="E443" s="46">
        <f>ლარებში!E443/1000</f>
        <v>10</v>
      </c>
      <c r="F443" s="46">
        <f>ლარებში!F443/1000</f>
        <v>0</v>
      </c>
      <c r="G443" s="46">
        <f>ლარებში!I443/1000</f>
        <v>0</v>
      </c>
    </row>
    <row r="444" spans="1:8" hidden="1" x14ac:dyDescent="0.25">
      <c r="A444" s="5" t="str">
        <f t="shared" si="6"/>
        <v>b</v>
      </c>
      <c r="B444" s="78" t="s">
        <v>1</v>
      </c>
      <c r="C444" s="79" t="s">
        <v>27</v>
      </c>
      <c r="D444" s="46">
        <f>ლარებში!D444/1000</f>
        <v>0</v>
      </c>
      <c r="E444" s="46">
        <f>ლარებში!E444/1000</f>
        <v>0</v>
      </c>
      <c r="F444" s="46">
        <f>ლარებში!F444/1000</f>
        <v>0</v>
      </c>
      <c r="G444" s="46">
        <f>ლარებში!I444/1000</f>
        <v>0</v>
      </c>
    </row>
    <row r="445" spans="1:8" hidden="1" x14ac:dyDescent="0.25">
      <c r="A445" s="5" t="str">
        <f t="shared" si="6"/>
        <v>b</v>
      </c>
      <c r="B445" s="78" t="s">
        <v>1</v>
      </c>
      <c r="C445" s="80" t="s">
        <v>28</v>
      </c>
      <c r="D445" s="46">
        <f>ლარებში!D445/1000</f>
        <v>0</v>
      </c>
      <c r="E445" s="46">
        <f>ლარებში!E445/1000</f>
        <v>0</v>
      </c>
      <c r="F445" s="46">
        <f>ლარებში!F445/1000</f>
        <v>0</v>
      </c>
      <c r="G445" s="46">
        <f>ლარებში!I445/1000</f>
        <v>0</v>
      </c>
    </row>
    <row r="446" spans="1:8" hidden="1" x14ac:dyDescent="0.25">
      <c r="A446" s="5" t="str">
        <f t="shared" si="6"/>
        <v>b</v>
      </c>
      <c r="B446" s="78" t="s">
        <v>1</v>
      </c>
      <c r="C446" s="80" t="s">
        <v>29</v>
      </c>
      <c r="D446" s="46">
        <f>ლარებში!D446/1000</f>
        <v>0</v>
      </c>
      <c r="E446" s="46">
        <f>ლარებში!E446/1000</f>
        <v>0</v>
      </c>
      <c r="F446" s="46">
        <f>ლარებში!F446/1000</f>
        <v>0</v>
      </c>
      <c r="G446" s="46">
        <f>ლარებში!I446/1000</f>
        <v>0</v>
      </c>
    </row>
    <row r="447" spans="1:8" x14ac:dyDescent="0.25">
      <c r="A447" s="5" t="str">
        <f t="shared" si="6"/>
        <v>a</v>
      </c>
      <c r="B447" s="78" t="s">
        <v>1</v>
      </c>
      <c r="C447" s="80" t="s">
        <v>30</v>
      </c>
      <c r="D447" s="46">
        <f>ლარებში!D447/1000</f>
        <v>1775</v>
      </c>
      <c r="E447" s="46">
        <f>ლარებში!E447/1000</f>
        <v>1790</v>
      </c>
      <c r="F447" s="46">
        <f>ლარებში!F447/1000</f>
        <v>629.1</v>
      </c>
      <c r="G447" s="46">
        <f>ლარებში!I447/1000</f>
        <v>629.07348999999999</v>
      </c>
    </row>
    <row r="448" spans="1:8" x14ac:dyDescent="0.25">
      <c r="A448" s="5" t="str">
        <f t="shared" si="6"/>
        <v>a</v>
      </c>
      <c r="B448" s="78" t="s">
        <v>1</v>
      </c>
      <c r="C448" s="80" t="s">
        <v>31</v>
      </c>
      <c r="D448" s="46">
        <f>ლარებში!D448/1000</f>
        <v>215</v>
      </c>
      <c r="E448" s="46">
        <f>ლარებში!E448/1000</f>
        <v>0</v>
      </c>
      <c r="F448" s="46">
        <f>ლარებში!F448/1000</f>
        <v>0</v>
      </c>
      <c r="G448" s="46">
        <f>ლარებში!I448/1000</f>
        <v>0</v>
      </c>
    </row>
    <row r="449" spans="1:8" ht="34.5" x14ac:dyDescent="0.25">
      <c r="A449" s="5" t="str">
        <f t="shared" si="6"/>
        <v>a</v>
      </c>
      <c r="B449" s="78"/>
      <c r="C449" s="81" t="s">
        <v>91</v>
      </c>
      <c r="D449" s="47">
        <f>ლარებში!D449/1000</f>
        <v>215</v>
      </c>
      <c r="E449" s="47">
        <f>ლარებში!E449/1000</f>
        <v>0</v>
      </c>
      <c r="F449" s="47">
        <f>ლარებში!F449/1000</f>
        <v>0</v>
      </c>
      <c r="G449" s="47">
        <f>ლარებში!I449/1000</f>
        <v>0</v>
      </c>
    </row>
    <row r="450" spans="1:8" ht="34.5" hidden="1" x14ac:dyDescent="0.25">
      <c r="A450" s="5" t="str">
        <f t="shared" si="6"/>
        <v>b</v>
      </c>
      <c r="B450" s="78"/>
      <c r="C450" s="81" t="s">
        <v>92</v>
      </c>
      <c r="D450" s="47">
        <f>ლარებში!D450/1000</f>
        <v>0</v>
      </c>
      <c r="E450" s="47">
        <f>ლარებში!E450/1000</f>
        <v>0</v>
      </c>
      <c r="F450" s="47">
        <f>ლარებში!F450/1000</f>
        <v>0</v>
      </c>
      <c r="G450" s="47">
        <f>ლარებში!I450/1000</f>
        <v>0</v>
      </c>
    </row>
    <row r="451" spans="1:8" hidden="1" x14ac:dyDescent="0.25">
      <c r="A451" s="5" t="str">
        <f t="shared" si="6"/>
        <v>b</v>
      </c>
      <c r="B451" s="78" t="s">
        <v>1</v>
      </c>
      <c r="C451" s="77" t="s">
        <v>32</v>
      </c>
      <c r="D451" s="45">
        <f>ლარებში!D451/1000</f>
        <v>0</v>
      </c>
      <c r="E451" s="45">
        <f>ლარებში!E451/1000</f>
        <v>0</v>
      </c>
      <c r="F451" s="45">
        <f>ლარებში!F451/1000</f>
        <v>0</v>
      </c>
      <c r="G451" s="45">
        <f>ლარებში!I451/1000</f>
        <v>0</v>
      </c>
    </row>
    <row r="452" spans="1:8" hidden="1" x14ac:dyDescent="0.25">
      <c r="A452" s="5" t="str">
        <f t="shared" si="6"/>
        <v>b</v>
      </c>
      <c r="B452" s="78" t="s">
        <v>1</v>
      </c>
      <c r="C452" s="77" t="s">
        <v>33</v>
      </c>
      <c r="D452" s="45">
        <f>ლარებში!D452/1000</f>
        <v>0</v>
      </c>
      <c r="E452" s="45">
        <f>ლარებში!E452/1000</f>
        <v>0</v>
      </c>
      <c r="F452" s="45">
        <f>ლარებში!F452/1000</f>
        <v>0</v>
      </c>
      <c r="G452" s="45">
        <f>ლარებში!I452/1000</f>
        <v>0</v>
      </c>
    </row>
    <row r="453" spans="1:8" hidden="1" x14ac:dyDescent="0.25">
      <c r="A453" s="5" t="str">
        <f t="shared" si="6"/>
        <v>b</v>
      </c>
      <c r="B453" s="78" t="s">
        <v>1</v>
      </c>
      <c r="C453" s="77" t="s">
        <v>34</v>
      </c>
      <c r="D453" s="45">
        <f>ლარებში!D453/1000</f>
        <v>0</v>
      </c>
      <c r="E453" s="45">
        <f>ლარებში!E453/1000</f>
        <v>0</v>
      </c>
      <c r="F453" s="45">
        <f>ლარებში!F453/1000</f>
        <v>0</v>
      </c>
      <c r="G453" s="45">
        <f>ლარებში!I453/1000</f>
        <v>0</v>
      </c>
    </row>
    <row r="454" spans="1:8" ht="36" customHeight="1" x14ac:dyDescent="0.25">
      <c r="A454" s="5" t="str">
        <f t="shared" si="6"/>
        <v>a</v>
      </c>
      <c r="B454" s="68" t="s">
        <v>130</v>
      </c>
      <c r="C454" s="69" t="s">
        <v>72</v>
      </c>
      <c r="D454" s="44">
        <f>ლარებში!D454/1000</f>
        <v>2500</v>
      </c>
      <c r="E454" s="44">
        <f>ლარებში!E454/1000</f>
        <v>2371.1999999999998</v>
      </c>
      <c r="F454" s="44">
        <f>ლარებში!F454/1000</f>
        <v>1155.5999999999999</v>
      </c>
      <c r="G454" s="44">
        <f>ლარებში!I454/1000</f>
        <v>1155.5074999999999</v>
      </c>
      <c r="H454" s="96" t="s">
        <v>230</v>
      </c>
    </row>
    <row r="455" spans="1:8" x14ac:dyDescent="0.25">
      <c r="A455" s="5" t="str">
        <f t="shared" ref="A455:A518" si="7">IF((D455+E455+F455+G455)&gt;0,"a","b")</f>
        <v>a</v>
      </c>
      <c r="B455" s="76" t="s">
        <v>1</v>
      </c>
      <c r="C455" s="77" t="s">
        <v>24</v>
      </c>
      <c r="D455" s="45">
        <f>ლარებში!D455/1000</f>
        <v>2500</v>
      </c>
      <c r="E455" s="45">
        <f>ლარებში!E455/1000</f>
        <v>2371.1999999999998</v>
      </c>
      <c r="F455" s="45">
        <f>ლარებში!F455/1000</f>
        <v>1155.5999999999999</v>
      </c>
      <c r="G455" s="45">
        <f>ლარებში!I455/1000</f>
        <v>1155.5074999999999</v>
      </c>
    </row>
    <row r="456" spans="1:8" hidden="1" x14ac:dyDescent="0.25">
      <c r="A456" s="5" t="str">
        <f t="shared" si="7"/>
        <v>b</v>
      </c>
      <c r="B456" s="78" t="s">
        <v>1</v>
      </c>
      <c r="C456" s="79" t="s">
        <v>25</v>
      </c>
      <c r="D456" s="46">
        <f>ლარებში!D456/1000</f>
        <v>0</v>
      </c>
      <c r="E456" s="46">
        <f>ლარებში!E456/1000</f>
        <v>0</v>
      </c>
      <c r="F456" s="46">
        <f>ლარებში!F456/1000</f>
        <v>0</v>
      </c>
      <c r="G456" s="46">
        <f>ლარებში!I456/1000</f>
        <v>0</v>
      </c>
    </row>
    <row r="457" spans="1:8" hidden="1" x14ac:dyDescent="0.25">
      <c r="A457" s="5" t="str">
        <f t="shared" si="7"/>
        <v>b</v>
      </c>
      <c r="B457" s="78" t="s">
        <v>1</v>
      </c>
      <c r="C457" s="79" t="s">
        <v>26</v>
      </c>
      <c r="D457" s="46">
        <f>ლარებში!D457/1000</f>
        <v>0</v>
      </c>
      <c r="E457" s="46">
        <f>ლარებში!E457/1000</f>
        <v>0</v>
      </c>
      <c r="F457" s="46">
        <f>ლარებში!F457/1000</f>
        <v>0</v>
      </c>
      <c r="G457" s="46">
        <f>ლარებში!I457/1000</f>
        <v>0</v>
      </c>
    </row>
    <row r="458" spans="1:8" hidden="1" x14ac:dyDescent="0.25">
      <c r="A458" s="5" t="str">
        <f t="shared" si="7"/>
        <v>b</v>
      </c>
      <c r="B458" s="78" t="s">
        <v>1</v>
      </c>
      <c r="C458" s="79" t="s">
        <v>27</v>
      </c>
      <c r="D458" s="46">
        <f>ლარებში!D458/1000</f>
        <v>0</v>
      </c>
      <c r="E458" s="46">
        <f>ლარებში!E458/1000</f>
        <v>0</v>
      </c>
      <c r="F458" s="46">
        <f>ლარებში!F458/1000</f>
        <v>0</v>
      </c>
      <c r="G458" s="46">
        <f>ლარებში!I458/1000</f>
        <v>0</v>
      </c>
    </row>
    <row r="459" spans="1:8" hidden="1" x14ac:dyDescent="0.25">
      <c r="A459" s="5" t="str">
        <f t="shared" si="7"/>
        <v>b</v>
      </c>
      <c r="B459" s="78" t="s">
        <v>1</v>
      </c>
      <c r="C459" s="80" t="s">
        <v>28</v>
      </c>
      <c r="D459" s="46">
        <f>ლარებში!D459/1000</f>
        <v>0</v>
      </c>
      <c r="E459" s="46">
        <f>ლარებში!E459/1000</f>
        <v>0</v>
      </c>
      <c r="F459" s="46">
        <f>ლარებში!F459/1000</f>
        <v>0</v>
      </c>
      <c r="G459" s="46">
        <f>ლარებში!I459/1000</f>
        <v>0</v>
      </c>
    </row>
    <row r="460" spans="1:8" hidden="1" x14ac:dyDescent="0.25">
      <c r="A460" s="5" t="str">
        <f t="shared" si="7"/>
        <v>b</v>
      </c>
      <c r="B460" s="78" t="s">
        <v>1</v>
      </c>
      <c r="C460" s="80" t="s">
        <v>29</v>
      </c>
      <c r="D460" s="46">
        <f>ლარებში!D460/1000</f>
        <v>0</v>
      </c>
      <c r="E460" s="46">
        <f>ლარებში!E460/1000</f>
        <v>0</v>
      </c>
      <c r="F460" s="46">
        <f>ლარებში!F460/1000</f>
        <v>0</v>
      </c>
      <c r="G460" s="46">
        <f>ლარებში!I460/1000</f>
        <v>0</v>
      </c>
    </row>
    <row r="461" spans="1:8" x14ac:dyDescent="0.25">
      <c r="A461" s="5" t="str">
        <f t="shared" si="7"/>
        <v>a</v>
      </c>
      <c r="B461" s="78" t="s">
        <v>1</v>
      </c>
      <c r="C461" s="80" t="s">
        <v>30</v>
      </c>
      <c r="D461" s="46">
        <f>ლარებში!D461/1000</f>
        <v>2500</v>
      </c>
      <c r="E461" s="46">
        <f>ლარებში!E461/1000</f>
        <v>2371.1999999999998</v>
      </c>
      <c r="F461" s="46">
        <f>ლარებში!F461/1000</f>
        <v>1155.5999999999999</v>
      </c>
      <c r="G461" s="46">
        <f>ლარებში!I461/1000</f>
        <v>1155.5074999999999</v>
      </c>
    </row>
    <row r="462" spans="1:8" hidden="1" x14ac:dyDescent="0.25">
      <c r="A462" s="5" t="str">
        <f t="shared" si="7"/>
        <v>b</v>
      </c>
      <c r="B462" s="78" t="s">
        <v>1</v>
      </c>
      <c r="C462" s="80" t="s">
        <v>31</v>
      </c>
      <c r="D462" s="46">
        <f>ლარებში!D462/1000</f>
        <v>0</v>
      </c>
      <c r="E462" s="46">
        <f>ლარებში!E462/1000</f>
        <v>0</v>
      </c>
      <c r="F462" s="46">
        <f>ლარებში!F462/1000</f>
        <v>0</v>
      </c>
      <c r="G462" s="46">
        <f>ლარებში!I462/1000</f>
        <v>0</v>
      </c>
    </row>
    <row r="463" spans="1:8" ht="34.5" hidden="1" x14ac:dyDescent="0.25">
      <c r="A463" s="5" t="str">
        <f t="shared" si="7"/>
        <v>b</v>
      </c>
      <c r="B463" s="78"/>
      <c r="C463" s="81" t="s">
        <v>91</v>
      </c>
      <c r="D463" s="47">
        <f>ლარებში!D463/1000</f>
        <v>0</v>
      </c>
      <c r="E463" s="47">
        <f>ლარებში!E463/1000</f>
        <v>0</v>
      </c>
      <c r="F463" s="47">
        <f>ლარებში!F463/1000</f>
        <v>0</v>
      </c>
      <c r="G463" s="47">
        <f>ლარებში!I463/1000</f>
        <v>0</v>
      </c>
    </row>
    <row r="464" spans="1:8" ht="34.5" hidden="1" x14ac:dyDescent="0.25">
      <c r="A464" s="5" t="str">
        <f t="shared" si="7"/>
        <v>b</v>
      </c>
      <c r="B464" s="78"/>
      <c r="C464" s="81" t="s">
        <v>92</v>
      </c>
      <c r="D464" s="47">
        <f>ლარებში!D464/1000</f>
        <v>0</v>
      </c>
      <c r="E464" s="47">
        <f>ლარებში!E464/1000</f>
        <v>0</v>
      </c>
      <c r="F464" s="47">
        <f>ლარებში!F464/1000</f>
        <v>0</v>
      </c>
      <c r="G464" s="47">
        <f>ლარებში!I464/1000</f>
        <v>0</v>
      </c>
    </row>
    <row r="465" spans="1:8" hidden="1" x14ac:dyDescent="0.25">
      <c r="A465" s="5" t="str">
        <f t="shared" si="7"/>
        <v>b</v>
      </c>
      <c r="B465" s="78" t="s">
        <v>1</v>
      </c>
      <c r="C465" s="77" t="s">
        <v>32</v>
      </c>
      <c r="D465" s="45">
        <f>ლარებში!D465/1000</f>
        <v>0</v>
      </c>
      <c r="E465" s="45">
        <f>ლარებში!E465/1000</f>
        <v>0</v>
      </c>
      <c r="F465" s="45">
        <f>ლარებში!F465/1000</f>
        <v>0</v>
      </c>
      <c r="G465" s="45">
        <f>ლარებში!I465/1000</f>
        <v>0</v>
      </c>
    </row>
    <row r="466" spans="1:8" hidden="1" x14ac:dyDescent="0.25">
      <c r="A466" s="5" t="str">
        <f t="shared" si="7"/>
        <v>b</v>
      </c>
      <c r="B466" s="78" t="s">
        <v>1</v>
      </c>
      <c r="C466" s="77" t="s">
        <v>33</v>
      </c>
      <c r="D466" s="45">
        <f>ლარებში!D466/1000</f>
        <v>0</v>
      </c>
      <c r="E466" s="45">
        <f>ლარებში!E466/1000</f>
        <v>0</v>
      </c>
      <c r="F466" s="45">
        <f>ლარებში!F466/1000</f>
        <v>0</v>
      </c>
      <c r="G466" s="45">
        <f>ლარებში!I466/1000</f>
        <v>0</v>
      </c>
    </row>
    <row r="467" spans="1:8" hidden="1" x14ac:dyDescent="0.25">
      <c r="A467" s="5" t="str">
        <f t="shared" si="7"/>
        <v>b</v>
      </c>
      <c r="B467" s="78" t="s">
        <v>1</v>
      </c>
      <c r="C467" s="77" t="s">
        <v>34</v>
      </c>
      <c r="D467" s="45">
        <f>ლარებში!D467/1000</f>
        <v>0</v>
      </c>
      <c r="E467" s="45">
        <f>ლარებში!E467/1000</f>
        <v>0</v>
      </c>
      <c r="F467" s="45">
        <f>ლარებში!F467/1000</f>
        <v>0</v>
      </c>
      <c r="G467" s="45">
        <f>ლარებში!I467/1000</f>
        <v>0</v>
      </c>
    </row>
    <row r="468" spans="1:8" ht="18" x14ac:dyDescent="0.25">
      <c r="A468" s="5" t="str">
        <f t="shared" si="7"/>
        <v>a</v>
      </c>
      <c r="B468" s="68" t="s">
        <v>131</v>
      </c>
      <c r="C468" s="69" t="s">
        <v>73</v>
      </c>
      <c r="D468" s="44">
        <f>ლარებში!D468/1000</f>
        <v>3500</v>
      </c>
      <c r="E468" s="44">
        <f>ლარებში!E468/1000</f>
        <v>3400</v>
      </c>
      <c r="F468" s="44">
        <f>ლარებში!F468/1000</f>
        <v>1270.3</v>
      </c>
      <c r="G468" s="44">
        <f>ლარებში!I468/1000</f>
        <v>1270.2950000000001</v>
      </c>
      <c r="H468" s="96" t="s">
        <v>230</v>
      </c>
    </row>
    <row r="469" spans="1:8" x14ac:dyDescent="0.25">
      <c r="A469" s="5" t="str">
        <f t="shared" si="7"/>
        <v>a</v>
      </c>
      <c r="B469" s="76" t="s">
        <v>1</v>
      </c>
      <c r="C469" s="77" t="s">
        <v>24</v>
      </c>
      <c r="D469" s="45">
        <f>ლარებში!D469/1000</f>
        <v>3500</v>
      </c>
      <c r="E469" s="45">
        <f>ლარებში!E469/1000</f>
        <v>3400</v>
      </c>
      <c r="F469" s="45">
        <f>ლარებში!F469/1000</f>
        <v>1270.3</v>
      </c>
      <c r="G469" s="45">
        <f>ლარებში!I469/1000</f>
        <v>1270.2950000000001</v>
      </c>
    </row>
    <row r="470" spans="1:8" hidden="1" x14ac:dyDescent="0.25">
      <c r="A470" s="5" t="str">
        <f t="shared" si="7"/>
        <v>b</v>
      </c>
      <c r="B470" s="78" t="s">
        <v>1</v>
      </c>
      <c r="C470" s="79" t="s">
        <v>25</v>
      </c>
      <c r="D470" s="46">
        <f>ლარებში!D470/1000</f>
        <v>0</v>
      </c>
      <c r="E470" s="46">
        <f>ლარებში!E470/1000</f>
        <v>0</v>
      </c>
      <c r="F470" s="46">
        <f>ლარებში!F470/1000</f>
        <v>0</v>
      </c>
      <c r="G470" s="46">
        <f>ლარებში!I470/1000</f>
        <v>0</v>
      </c>
    </row>
    <row r="471" spans="1:8" hidden="1" x14ac:dyDescent="0.25">
      <c r="A471" s="5" t="str">
        <f t="shared" si="7"/>
        <v>b</v>
      </c>
      <c r="B471" s="78" t="s">
        <v>1</v>
      </c>
      <c r="C471" s="79" t="s">
        <v>26</v>
      </c>
      <c r="D471" s="46">
        <f>ლარებში!D471/1000</f>
        <v>0</v>
      </c>
      <c r="E471" s="46">
        <f>ლარებში!E471/1000</f>
        <v>0</v>
      </c>
      <c r="F471" s="46">
        <f>ლარებში!F471/1000</f>
        <v>0</v>
      </c>
      <c r="G471" s="46">
        <f>ლარებში!I471/1000</f>
        <v>0</v>
      </c>
    </row>
    <row r="472" spans="1:8" hidden="1" x14ac:dyDescent="0.25">
      <c r="A472" s="5" t="str">
        <f t="shared" si="7"/>
        <v>b</v>
      </c>
      <c r="B472" s="78" t="s">
        <v>1</v>
      </c>
      <c r="C472" s="79" t="s">
        <v>27</v>
      </c>
      <c r="D472" s="46">
        <f>ლარებში!D472/1000</f>
        <v>0</v>
      </c>
      <c r="E472" s="46">
        <f>ლარებში!E472/1000</f>
        <v>0</v>
      </c>
      <c r="F472" s="46">
        <f>ლარებში!F472/1000</f>
        <v>0</v>
      </c>
      <c r="G472" s="46">
        <f>ლარებში!I472/1000</f>
        <v>0</v>
      </c>
    </row>
    <row r="473" spans="1:8" hidden="1" x14ac:dyDescent="0.25">
      <c r="A473" s="5" t="str">
        <f t="shared" si="7"/>
        <v>b</v>
      </c>
      <c r="B473" s="78" t="s">
        <v>1</v>
      </c>
      <c r="C473" s="80" t="s">
        <v>28</v>
      </c>
      <c r="D473" s="46">
        <f>ლარებში!D473/1000</f>
        <v>0</v>
      </c>
      <c r="E473" s="46">
        <f>ლარებში!E473/1000</f>
        <v>0</v>
      </c>
      <c r="F473" s="46">
        <f>ლარებში!F473/1000</f>
        <v>0</v>
      </c>
      <c r="G473" s="46">
        <f>ლარებში!I473/1000</f>
        <v>0</v>
      </c>
    </row>
    <row r="474" spans="1:8" hidden="1" x14ac:dyDescent="0.25">
      <c r="A474" s="5" t="str">
        <f t="shared" si="7"/>
        <v>b</v>
      </c>
      <c r="B474" s="78" t="s">
        <v>1</v>
      </c>
      <c r="C474" s="80" t="s">
        <v>29</v>
      </c>
      <c r="D474" s="46">
        <f>ლარებში!D474/1000</f>
        <v>0</v>
      </c>
      <c r="E474" s="46">
        <f>ლარებში!E474/1000</f>
        <v>0</v>
      </c>
      <c r="F474" s="46">
        <f>ლარებში!F474/1000</f>
        <v>0</v>
      </c>
      <c r="G474" s="46">
        <f>ლარებში!I474/1000</f>
        <v>0</v>
      </c>
    </row>
    <row r="475" spans="1:8" x14ac:dyDescent="0.25">
      <c r="A475" s="5" t="str">
        <f t="shared" si="7"/>
        <v>a</v>
      </c>
      <c r="B475" s="78" t="s">
        <v>1</v>
      </c>
      <c r="C475" s="80" t="s">
        <v>30</v>
      </c>
      <c r="D475" s="46">
        <f>ლარებში!D475/1000</f>
        <v>3500</v>
      </c>
      <c r="E475" s="46">
        <f>ლარებში!E475/1000</f>
        <v>3400</v>
      </c>
      <c r="F475" s="46">
        <f>ლარებში!F475/1000</f>
        <v>1270.3</v>
      </c>
      <c r="G475" s="46">
        <f>ლარებში!I475/1000</f>
        <v>1270.2950000000001</v>
      </c>
    </row>
    <row r="476" spans="1:8" hidden="1" x14ac:dyDescent="0.25">
      <c r="A476" s="5" t="str">
        <f t="shared" si="7"/>
        <v>b</v>
      </c>
      <c r="B476" s="78" t="s">
        <v>1</v>
      </c>
      <c r="C476" s="80" t="s">
        <v>31</v>
      </c>
      <c r="D476" s="46">
        <f>ლარებში!D476/1000</f>
        <v>0</v>
      </c>
      <c r="E476" s="46">
        <f>ლარებში!E476/1000</f>
        <v>0</v>
      </c>
      <c r="F476" s="46">
        <f>ლარებში!F476/1000</f>
        <v>0</v>
      </c>
      <c r="G476" s="46">
        <f>ლარებში!I476/1000</f>
        <v>0</v>
      </c>
    </row>
    <row r="477" spans="1:8" ht="34.5" hidden="1" x14ac:dyDescent="0.25">
      <c r="A477" s="5" t="str">
        <f t="shared" si="7"/>
        <v>b</v>
      </c>
      <c r="B477" s="78"/>
      <c r="C477" s="81" t="s">
        <v>91</v>
      </c>
      <c r="D477" s="47">
        <f>ლარებში!D477/1000</f>
        <v>0</v>
      </c>
      <c r="E477" s="47">
        <f>ლარებში!E477/1000</f>
        <v>0</v>
      </c>
      <c r="F477" s="47">
        <f>ლარებში!F477/1000</f>
        <v>0</v>
      </c>
      <c r="G477" s="47">
        <f>ლარებში!I477/1000</f>
        <v>0</v>
      </c>
    </row>
    <row r="478" spans="1:8" ht="34.5" hidden="1" x14ac:dyDescent="0.25">
      <c r="A478" s="5" t="str">
        <f t="shared" si="7"/>
        <v>b</v>
      </c>
      <c r="B478" s="78"/>
      <c r="C478" s="81" t="s">
        <v>92</v>
      </c>
      <c r="D478" s="47">
        <f>ლარებში!D478/1000</f>
        <v>0</v>
      </c>
      <c r="E478" s="47">
        <f>ლარებში!E478/1000</f>
        <v>0</v>
      </c>
      <c r="F478" s="47">
        <f>ლარებში!F478/1000</f>
        <v>0</v>
      </c>
      <c r="G478" s="47">
        <f>ლარებში!I478/1000</f>
        <v>0</v>
      </c>
    </row>
    <row r="479" spans="1:8" hidden="1" x14ac:dyDescent="0.25">
      <c r="A479" s="5" t="str">
        <f t="shared" si="7"/>
        <v>b</v>
      </c>
      <c r="B479" s="78" t="s">
        <v>1</v>
      </c>
      <c r="C479" s="77" t="s">
        <v>32</v>
      </c>
      <c r="D479" s="45">
        <f>ლარებში!D479/1000</f>
        <v>0</v>
      </c>
      <c r="E479" s="45">
        <f>ლარებში!E479/1000</f>
        <v>0</v>
      </c>
      <c r="F479" s="45">
        <f>ლარებში!F479/1000</f>
        <v>0</v>
      </c>
      <c r="G479" s="45">
        <f>ლარებში!I479/1000</f>
        <v>0</v>
      </c>
    </row>
    <row r="480" spans="1:8" hidden="1" x14ac:dyDescent="0.25">
      <c r="A480" s="5" t="str">
        <f t="shared" si="7"/>
        <v>b</v>
      </c>
      <c r="B480" s="78" t="s">
        <v>1</v>
      </c>
      <c r="C480" s="77" t="s">
        <v>33</v>
      </c>
      <c r="D480" s="45">
        <f>ლარებში!D480/1000</f>
        <v>0</v>
      </c>
      <c r="E480" s="45">
        <f>ლარებში!E480/1000</f>
        <v>0</v>
      </c>
      <c r="F480" s="45">
        <f>ლარებში!F480/1000</f>
        <v>0</v>
      </c>
      <c r="G480" s="45">
        <f>ლარებში!I480/1000</f>
        <v>0</v>
      </c>
    </row>
    <row r="481" spans="1:8" hidden="1" x14ac:dyDescent="0.25">
      <c r="A481" s="5" t="str">
        <f t="shared" si="7"/>
        <v>b</v>
      </c>
      <c r="B481" s="78" t="s">
        <v>1</v>
      </c>
      <c r="C481" s="77" t="s">
        <v>34</v>
      </c>
      <c r="D481" s="45">
        <f>ლარებში!D481/1000</f>
        <v>0</v>
      </c>
      <c r="E481" s="45">
        <f>ლარებში!E481/1000</f>
        <v>0</v>
      </c>
      <c r="F481" s="45">
        <f>ლარებში!F481/1000</f>
        <v>0</v>
      </c>
      <c r="G481" s="45">
        <f>ლარებში!I481/1000</f>
        <v>0</v>
      </c>
    </row>
    <row r="482" spans="1:8" ht="34.5" x14ac:dyDescent="0.25">
      <c r="A482" s="5" t="str">
        <f t="shared" si="7"/>
        <v>a</v>
      </c>
      <c r="B482" s="68" t="s">
        <v>132</v>
      </c>
      <c r="C482" s="69" t="s">
        <v>74</v>
      </c>
      <c r="D482" s="44">
        <f>ლარებში!D482/1000</f>
        <v>40</v>
      </c>
      <c r="E482" s="44">
        <f>ლარებში!E482/1000</f>
        <v>40</v>
      </c>
      <c r="F482" s="44">
        <f>ლარებში!F482/1000</f>
        <v>8.4499999999999993</v>
      </c>
      <c r="G482" s="44">
        <f>ლარებში!I482/1000</f>
        <v>8.4250000000000007</v>
      </c>
      <c r="H482" s="96" t="s">
        <v>230</v>
      </c>
    </row>
    <row r="483" spans="1:8" x14ac:dyDescent="0.25">
      <c r="A483" s="5" t="str">
        <f t="shared" si="7"/>
        <v>a</v>
      </c>
      <c r="B483" s="76" t="s">
        <v>1</v>
      </c>
      <c r="C483" s="77" t="s">
        <v>24</v>
      </c>
      <c r="D483" s="45">
        <f>ლარებში!D483/1000</f>
        <v>40</v>
      </c>
      <c r="E483" s="45">
        <f>ლარებში!E483/1000</f>
        <v>40</v>
      </c>
      <c r="F483" s="45">
        <f>ლარებში!F483/1000</f>
        <v>8.4499999999999993</v>
      </c>
      <c r="G483" s="45">
        <f>ლარებში!I483/1000</f>
        <v>8.4250000000000007</v>
      </c>
    </row>
    <row r="484" spans="1:8" hidden="1" x14ac:dyDescent="0.25">
      <c r="A484" s="5" t="str">
        <f t="shared" si="7"/>
        <v>b</v>
      </c>
      <c r="B484" s="78" t="s">
        <v>1</v>
      </c>
      <c r="C484" s="79" t="s">
        <v>25</v>
      </c>
      <c r="D484" s="46">
        <f>ლარებში!D484/1000</f>
        <v>0</v>
      </c>
      <c r="E484" s="46">
        <f>ლარებში!E484/1000</f>
        <v>0</v>
      </c>
      <c r="F484" s="46">
        <f>ლარებში!F484/1000</f>
        <v>0</v>
      </c>
      <c r="G484" s="46">
        <f>ლარებში!I484/1000</f>
        <v>0</v>
      </c>
    </row>
    <row r="485" spans="1:8" hidden="1" x14ac:dyDescent="0.25">
      <c r="A485" s="5" t="str">
        <f t="shared" si="7"/>
        <v>b</v>
      </c>
      <c r="B485" s="78" t="s">
        <v>1</v>
      </c>
      <c r="C485" s="79" t="s">
        <v>26</v>
      </c>
      <c r="D485" s="46">
        <f>ლარებში!D485/1000</f>
        <v>0</v>
      </c>
      <c r="E485" s="46">
        <f>ლარებში!E485/1000</f>
        <v>0</v>
      </c>
      <c r="F485" s="46">
        <f>ლარებში!F485/1000</f>
        <v>0</v>
      </c>
      <c r="G485" s="46">
        <f>ლარებში!I485/1000</f>
        <v>0</v>
      </c>
    </row>
    <row r="486" spans="1:8" hidden="1" x14ac:dyDescent="0.25">
      <c r="A486" s="5" t="str">
        <f t="shared" si="7"/>
        <v>b</v>
      </c>
      <c r="B486" s="78" t="s">
        <v>1</v>
      </c>
      <c r="C486" s="79" t="s">
        <v>27</v>
      </c>
      <c r="D486" s="46">
        <f>ლარებში!D486/1000</f>
        <v>0</v>
      </c>
      <c r="E486" s="46">
        <f>ლარებში!E486/1000</f>
        <v>0</v>
      </c>
      <c r="F486" s="46">
        <f>ლარებში!F486/1000</f>
        <v>0</v>
      </c>
      <c r="G486" s="46">
        <f>ლარებში!I486/1000</f>
        <v>0</v>
      </c>
    </row>
    <row r="487" spans="1:8" hidden="1" x14ac:dyDescent="0.25">
      <c r="A487" s="5" t="str">
        <f t="shared" si="7"/>
        <v>b</v>
      </c>
      <c r="B487" s="78" t="s">
        <v>1</v>
      </c>
      <c r="C487" s="80" t="s">
        <v>28</v>
      </c>
      <c r="D487" s="46">
        <f>ლარებში!D487/1000</f>
        <v>0</v>
      </c>
      <c r="E487" s="46">
        <f>ლარებში!E487/1000</f>
        <v>0</v>
      </c>
      <c r="F487" s="46">
        <f>ლარებში!F487/1000</f>
        <v>0</v>
      </c>
      <c r="G487" s="46">
        <f>ლარებში!I487/1000</f>
        <v>0</v>
      </c>
    </row>
    <row r="488" spans="1:8" hidden="1" x14ac:dyDescent="0.25">
      <c r="A488" s="5" t="str">
        <f t="shared" si="7"/>
        <v>b</v>
      </c>
      <c r="B488" s="78" t="s">
        <v>1</v>
      </c>
      <c r="C488" s="80" t="s">
        <v>29</v>
      </c>
      <c r="D488" s="46">
        <f>ლარებში!D488/1000</f>
        <v>0</v>
      </c>
      <c r="E488" s="46">
        <f>ლარებში!E488/1000</f>
        <v>0</v>
      </c>
      <c r="F488" s="46">
        <f>ლარებში!F488/1000</f>
        <v>0</v>
      </c>
      <c r="G488" s="46">
        <f>ლარებში!I488/1000</f>
        <v>0</v>
      </c>
    </row>
    <row r="489" spans="1:8" x14ac:dyDescent="0.25">
      <c r="A489" s="5" t="str">
        <f t="shared" si="7"/>
        <v>a</v>
      </c>
      <c r="B489" s="78" t="s">
        <v>1</v>
      </c>
      <c r="C489" s="80" t="s">
        <v>30</v>
      </c>
      <c r="D489" s="46">
        <f>ლარებში!D489/1000</f>
        <v>40</v>
      </c>
      <c r="E489" s="46">
        <f>ლარებში!E489/1000</f>
        <v>40</v>
      </c>
      <c r="F489" s="46">
        <f>ლარებში!F489/1000</f>
        <v>8.4499999999999993</v>
      </c>
      <c r="G489" s="46">
        <f>ლარებში!I489/1000</f>
        <v>8.4250000000000007</v>
      </c>
    </row>
    <row r="490" spans="1:8" hidden="1" x14ac:dyDescent="0.25">
      <c r="A490" s="5" t="str">
        <f t="shared" si="7"/>
        <v>b</v>
      </c>
      <c r="B490" s="78" t="s">
        <v>1</v>
      </c>
      <c r="C490" s="80" t="s">
        <v>31</v>
      </c>
      <c r="D490" s="46">
        <f>ლარებში!D490/1000</f>
        <v>0</v>
      </c>
      <c r="E490" s="46">
        <f>ლარებში!E490/1000</f>
        <v>0</v>
      </c>
      <c r="F490" s="46">
        <f>ლარებში!F490/1000</f>
        <v>0</v>
      </c>
      <c r="G490" s="46">
        <f>ლარებში!I490/1000</f>
        <v>0</v>
      </c>
    </row>
    <row r="491" spans="1:8" ht="34.5" hidden="1" x14ac:dyDescent="0.25">
      <c r="A491" s="5" t="str">
        <f t="shared" si="7"/>
        <v>b</v>
      </c>
      <c r="B491" s="78"/>
      <c r="C491" s="81" t="s">
        <v>91</v>
      </c>
      <c r="D491" s="47">
        <f>ლარებში!D491/1000</f>
        <v>0</v>
      </c>
      <c r="E491" s="47">
        <f>ლარებში!E491/1000</f>
        <v>0</v>
      </c>
      <c r="F491" s="47">
        <f>ლარებში!F491/1000</f>
        <v>0</v>
      </c>
      <c r="G491" s="47">
        <f>ლარებში!I491/1000</f>
        <v>0</v>
      </c>
    </row>
    <row r="492" spans="1:8" ht="34.5" hidden="1" x14ac:dyDescent="0.25">
      <c r="A492" s="5" t="str">
        <f t="shared" si="7"/>
        <v>b</v>
      </c>
      <c r="B492" s="78"/>
      <c r="C492" s="81" t="s">
        <v>92</v>
      </c>
      <c r="D492" s="47">
        <f>ლარებში!D492/1000</f>
        <v>0</v>
      </c>
      <c r="E492" s="47">
        <f>ლარებში!E492/1000</f>
        <v>0</v>
      </c>
      <c r="F492" s="47">
        <f>ლარებში!F492/1000</f>
        <v>0</v>
      </c>
      <c r="G492" s="47">
        <f>ლარებში!I492/1000</f>
        <v>0</v>
      </c>
    </row>
    <row r="493" spans="1:8" hidden="1" x14ac:dyDescent="0.25">
      <c r="A493" s="5" t="str">
        <f t="shared" si="7"/>
        <v>b</v>
      </c>
      <c r="B493" s="78" t="s">
        <v>1</v>
      </c>
      <c r="C493" s="77" t="s">
        <v>32</v>
      </c>
      <c r="D493" s="45">
        <f>ლარებში!D493/1000</f>
        <v>0</v>
      </c>
      <c r="E493" s="45">
        <f>ლარებში!E493/1000</f>
        <v>0</v>
      </c>
      <c r="F493" s="45">
        <f>ლარებში!F493/1000</f>
        <v>0</v>
      </c>
      <c r="G493" s="45">
        <f>ლარებში!I493/1000</f>
        <v>0</v>
      </c>
    </row>
    <row r="494" spans="1:8" hidden="1" x14ac:dyDescent="0.25">
      <c r="A494" s="5" t="str">
        <f t="shared" si="7"/>
        <v>b</v>
      </c>
      <c r="B494" s="78" t="s">
        <v>1</v>
      </c>
      <c r="C494" s="77" t="s">
        <v>33</v>
      </c>
      <c r="D494" s="45">
        <f>ლარებში!D494/1000</f>
        <v>0</v>
      </c>
      <c r="E494" s="45">
        <f>ლარებში!E494/1000</f>
        <v>0</v>
      </c>
      <c r="F494" s="45">
        <f>ლარებში!F494/1000</f>
        <v>0</v>
      </c>
      <c r="G494" s="45">
        <f>ლარებში!I494/1000</f>
        <v>0</v>
      </c>
    </row>
    <row r="495" spans="1:8" hidden="1" x14ac:dyDescent="0.25">
      <c r="A495" s="5" t="str">
        <f t="shared" si="7"/>
        <v>b</v>
      </c>
      <c r="B495" s="78" t="s">
        <v>1</v>
      </c>
      <c r="C495" s="77" t="s">
        <v>34</v>
      </c>
      <c r="D495" s="45">
        <f>ლარებში!D495/1000</f>
        <v>0</v>
      </c>
      <c r="E495" s="45">
        <f>ლარებში!E495/1000</f>
        <v>0</v>
      </c>
      <c r="F495" s="45">
        <f>ლარებში!F495/1000</f>
        <v>0</v>
      </c>
      <c r="G495" s="45">
        <f>ლარებში!I495/1000</f>
        <v>0</v>
      </c>
    </row>
    <row r="496" spans="1:8" ht="34.5" x14ac:dyDescent="0.25">
      <c r="A496" s="5" t="str">
        <f t="shared" si="7"/>
        <v>a</v>
      </c>
      <c r="B496" s="68" t="s">
        <v>133</v>
      </c>
      <c r="C496" s="69" t="s">
        <v>75</v>
      </c>
      <c r="D496" s="44">
        <f>ლარებში!D496/1000</f>
        <v>6500</v>
      </c>
      <c r="E496" s="44">
        <f>ლარებში!E496/1000</f>
        <v>6258.3</v>
      </c>
      <c r="F496" s="44">
        <f>ლარებში!F496/1000</f>
        <v>2374.85</v>
      </c>
      <c r="G496" s="44">
        <f>ლარებში!I496/1000</f>
        <v>2374.7882500000001</v>
      </c>
      <c r="H496" s="96" t="s">
        <v>230</v>
      </c>
    </row>
    <row r="497" spans="1:8" x14ac:dyDescent="0.25">
      <c r="A497" s="5" t="str">
        <f t="shared" si="7"/>
        <v>a</v>
      </c>
      <c r="B497" s="76" t="s">
        <v>1</v>
      </c>
      <c r="C497" s="77" t="s">
        <v>24</v>
      </c>
      <c r="D497" s="45">
        <f>ლარებში!D497/1000</f>
        <v>6500</v>
      </c>
      <c r="E497" s="45">
        <f>ლარებში!E497/1000</f>
        <v>6258.3</v>
      </c>
      <c r="F497" s="45">
        <f>ლარებში!F497/1000</f>
        <v>2374.85</v>
      </c>
      <c r="G497" s="45">
        <f>ლარებში!I497/1000</f>
        <v>2374.7882500000001</v>
      </c>
    </row>
    <row r="498" spans="1:8" hidden="1" x14ac:dyDescent="0.25">
      <c r="A498" s="5" t="str">
        <f t="shared" si="7"/>
        <v>b</v>
      </c>
      <c r="B498" s="78" t="s">
        <v>1</v>
      </c>
      <c r="C498" s="79" t="s">
        <v>25</v>
      </c>
      <c r="D498" s="46">
        <f>ლარებში!D498/1000</f>
        <v>0</v>
      </c>
      <c r="E498" s="46">
        <f>ლარებში!E498/1000</f>
        <v>0</v>
      </c>
      <c r="F498" s="46">
        <f>ლარებში!F498/1000</f>
        <v>0</v>
      </c>
      <c r="G498" s="46">
        <f>ლარებში!I498/1000</f>
        <v>0</v>
      </c>
    </row>
    <row r="499" spans="1:8" hidden="1" x14ac:dyDescent="0.25">
      <c r="A499" s="5" t="str">
        <f t="shared" si="7"/>
        <v>b</v>
      </c>
      <c r="B499" s="78" t="s">
        <v>1</v>
      </c>
      <c r="C499" s="79" t="s">
        <v>26</v>
      </c>
      <c r="D499" s="46">
        <f>ლარებში!D499/1000</f>
        <v>0</v>
      </c>
      <c r="E499" s="46">
        <f>ლარებში!E499/1000</f>
        <v>0</v>
      </c>
      <c r="F499" s="46">
        <f>ლარებში!F499/1000</f>
        <v>0</v>
      </c>
      <c r="G499" s="46">
        <f>ლარებში!I499/1000</f>
        <v>0</v>
      </c>
    </row>
    <row r="500" spans="1:8" hidden="1" x14ac:dyDescent="0.25">
      <c r="A500" s="5" t="str">
        <f t="shared" si="7"/>
        <v>b</v>
      </c>
      <c r="B500" s="78" t="s">
        <v>1</v>
      </c>
      <c r="C500" s="79" t="s">
        <v>27</v>
      </c>
      <c r="D500" s="46">
        <f>ლარებში!D500/1000</f>
        <v>0</v>
      </c>
      <c r="E500" s="46">
        <f>ლარებში!E500/1000</f>
        <v>0</v>
      </c>
      <c r="F500" s="46">
        <f>ლარებში!F500/1000</f>
        <v>0</v>
      </c>
      <c r="G500" s="46">
        <f>ლარებში!I500/1000</f>
        <v>0</v>
      </c>
    </row>
    <row r="501" spans="1:8" hidden="1" x14ac:dyDescent="0.25">
      <c r="A501" s="5" t="str">
        <f t="shared" si="7"/>
        <v>b</v>
      </c>
      <c r="B501" s="78" t="s">
        <v>1</v>
      </c>
      <c r="C501" s="80" t="s">
        <v>28</v>
      </c>
      <c r="D501" s="46">
        <f>ლარებში!D501/1000</f>
        <v>0</v>
      </c>
      <c r="E501" s="46">
        <f>ლარებში!E501/1000</f>
        <v>0</v>
      </c>
      <c r="F501" s="46">
        <f>ლარებში!F501/1000</f>
        <v>0</v>
      </c>
      <c r="G501" s="46">
        <f>ლარებში!I501/1000</f>
        <v>0</v>
      </c>
    </row>
    <row r="502" spans="1:8" hidden="1" x14ac:dyDescent="0.25">
      <c r="A502" s="5" t="str">
        <f t="shared" si="7"/>
        <v>b</v>
      </c>
      <c r="B502" s="78" t="s">
        <v>1</v>
      </c>
      <c r="C502" s="80" t="s">
        <v>29</v>
      </c>
      <c r="D502" s="46">
        <f>ლარებში!D502/1000</f>
        <v>0</v>
      </c>
      <c r="E502" s="46">
        <f>ლარებში!E502/1000</f>
        <v>0</v>
      </c>
      <c r="F502" s="46">
        <f>ლარებში!F502/1000</f>
        <v>0</v>
      </c>
      <c r="G502" s="46">
        <f>ლარებში!I502/1000</f>
        <v>0</v>
      </c>
    </row>
    <row r="503" spans="1:8" x14ac:dyDescent="0.25">
      <c r="A503" s="5" t="str">
        <f t="shared" si="7"/>
        <v>a</v>
      </c>
      <c r="B503" s="78" t="s">
        <v>1</v>
      </c>
      <c r="C503" s="80" t="s">
        <v>30</v>
      </c>
      <c r="D503" s="46">
        <f>ლარებში!D503/1000</f>
        <v>6500</v>
      </c>
      <c r="E503" s="46">
        <f>ლარებში!E503/1000</f>
        <v>6258.3</v>
      </c>
      <c r="F503" s="46">
        <f>ლარებში!F503/1000</f>
        <v>2374.85</v>
      </c>
      <c r="G503" s="46">
        <f>ლარებში!I503/1000</f>
        <v>2374.7882500000001</v>
      </c>
    </row>
    <row r="504" spans="1:8" hidden="1" x14ac:dyDescent="0.25">
      <c r="A504" s="5" t="str">
        <f t="shared" si="7"/>
        <v>b</v>
      </c>
      <c r="B504" s="78" t="s">
        <v>1</v>
      </c>
      <c r="C504" s="80" t="s">
        <v>31</v>
      </c>
      <c r="D504" s="46">
        <f>ლარებში!D504/1000</f>
        <v>0</v>
      </c>
      <c r="E504" s="46">
        <f>ლარებში!E504/1000</f>
        <v>0</v>
      </c>
      <c r="F504" s="46">
        <f>ლარებში!F504/1000</f>
        <v>0</v>
      </c>
      <c r="G504" s="46">
        <f>ლარებში!I504/1000</f>
        <v>0</v>
      </c>
    </row>
    <row r="505" spans="1:8" ht="34.5" hidden="1" x14ac:dyDescent="0.25">
      <c r="A505" s="5" t="str">
        <f t="shared" si="7"/>
        <v>b</v>
      </c>
      <c r="B505" s="78"/>
      <c r="C505" s="81" t="s">
        <v>91</v>
      </c>
      <c r="D505" s="47">
        <f>ლარებში!D505/1000</f>
        <v>0</v>
      </c>
      <c r="E505" s="47">
        <f>ლარებში!E505/1000</f>
        <v>0</v>
      </c>
      <c r="F505" s="47">
        <f>ლარებში!F505/1000</f>
        <v>0</v>
      </c>
      <c r="G505" s="47">
        <f>ლარებში!I505/1000</f>
        <v>0</v>
      </c>
    </row>
    <row r="506" spans="1:8" ht="34.5" hidden="1" x14ac:dyDescent="0.25">
      <c r="A506" s="5" t="str">
        <f t="shared" si="7"/>
        <v>b</v>
      </c>
      <c r="B506" s="78"/>
      <c r="C506" s="81" t="s">
        <v>92</v>
      </c>
      <c r="D506" s="47">
        <f>ლარებში!D506/1000</f>
        <v>0</v>
      </c>
      <c r="E506" s="47">
        <f>ლარებში!E506/1000</f>
        <v>0</v>
      </c>
      <c r="F506" s="47">
        <f>ლარებში!F506/1000</f>
        <v>0</v>
      </c>
      <c r="G506" s="47">
        <f>ლარებში!I506/1000</f>
        <v>0</v>
      </c>
    </row>
    <row r="507" spans="1:8" hidden="1" x14ac:dyDescent="0.25">
      <c r="A507" s="5" t="str">
        <f t="shared" si="7"/>
        <v>b</v>
      </c>
      <c r="B507" s="78" t="s">
        <v>1</v>
      </c>
      <c r="C507" s="77" t="s">
        <v>32</v>
      </c>
      <c r="D507" s="45">
        <f>ლარებში!D507/1000</f>
        <v>0</v>
      </c>
      <c r="E507" s="45">
        <f>ლარებში!E507/1000</f>
        <v>0</v>
      </c>
      <c r="F507" s="45">
        <f>ლარებში!F507/1000</f>
        <v>0</v>
      </c>
      <c r="G507" s="45">
        <f>ლარებში!I507/1000</f>
        <v>0</v>
      </c>
    </row>
    <row r="508" spans="1:8" hidden="1" x14ac:dyDescent="0.25">
      <c r="A508" s="5" t="str">
        <f t="shared" si="7"/>
        <v>b</v>
      </c>
      <c r="B508" s="78" t="s">
        <v>1</v>
      </c>
      <c r="C508" s="77" t="s">
        <v>33</v>
      </c>
      <c r="D508" s="45">
        <f>ლარებში!D508/1000</f>
        <v>0</v>
      </c>
      <c r="E508" s="45">
        <f>ლარებში!E508/1000</f>
        <v>0</v>
      </c>
      <c r="F508" s="45">
        <f>ლარებში!F508/1000</f>
        <v>0</v>
      </c>
      <c r="G508" s="45">
        <f>ლარებში!I508/1000</f>
        <v>0</v>
      </c>
    </row>
    <row r="509" spans="1:8" hidden="1" x14ac:dyDescent="0.25">
      <c r="A509" s="5" t="str">
        <f t="shared" si="7"/>
        <v>b</v>
      </c>
      <c r="B509" s="78" t="s">
        <v>1</v>
      </c>
      <c r="C509" s="77" t="s">
        <v>34</v>
      </c>
      <c r="D509" s="45">
        <f>ლარებში!D509/1000</f>
        <v>0</v>
      </c>
      <c r="E509" s="45">
        <f>ლარებში!E509/1000</f>
        <v>0</v>
      </c>
      <c r="F509" s="45">
        <f>ლარებში!F509/1000</f>
        <v>0</v>
      </c>
      <c r="G509" s="45">
        <f>ლარებში!I509/1000</f>
        <v>0</v>
      </c>
    </row>
    <row r="510" spans="1:8" ht="18" x14ac:dyDescent="0.25">
      <c r="A510" s="5" t="str">
        <f t="shared" si="7"/>
        <v>a</v>
      </c>
      <c r="B510" s="68" t="s">
        <v>134</v>
      </c>
      <c r="C510" s="69" t="s">
        <v>76</v>
      </c>
      <c r="D510" s="44">
        <f>ლარებში!D510/1000</f>
        <v>5500</v>
      </c>
      <c r="E510" s="44">
        <f>ლარებში!E510/1000</f>
        <v>5278.9</v>
      </c>
      <c r="F510" s="44">
        <f>ლარებში!F510/1000</f>
        <v>3152.05</v>
      </c>
      <c r="G510" s="44">
        <f>ლარებში!I510/1000</f>
        <v>3151.5198700000001</v>
      </c>
      <c r="H510" s="96" t="s">
        <v>230</v>
      </c>
    </row>
    <row r="511" spans="1:8" x14ac:dyDescent="0.25">
      <c r="A511" s="5" t="str">
        <f t="shared" si="7"/>
        <v>a</v>
      </c>
      <c r="B511" s="76" t="s">
        <v>1</v>
      </c>
      <c r="C511" s="77" t="s">
        <v>24</v>
      </c>
      <c r="D511" s="45">
        <f>ლარებში!D511/1000</f>
        <v>5500</v>
      </c>
      <c r="E511" s="45">
        <f>ლარებში!E511/1000</f>
        <v>5278.9</v>
      </c>
      <c r="F511" s="45">
        <f>ლარებში!F511/1000</f>
        <v>3152.05</v>
      </c>
      <c r="G511" s="45">
        <f>ლარებში!I511/1000</f>
        <v>3151.5198700000001</v>
      </c>
    </row>
    <row r="512" spans="1:8" hidden="1" x14ac:dyDescent="0.25">
      <c r="A512" s="5" t="str">
        <f t="shared" si="7"/>
        <v>b</v>
      </c>
      <c r="B512" s="78" t="s">
        <v>1</v>
      </c>
      <c r="C512" s="79" t="s">
        <v>25</v>
      </c>
      <c r="D512" s="46">
        <f>ლარებში!D512/1000</f>
        <v>0</v>
      </c>
      <c r="E512" s="46">
        <f>ლარებში!E512/1000</f>
        <v>0</v>
      </c>
      <c r="F512" s="46">
        <f>ლარებში!F512/1000</f>
        <v>0</v>
      </c>
      <c r="G512" s="46">
        <f>ლარებში!I512/1000</f>
        <v>0</v>
      </c>
    </row>
    <row r="513" spans="1:8" hidden="1" x14ac:dyDescent="0.25">
      <c r="A513" s="5" t="str">
        <f t="shared" si="7"/>
        <v>b</v>
      </c>
      <c r="B513" s="78" t="s">
        <v>1</v>
      </c>
      <c r="C513" s="79" t="s">
        <v>26</v>
      </c>
      <c r="D513" s="46">
        <f>ლარებში!D513/1000</f>
        <v>0</v>
      </c>
      <c r="E513" s="46">
        <f>ლარებში!E513/1000</f>
        <v>0</v>
      </c>
      <c r="F513" s="46">
        <f>ლარებში!F513/1000</f>
        <v>0</v>
      </c>
      <c r="G513" s="46">
        <f>ლარებში!I513/1000</f>
        <v>0</v>
      </c>
    </row>
    <row r="514" spans="1:8" hidden="1" x14ac:dyDescent="0.25">
      <c r="A514" s="5" t="str">
        <f t="shared" si="7"/>
        <v>b</v>
      </c>
      <c r="B514" s="78" t="s">
        <v>1</v>
      </c>
      <c r="C514" s="79" t="s">
        <v>27</v>
      </c>
      <c r="D514" s="46">
        <f>ლარებში!D514/1000</f>
        <v>0</v>
      </c>
      <c r="E514" s="46">
        <f>ლარებში!E514/1000</f>
        <v>0</v>
      </c>
      <c r="F514" s="46">
        <f>ლარებში!F514/1000</f>
        <v>0</v>
      </c>
      <c r="G514" s="46">
        <f>ლარებში!I514/1000</f>
        <v>0</v>
      </c>
    </row>
    <row r="515" spans="1:8" hidden="1" x14ac:dyDescent="0.25">
      <c r="A515" s="5" t="str">
        <f t="shared" si="7"/>
        <v>b</v>
      </c>
      <c r="B515" s="78" t="s">
        <v>1</v>
      </c>
      <c r="C515" s="80" t="s">
        <v>28</v>
      </c>
      <c r="D515" s="46">
        <f>ლარებში!D515/1000</f>
        <v>0</v>
      </c>
      <c r="E515" s="46">
        <f>ლარებში!E515/1000</f>
        <v>0</v>
      </c>
      <c r="F515" s="46">
        <f>ლარებში!F515/1000</f>
        <v>0</v>
      </c>
      <c r="G515" s="46">
        <f>ლარებში!I515/1000</f>
        <v>0</v>
      </c>
    </row>
    <row r="516" spans="1:8" hidden="1" x14ac:dyDescent="0.25">
      <c r="A516" s="5" t="str">
        <f t="shared" si="7"/>
        <v>b</v>
      </c>
      <c r="B516" s="78" t="s">
        <v>1</v>
      </c>
      <c r="C516" s="80" t="s">
        <v>29</v>
      </c>
      <c r="D516" s="46">
        <f>ლარებში!D516/1000</f>
        <v>0</v>
      </c>
      <c r="E516" s="46">
        <f>ლარებში!E516/1000</f>
        <v>0</v>
      </c>
      <c r="F516" s="46">
        <f>ლარებში!F516/1000</f>
        <v>0</v>
      </c>
      <c r="G516" s="46">
        <f>ლარებში!I516/1000</f>
        <v>0</v>
      </c>
    </row>
    <row r="517" spans="1:8" hidden="1" x14ac:dyDescent="0.25">
      <c r="A517" s="5" t="str">
        <f t="shared" si="7"/>
        <v>b</v>
      </c>
      <c r="B517" s="78" t="s">
        <v>1</v>
      </c>
      <c r="C517" s="80" t="s">
        <v>30</v>
      </c>
      <c r="D517" s="46">
        <f>ლარებში!D517/1000</f>
        <v>0</v>
      </c>
      <c r="E517" s="46">
        <f>ლარებში!E517/1000</f>
        <v>0</v>
      </c>
      <c r="F517" s="46">
        <f>ლარებში!F517/1000</f>
        <v>0</v>
      </c>
      <c r="G517" s="46">
        <f>ლარებში!I517/1000</f>
        <v>0</v>
      </c>
    </row>
    <row r="518" spans="1:8" x14ac:dyDescent="0.25">
      <c r="A518" s="5" t="str">
        <f t="shared" si="7"/>
        <v>a</v>
      </c>
      <c r="B518" s="78" t="s">
        <v>1</v>
      </c>
      <c r="C518" s="80" t="s">
        <v>31</v>
      </c>
      <c r="D518" s="46">
        <f>ლარებში!D518/1000</f>
        <v>5500</v>
      </c>
      <c r="E518" s="46">
        <f>ლარებში!E518/1000</f>
        <v>5278.9</v>
      </c>
      <c r="F518" s="46">
        <f>ლარებში!F518/1000</f>
        <v>3152.05</v>
      </c>
      <c r="G518" s="46">
        <f>ლარებში!I518/1000</f>
        <v>3151.5198700000001</v>
      </c>
    </row>
    <row r="519" spans="1:8" ht="34.5" x14ac:dyDescent="0.25">
      <c r="A519" s="5" t="str">
        <f t="shared" ref="A519:A582" si="8">IF((D519+E519+F519+G519)&gt;0,"a","b")</f>
        <v>a</v>
      </c>
      <c r="B519" s="78"/>
      <c r="C519" s="98" t="s">
        <v>91</v>
      </c>
      <c r="D519" s="46">
        <f>ლარებში!D519/1000</f>
        <v>5500</v>
      </c>
      <c r="E519" s="46">
        <f>ლარებში!E519/1000</f>
        <v>5278.9</v>
      </c>
      <c r="F519" s="46">
        <f>ლარებში!F519/1000</f>
        <v>3152.05</v>
      </c>
      <c r="G519" s="46">
        <f>ლარებში!I519/1000</f>
        <v>3151.5198700000001</v>
      </c>
      <c r="H519" s="96"/>
    </row>
    <row r="520" spans="1:8" ht="34.5" hidden="1" x14ac:dyDescent="0.25">
      <c r="A520" s="5" t="str">
        <f t="shared" si="8"/>
        <v>b</v>
      </c>
      <c r="B520" s="78"/>
      <c r="C520" s="81" t="s">
        <v>92</v>
      </c>
      <c r="D520" s="47">
        <f>ლარებში!D520/1000</f>
        <v>0</v>
      </c>
      <c r="E520" s="47">
        <f>ლარებში!E520/1000</f>
        <v>0</v>
      </c>
      <c r="F520" s="47">
        <f>ლარებში!F520/1000</f>
        <v>0</v>
      </c>
      <c r="G520" s="47">
        <f>ლარებში!I520/1000</f>
        <v>0</v>
      </c>
    </row>
    <row r="521" spans="1:8" hidden="1" x14ac:dyDescent="0.25">
      <c r="A521" s="5" t="str">
        <f t="shared" si="8"/>
        <v>b</v>
      </c>
      <c r="B521" s="78" t="s">
        <v>1</v>
      </c>
      <c r="C521" s="77" t="s">
        <v>32</v>
      </c>
      <c r="D521" s="45">
        <f>ლარებში!D521/1000</f>
        <v>0</v>
      </c>
      <c r="E521" s="45">
        <f>ლარებში!E521/1000</f>
        <v>0</v>
      </c>
      <c r="F521" s="45">
        <f>ლარებში!F521/1000</f>
        <v>0</v>
      </c>
      <c r="G521" s="45">
        <f>ლარებში!I521/1000</f>
        <v>0</v>
      </c>
    </row>
    <row r="522" spans="1:8" hidden="1" x14ac:dyDescent="0.25">
      <c r="A522" s="5" t="str">
        <f t="shared" si="8"/>
        <v>b</v>
      </c>
      <c r="B522" s="78" t="s">
        <v>1</v>
      </c>
      <c r="C522" s="77" t="s">
        <v>33</v>
      </c>
      <c r="D522" s="45">
        <f>ლარებში!D522/1000</f>
        <v>0</v>
      </c>
      <c r="E522" s="45">
        <f>ლარებში!E522/1000</f>
        <v>0</v>
      </c>
      <c r="F522" s="45">
        <f>ლარებში!F522/1000</f>
        <v>0</v>
      </c>
      <c r="G522" s="45">
        <f>ლარებში!I522/1000</f>
        <v>0</v>
      </c>
    </row>
    <row r="523" spans="1:8" hidden="1" x14ac:dyDescent="0.25">
      <c r="A523" s="5" t="str">
        <f t="shared" si="8"/>
        <v>b</v>
      </c>
      <c r="B523" s="78" t="s">
        <v>1</v>
      </c>
      <c r="C523" s="77" t="s">
        <v>34</v>
      </c>
      <c r="D523" s="45">
        <f>ლარებში!D523/1000</f>
        <v>0</v>
      </c>
      <c r="E523" s="45">
        <f>ლარებში!E523/1000</f>
        <v>0</v>
      </c>
      <c r="F523" s="45">
        <f>ლარებში!F523/1000</f>
        <v>0</v>
      </c>
      <c r="G523" s="45">
        <f>ლარებში!I523/1000</f>
        <v>0</v>
      </c>
    </row>
    <row r="524" spans="1:8" ht="18" x14ac:dyDescent="0.25">
      <c r="A524" s="5" t="str">
        <f t="shared" si="8"/>
        <v>a</v>
      </c>
      <c r="B524" s="68" t="s">
        <v>135</v>
      </c>
      <c r="C524" s="69" t="s">
        <v>77</v>
      </c>
      <c r="D524" s="44">
        <f>ლარებში!D524/1000</f>
        <v>50</v>
      </c>
      <c r="E524" s="44">
        <f>ლარებში!E524/1000</f>
        <v>48</v>
      </c>
      <c r="F524" s="44">
        <f>ლარებში!F524/1000</f>
        <v>24</v>
      </c>
      <c r="G524" s="44">
        <f>ლარებში!I524/1000</f>
        <v>24</v>
      </c>
      <c r="H524" s="96" t="s">
        <v>230</v>
      </c>
    </row>
    <row r="525" spans="1:8" x14ac:dyDescent="0.25">
      <c r="A525" s="5" t="str">
        <f t="shared" si="8"/>
        <v>a</v>
      </c>
      <c r="B525" s="76" t="s">
        <v>1</v>
      </c>
      <c r="C525" s="77" t="s">
        <v>24</v>
      </c>
      <c r="D525" s="45">
        <f>ლარებში!D525/1000</f>
        <v>50</v>
      </c>
      <c r="E525" s="45">
        <f>ლარებში!E525/1000</f>
        <v>48</v>
      </c>
      <c r="F525" s="45">
        <f>ლარებში!F525/1000</f>
        <v>24</v>
      </c>
      <c r="G525" s="45">
        <f>ლარებში!I525/1000</f>
        <v>24</v>
      </c>
    </row>
    <row r="526" spans="1:8" hidden="1" x14ac:dyDescent="0.25">
      <c r="A526" s="5" t="str">
        <f t="shared" si="8"/>
        <v>b</v>
      </c>
      <c r="B526" s="78" t="s">
        <v>1</v>
      </c>
      <c r="C526" s="79" t="s">
        <v>25</v>
      </c>
      <c r="D526" s="46">
        <f>ლარებში!D526/1000</f>
        <v>0</v>
      </c>
      <c r="E526" s="46">
        <f>ლარებში!E526/1000</f>
        <v>0</v>
      </c>
      <c r="F526" s="46">
        <f>ლარებში!F526/1000</f>
        <v>0</v>
      </c>
      <c r="G526" s="46">
        <f>ლარებში!I526/1000</f>
        <v>0</v>
      </c>
    </row>
    <row r="527" spans="1:8" hidden="1" x14ac:dyDescent="0.25">
      <c r="A527" s="5" t="str">
        <f t="shared" si="8"/>
        <v>b</v>
      </c>
      <c r="B527" s="78" t="s">
        <v>1</v>
      </c>
      <c r="C527" s="79" t="s">
        <v>26</v>
      </c>
      <c r="D527" s="46">
        <f>ლარებში!D527/1000</f>
        <v>0</v>
      </c>
      <c r="E527" s="46">
        <f>ლარებში!E527/1000</f>
        <v>0</v>
      </c>
      <c r="F527" s="46">
        <f>ლარებში!F527/1000</f>
        <v>0</v>
      </c>
      <c r="G527" s="46">
        <f>ლარებში!I527/1000</f>
        <v>0</v>
      </c>
    </row>
    <row r="528" spans="1:8" hidden="1" x14ac:dyDescent="0.25">
      <c r="A528" s="5" t="str">
        <f t="shared" si="8"/>
        <v>b</v>
      </c>
      <c r="B528" s="78" t="s">
        <v>1</v>
      </c>
      <c r="C528" s="79" t="s">
        <v>27</v>
      </c>
      <c r="D528" s="46">
        <f>ლარებში!D528/1000</f>
        <v>0</v>
      </c>
      <c r="E528" s="46">
        <f>ლარებში!E528/1000</f>
        <v>0</v>
      </c>
      <c r="F528" s="46">
        <f>ლარებში!F528/1000</f>
        <v>0</v>
      </c>
      <c r="G528" s="46">
        <f>ლარებში!I528/1000</f>
        <v>0</v>
      </c>
    </row>
    <row r="529" spans="1:8" hidden="1" x14ac:dyDescent="0.25">
      <c r="A529" s="5" t="str">
        <f t="shared" si="8"/>
        <v>b</v>
      </c>
      <c r="B529" s="78" t="s">
        <v>1</v>
      </c>
      <c r="C529" s="80" t="s">
        <v>28</v>
      </c>
      <c r="D529" s="46">
        <f>ლარებში!D529/1000</f>
        <v>0</v>
      </c>
      <c r="E529" s="46">
        <f>ლარებში!E529/1000</f>
        <v>0</v>
      </c>
      <c r="F529" s="46">
        <f>ლარებში!F529/1000</f>
        <v>0</v>
      </c>
      <c r="G529" s="46">
        <f>ლარებში!I529/1000</f>
        <v>0</v>
      </c>
    </row>
    <row r="530" spans="1:8" hidden="1" x14ac:dyDescent="0.25">
      <c r="A530" s="5" t="str">
        <f t="shared" si="8"/>
        <v>b</v>
      </c>
      <c r="B530" s="78" t="s">
        <v>1</v>
      </c>
      <c r="C530" s="80" t="s">
        <v>29</v>
      </c>
      <c r="D530" s="46">
        <f>ლარებში!D530/1000</f>
        <v>0</v>
      </c>
      <c r="E530" s="46">
        <f>ლარებში!E530/1000</f>
        <v>0</v>
      </c>
      <c r="F530" s="46">
        <f>ლარებში!F530/1000</f>
        <v>0</v>
      </c>
      <c r="G530" s="46">
        <f>ლარებში!I530/1000</f>
        <v>0</v>
      </c>
    </row>
    <row r="531" spans="1:8" x14ac:dyDescent="0.25">
      <c r="A531" s="5" t="str">
        <f t="shared" si="8"/>
        <v>a</v>
      </c>
      <c r="B531" s="78" t="s">
        <v>1</v>
      </c>
      <c r="C531" s="80" t="s">
        <v>30</v>
      </c>
      <c r="D531" s="46">
        <f>ლარებში!D531/1000</f>
        <v>50</v>
      </c>
      <c r="E531" s="46">
        <f>ლარებში!E531/1000</f>
        <v>48</v>
      </c>
      <c r="F531" s="46">
        <f>ლარებში!F531/1000</f>
        <v>24</v>
      </c>
      <c r="G531" s="46">
        <f>ლარებში!I531/1000</f>
        <v>24</v>
      </c>
    </row>
    <row r="532" spans="1:8" hidden="1" x14ac:dyDescent="0.25">
      <c r="A532" s="5" t="str">
        <f t="shared" si="8"/>
        <v>b</v>
      </c>
      <c r="B532" s="78" t="s">
        <v>1</v>
      </c>
      <c r="C532" s="80" t="s">
        <v>31</v>
      </c>
      <c r="D532" s="46">
        <f>ლარებში!D532/1000</f>
        <v>0</v>
      </c>
      <c r="E532" s="46">
        <f>ლარებში!E532/1000</f>
        <v>0</v>
      </c>
      <c r="F532" s="46">
        <f>ლარებში!F532/1000</f>
        <v>0</v>
      </c>
      <c r="G532" s="46">
        <f>ლარებში!I532/1000</f>
        <v>0</v>
      </c>
    </row>
    <row r="533" spans="1:8" ht="34.5" hidden="1" x14ac:dyDescent="0.25">
      <c r="A533" s="5" t="str">
        <f t="shared" si="8"/>
        <v>b</v>
      </c>
      <c r="B533" s="78"/>
      <c r="C533" s="81" t="s">
        <v>91</v>
      </c>
      <c r="D533" s="47">
        <f>ლარებში!D533/1000</f>
        <v>0</v>
      </c>
      <c r="E533" s="47">
        <f>ლარებში!E533/1000</f>
        <v>0</v>
      </c>
      <c r="F533" s="47">
        <f>ლარებში!F533/1000</f>
        <v>0</v>
      </c>
      <c r="G533" s="47">
        <f>ლარებში!I533/1000</f>
        <v>0</v>
      </c>
    </row>
    <row r="534" spans="1:8" ht="34.5" hidden="1" x14ac:dyDescent="0.25">
      <c r="A534" s="5" t="str">
        <f t="shared" si="8"/>
        <v>b</v>
      </c>
      <c r="B534" s="78"/>
      <c r="C534" s="81" t="s">
        <v>92</v>
      </c>
      <c r="D534" s="47">
        <f>ლარებში!D534/1000</f>
        <v>0</v>
      </c>
      <c r="E534" s="47">
        <f>ლარებში!E534/1000</f>
        <v>0</v>
      </c>
      <c r="F534" s="47">
        <f>ლარებში!F534/1000</f>
        <v>0</v>
      </c>
      <c r="G534" s="47">
        <f>ლარებში!I534/1000</f>
        <v>0</v>
      </c>
    </row>
    <row r="535" spans="1:8" hidden="1" x14ac:dyDescent="0.25">
      <c r="A535" s="5" t="str">
        <f t="shared" si="8"/>
        <v>b</v>
      </c>
      <c r="B535" s="78" t="s">
        <v>1</v>
      </c>
      <c r="C535" s="77" t="s">
        <v>32</v>
      </c>
      <c r="D535" s="45">
        <f>ლარებში!D535/1000</f>
        <v>0</v>
      </c>
      <c r="E535" s="45">
        <f>ლარებში!E535/1000</f>
        <v>0</v>
      </c>
      <c r="F535" s="45">
        <f>ლარებში!F535/1000</f>
        <v>0</v>
      </c>
      <c r="G535" s="45">
        <f>ლარებში!I535/1000</f>
        <v>0</v>
      </c>
    </row>
    <row r="536" spans="1:8" hidden="1" x14ac:dyDescent="0.25">
      <c r="A536" s="5" t="str">
        <f t="shared" si="8"/>
        <v>b</v>
      </c>
      <c r="B536" s="78" t="s">
        <v>1</v>
      </c>
      <c r="C536" s="77" t="s">
        <v>33</v>
      </c>
      <c r="D536" s="45">
        <f>ლარებში!D536/1000</f>
        <v>0</v>
      </c>
      <c r="E536" s="45">
        <f>ლარებში!E536/1000</f>
        <v>0</v>
      </c>
      <c r="F536" s="45">
        <f>ლარებში!F536/1000</f>
        <v>0</v>
      </c>
      <c r="G536" s="45">
        <f>ლარებში!I536/1000</f>
        <v>0</v>
      </c>
    </row>
    <row r="537" spans="1:8" hidden="1" x14ac:dyDescent="0.25">
      <c r="A537" s="5" t="str">
        <f t="shared" si="8"/>
        <v>b</v>
      </c>
      <c r="B537" s="78" t="s">
        <v>1</v>
      </c>
      <c r="C537" s="77" t="s">
        <v>34</v>
      </c>
      <c r="D537" s="45">
        <f>ლარებში!D537/1000</f>
        <v>0</v>
      </c>
      <c r="E537" s="45">
        <f>ლარებში!E537/1000</f>
        <v>0</v>
      </c>
      <c r="F537" s="45">
        <f>ლარებში!F537/1000</f>
        <v>0</v>
      </c>
      <c r="G537" s="45">
        <f>ლარებში!I537/1000</f>
        <v>0</v>
      </c>
    </row>
    <row r="538" spans="1:8" ht="34.5" x14ac:dyDescent="0.25">
      <c r="A538" s="5" t="str">
        <f t="shared" si="8"/>
        <v>a</v>
      </c>
      <c r="B538" s="68" t="s">
        <v>136</v>
      </c>
      <c r="C538" s="69" t="s">
        <v>78</v>
      </c>
      <c r="D538" s="44">
        <f>ლარებში!D538/1000</f>
        <v>380</v>
      </c>
      <c r="E538" s="44">
        <f>ლარებში!E538/1000</f>
        <v>450</v>
      </c>
      <c r="F538" s="44">
        <f>ლარებში!F538/1000</f>
        <v>209.45</v>
      </c>
      <c r="G538" s="44">
        <f>ლარებში!I538/1000</f>
        <v>209.4485</v>
      </c>
      <c r="H538" s="96" t="s">
        <v>230</v>
      </c>
    </row>
    <row r="539" spans="1:8" x14ac:dyDescent="0.25">
      <c r="A539" s="5" t="str">
        <f t="shared" si="8"/>
        <v>a</v>
      </c>
      <c r="B539" s="76" t="s">
        <v>1</v>
      </c>
      <c r="C539" s="77" t="s">
        <v>24</v>
      </c>
      <c r="D539" s="45">
        <f>ლარებში!D539/1000</f>
        <v>380</v>
      </c>
      <c r="E539" s="45">
        <f>ლარებში!E539/1000</f>
        <v>450</v>
      </c>
      <c r="F539" s="45">
        <f>ლარებში!F539/1000</f>
        <v>209.45</v>
      </c>
      <c r="G539" s="45">
        <f>ლარებში!I539/1000</f>
        <v>209.4485</v>
      </c>
    </row>
    <row r="540" spans="1:8" hidden="1" x14ac:dyDescent="0.25">
      <c r="A540" s="5" t="str">
        <f t="shared" si="8"/>
        <v>b</v>
      </c>
      <c r="B540" s="78" t="s">
        <v>1</v>
      </c>
      <c r="C540" s="79" t="s">
        <v>25</v>
      </c>
      <c r="D540" s="46">
        <f>ლარებში!D540/1000</f>
        <v>0</v>
      </c>
      <c r="E540" s="46">
        <f>ლარებში!E540/1000</f>
        <v>0</v>
      </c>
      <c r="F540" s="46">
        <f>ლარებში!F540/1000</f>
        <v>0</v>
      </c>
      <c r="G540" s="46">
        <f>ლარებში!I540/1000</f>
        <v>0</v>
      </c>
    </row>
    <row r="541" spans="1:8" hidden="1" x14ac:dyDescent="0.25">
      <c r="A541" s="5" t="str">
        <f t="shared" si="8"/>
        <v>b</v>
      </c>
      <c r="B541" s="78" t="s">
        <v>1</v>
      </c>
      <c r="C541" s="79" t="s">
        <v>26</v>
      </c>
      <c r="D541" s="46">
        <f>ლარებში!D541/1000</f>
        <v>0</v>
      </c>
      <c r="E541" s="46">
        <f>ლარებში!E541/1000</f>
        <v>0</v>
      </c>
      <c r="F541" s="46">
        <f>ლარებში!F541/1000</f>
        <v>0</v>
      </c>
      <c r="G541" s="46">
        <f>ლარებში!I541/1000</f>
        <v>0</v>
      </c>
    </row>
    <row r="542" spans="1:8" hidden="1" x14ac:dyDescent="0.25">
      <c r="A542" s="5" t="str">
        <f t="shared" si="8"/>
        <v>b</v>
      </c>
      <c r="B542" s="78" t="s">
        <v>1</v>
      </c>
      <c r="C542" s="79" t="s">
        <v>27</v>
      </c>
      <c r="D542" s="46">
        <f>ლარებში!D542/1000</f>
        <v>0</v>
      </c>
      <c r="E542" s="46">
        <f>ლარებში!E542/1000</f>
        <v>0</v>
      </c>
      <c r="F542" s="46">
        <f>ლარებში!F542/1000</f>
        <v>0</v>
      </c>
      <c r="G542" s="46">
        <f>ლარებში!I542/1000</f>
        <v>0</v>
      </c>
    </row>
    <row r="543" spans="1:8" hidden="1" x14ac:dyDescent="0.25">
      <c r="A543" s="5" t="str">
        <f t="shared" si="8"/>
        <v>b</v>
      </c>
      <c r="B543" s="78" t="s">
        <v>1</v>
      </c>
      <c r="C543" s="80" t="s">
        <v>28</v>
      </c>
      <c r="D543" s="46">
        <f>ლარებში!D543/1000</f>
        <v>0</v>
      </c>
      <c r="E543" s="46">
        <f>ლარებში!E543/1000</f>
        <v>0</v>
      </c>
      <c r="F543" s="46">
        <f>ლარებში!F543/1000</f>
        <v>0</v>
      </c>
      <c r="G543" s="46">
        <f>ლარებში!I543/1000</f>
        <v>0</v>
      </c>
    </row>
    <row r="544" spans="1:8" hidden="1" x14ac:dyDescent="0.25">
      <c r="A544" s="5" t="str">
        <f t="shared" si="8"/>
        <v>b</v>
      </c>
      <c r="B544" s="78" t="s">
        <v>1</v>
      </c>
      <c r="C544" s="80" t="s">
        <v>29</v>
      </c>
      <c r="D544" s="46">
        <f>ლარებში!D544/1000</f>
        <v>0</v>
      </c>
      <c r="E544" s="46">
        <f>ლარებში!E544/1000</f>
        <v>0</v>
      </c>
      <c r="F544" s="46">
        <f>ლარებში!F544/1000</f>
        <v>0</v>
      </c>
      <c r="G544" s="46">
        <f>ლარებში!I544/1000</f>
        <v>0</v>
      </c>
    </row>
    <row r="545" spans="1:8" x14ac:dyDescent="0.25">
      <c r="A545" s="5" t="str">
        <f t="shared" si="8"/>
        <v>a</v>
      </c>
      <c r="B545" s="78" t="s">
        <v>1</v>
      </c>
      <c r="C545" s="80" t="s">
        <v>30</v>
      </c>
      <c r="D545" s="46">
        <f>ლარებში!D545/1000</f>
        <v>380</v>
      </c>
      <c r="E545" s="46">
        <f>ლარებში!E545/1000</f>
        <v>450</v>
      </c>
      <c r="F545" s="46">
        <f>ლარებში!F545/1000</f>
        <v>209.45</v>
      </c>
      <c r="G545" s="46">
        <f>ლარებში!I545/1000</f>
        <v>209.4485</v>
      </c>
    </row>
    <row r="546" spans="1:8" hidden="1" x14ac:dyDescent="0.25">
      <c r="A546" s="5" t="str">
        <f t="shared" si="8"/>
        <v>b</v>
      </c>
      <c r="B546" s="78" t="s">
        <v>1</v>
      </c>
      <c r="C546" s="80" t="s">
        <v>31</v>
      </c>
      <c r="D546" s="46">
        <f>ლარებში!D546/1000</f>
        <v>0</v>
      </c>
      <c r="E546" s="46">
        <f>ლარებში!E546/1000</f>
        <v>0</v>
      </c>
      <c r="F546" s="46">
        <f>ლარებში!F546/1000</f>
        <v>0</v>
      </c>
      <c r="G546" s="46">
        <f>ლარებში!I546/1000</f>
        <v>0</v>
      </c>
    </row>
    <row r="547" spans="1:8" ht="34.5" hidden="1" x14ac:dyDescent="0.25">
      <c r="A547" s="5" t="str">
        <f t="shared" si="8"/>
        <v>b</v>
      </c>
      <c r="B547" s="78"/>
      <c r="C547" s="81" t="s">
        <v>91</v>
      </c>
      <c r="D547" s="47">
        <f>ლარებში!D547/1000</f>
        <v>0</v>
      </c>
      <c r="E547" s="47">
        <f>ლარებში!E547/1000</f>
        <v>0</v>
      </c>
      <c r="F547" s="47">
        <f>ლარებში!F547/1000</f>
        <v>0</v>
      </c>
      <c r="G547" s="47">
        <f>ლარებში!I547/1000</f>
        <v>0</v>
      </c>
    </row>
    <row r="548" spans="1:8" ht="34.5" hidden="1" x14ac:dyDescent="0.25">
      <c r="A548" s="5" t="str">
        <f t="shared" si="8"/>
        <v>b</v>
      </c>
      <c r="B548" s="78"/>
      <c r="C548" s="81" t="s">
        <v>92</v>
      </c>
      <c r="D548" s="47">
        <f>ლარებში!D548/1000</f>
        <v>0</v>
      </c>
      <c r="E548" s="47">
        <f>ლარებში!E548/1000</f>
        <v>0</v>
      </c>
      <c r="F548" s="47">
        <f>ლარებში!F548/1000</f>
        <v>0</v>
      </c>
      <c r="G548" s="47">
        <f>ლარებში!I548/1000</f>
        <v>0</v>
      </c>
    </row>
    <row r="549" spans="1:8" hidden="1" x14ac:dyDescent="0.25">
      <c r="A549" s="5" t="str">
        <f t="shared" si="8"/>
        <v>b</v>
      </c>
      <c r="B549" s="78" t="s">
        <v>1</v>
      </c>
      <c r="C549" s="77" t="s">
        <v>32</v>
      </c>
      <c r="D549" s="45">
        <f>ლარებში!D549/1000</f>
        <v>0</v>
      </c>
      <c r="E549" s="45">
        <f>ლარებში!E549/1000</f>
        <v>0</v>
      </c>
      <c r="F549" s="45">
        <f>ლარებში!F549/1000</f>
        <v>0</v>
      </c>
      <c r="G549" s="45">
        <f>ლარებში!I549/1000</f>
        <v>0</v>
      </c>
    </row>
    <row r="550" spans="1:8" hidden="1" x14ac:dyDescent="0.25">
      <c r="A550" s="5" t="str">
        <f t="shared" si="8"/>
        <v>b</v>
      </c>
      <c r="B550" s="78" t="s">
        <v>1</v>
      </c>
      <c r="C550" s="77" t="s">
        <v>33</v>
      </c>
      <c r="D550" s="45">
        <f>ლარებში!D550/1000</f>
        <v>0</v>
      </c>
      <c r="E550" s="45">
        <f>ლარებში!E550/1000</f>
        <v>0</v>
      </c>
      <c r="F550" s="45">
        <f>ლარებში!F550/1000</f>
        <v>0</v>
      </c>
      <c r="G550" s="45">
        <f>ლარებში!I550/1000</f>
        <v>0</v>
      </c>
    </row>
    <row r="551" spans="1:8" hidden="1" x14ac:dyDescent="0.25">
      <c r="A551" s="5" t="str">
        <f t="shared" si="8"/>
        <v>b</v>
      </c>
      <c r="B551" s="78" t="s">
        <v>1</v>
      </c>
      <c r="C551" s="77" t="s">
        <v>34</v>
      </c>
      <c r="D551" s="45">
        <f>ლარებში!D551/1000</f>
        <v>0</v>
      </c>
      <c r="E551" s="45">
        <f>ლარებში!E551/1000</f>
        <v>0</v>
      </c>
      <c r="F551" s="45">
        <f>ლარებში!F551/1000</f>
        <v>0</v>
      </c>
      <c r="G551" s="45">
        <f>ლარებში!I551/1000</f>
        <v>0</v>
      </c>
    </row>
    <row r="552" spans="1:8" ht="18" x14ac:dyDescent="0.25">
      <c r="A552" s="5" t="str">
        <f t="shared" si="8"/>
        <v>a</v>
      </c>
      <c r="B552" s="68" t="s">
        <v>137</v>
      </c>
      <c r="C552" s="69" t="s">
        <v>79</v>
      </c>
      <c r="D552" s="44">
        <f>ლარებში!D552/1000</f>
        <v>9200</v>
      </c>
      <c r="E552" s="44">
        <f>ლარებში!E552/1000</f>
        <v>9585</v>
      </c>
      <c r="F552" s="44">
        <f>ლარებში!F552/1000</f>
        <v>4495.3999999999996</v>
      </c>
      <c r="G552" s="44">
        <f>ლარებში!I552/1000</f>
        <v>4494.6019999999999</v>
      </c>
      <c r="H552" s="96" t="s">
        <v>230</v>
      </c>
    </row>
    <row r="553" spans="1:8" x14ac:dyDescent="0.25">
      <c r="A553" s="5" t="str">
        <f t="shared" si="8"/>
        <v>a</v>
      </c>
      <c r="B553" s="76" t="s">
        <v>1</v>
      </c>
      <c r="C553" s="77" t="s">
        <v>24</v>
      </c>
      <c r="D553" s="45">
        <f>ლარებში!D553/1000</f>
        <v>9200</v>
      </c>
      <c r="E553" s="45">
        <f>ლარებში!E553/1000</f>
        <v>9585</v>
      </c>
      <c r="F553" s="45">
        <f>ლარებში!F553/1000</f>
        <v>4495.3999999999996</v>
      </c>
      <c r="G553" s="45">
        <f>ლარებში!I553/1000</f>
        <v>4494.6019999999999</v>
      </c>
    </row>
    <row r="554" spans="1:8" hidden="1" x14ac:dyDescent="0.25">
      <c r="A554" s="5" t="str">
        <f t="shared" si="8"/>
        <v>b</v>
      </c>
      <c r="B554" s="78" t="s">
        <v>1</v>
      </c>
      <c r="C554" s="79" t="s">
        <v>25</v>
      </c>
      <c r="D554" s="46">
        <f>ლარებში!D554/1000</f>
        <v>0</v>
      </c>
      <c r="E554" s="46">
        <f>ლარებში!E554/1000</f>
        <v>0</v>
      </c>
      <c r="F554" s="46">
        <f>ლარებში!F554/1000</f>
        <v>0</v>
      </c>
      <c r="G554" s="46">
        <f>ლარებში!I554/1000</f>
        <v>0</v>
      </c>
    </row>
    <row r="555" spans="1:8" hidden="1" x14ac:dyDescent="0.25">
      <c r="A555" s="5" t="str">
        <f t="shared" si="8"/>
        <v>b</v>
      </c>
      <c r="B555" s="78" t="s">
        <v>1</v>
      </c>
      <c r="C555" s="79" t="s">
        <v>26</v>
      </c>
      <c r="D555" s="46">
        <f>ლარებში!D555/1000</f>
        <v>0</v>
      </c>
      <c r="E555" s="46">
        <f>ლარებში!E555/1000</f>
        <v>0</v>
      </c>
      <c r="F555" s="46">
        <f>ლარებში!F555/1000</f>
        <v>0</v>
      </c>
      <c r="G555" s="46">
        <f>ლარებში!I555/1000</f>
        <v>0</v>
      </c>
    </row>
    <row r="556" spans="1:8" hidden="1" x14ac:dyDescent="0.25">
      <c r="A556" s="5" t="str">
        <f t="shared" si="8"/>
        <v>b</v>
      </c>
      <c r="B556" s="78" t="s">
        <v>1</v>
      </c>
      <c r="C556" s="79" t="s">
        <v>27</v>
      </c>
      <c r="D556" s="46">
        <f>ლარებში!D556/1000</f>
        <v>0</v>
      </c>
      <c r="E556" s="46">
        <f>ლარებში!E556/1000</f>
        <v>0</v>
      </c>
      <c r="F556" s="46">
        <f>ლარებში!F556/1000</f>
        <v>0</v>
      </c>
      <c r="G556" s="46">
        <f>ლარებში!I556/1000</f>
        <v>0</v>
      </c>
    </row>
    <row r="557" spans="1:8" hidden="1" x14ac:dyDescent="0.25">
      <c r="A557" s="5" t="str">
        <f t="shared" si="8"/>
        <v>b</v>
      </c>
      <c r="B557" s="78" t="s">
        <v>1</v>
      </c>
      <c r="C557" s="80" t="s">
        <v>28</v>
      </c>
      <c r="D557" s="46">
        <f>ლარებში!D557/1000</f>
        <v>0</v>
      </c>
      <c r="E557" s="46">
        <f>ლარებში!E557/1000</f>
        <v>0</v>
      </c>
      <c r="F557" s="46">
        <f>ლარებში!F557/1000</f>
        <v>0</v>
      </c>
      <c r="G557" s="46">
        <f>ლარებში!I557/1000</f>
        <v>0</v>
      </c>
    </row>
    <row r="558" spans="1:8" hidden="1" x14ac:dyDescent="0.25">
      <c r="A558" s="5" t="str">
        <f t="shared" si="8"/>
        <v>b</v>
      </c>
      <c r="B558" s="78" t="s">
        <v>1</v>
      </c>
      <c r="C558" s="80" t="s">
        <v>29</v>
      </c>
      <c r="D558" s="46">
        <f>ლარებში!D558/1000</f>
        <v>0</v>
      </c>
      <c r="E558" s="46">
        <f>ლარებში!E558/1000</f>
        <v>0</v>
      </c>
      <c r="F558" s="46">
        <f>ლარებში!F558/1000</f>
        <v>0</v>
      </c>
      <c r="G558" s="46">
        <f>ლარებში!I558/1000</f>
        <v>0</v>
      </c>
    </row>
    <row r="559" spans="1:8" x14ac:dyDescent="0.25">
      <c r="A559" s="5" t="str">
        <f t="shared" si="8"/>
        <v>a</v>
      </c>
      <c r="B559" s="78" t="s">
        <v>1</v>
      </c>
      <c r="C559" s="80" t="s">
        <v>30</v>
      </c>
      <c r="D559" s="46">
        <f>ლარებში!D559/1000</f>
        <v>9200</v>
      </c>
      <c r="E559" s="46">
        <f>ლარებში!E559/1000</f>
        <v>9585</v>
      </c>
      <c r="F559" s="46">
        <f>ლარებში!F559/1000</f>
        <v>4495.3999999999996</v>
      </c>
      <c r="G559" s="46">
        <f>ლარებში!I559/1000</f>
        <v>4494.6019999999999</v>
      </c>
    </row>
    <row r="560" spans="1:8" hidden="1" x14ac:dyDescent="0.25">
      <c r="A560" s="5" t="str">
        <f t="shared" si="8"/>
        <v>b</v>
      </c>
      <c r="B560" s="78" t="s">
        <v>1</v>
      </c>
      <c r="C560" s="80" t="s">
        <v>31</v>
      </c>
      <c r="D560" s="46">
        <f>ლარებში!D560/1000</f>
        <v>0</v>
      </c>
      <c r="E560" s="46">
        <f>ლარებში!E560/1000</f>
        <v>0</v>
      </c>
      <c r="F560" s="46">
        <f>ლარებში!F560/1000</f>
        <v>0</v>
      </c>
      <c r="G560" s="46">
        <f>ლარებში!I560/1000</f>
        <v>0</v>
      </c>
    </row>
    <row r="561" spans="1:8" ht="34.5" hidden="1" x14ac:dyDescent="0.25">
      <c r="A561" s="5" t="str">
        <f t="shared" si="8"/>
        <v>b</v>
      </c>
      <c r="B561" s="78"/>
      <c r="C561" s="81" t="s">
        <v>91</v>
      </c>
      <c r="D561" s="47">
        <f>ლარებში!D561/1000</f>
        <v>0</v>
      </c>
      <c r="E561" s="47">
        <f>ლარებში!E561/1000</f>
        <v>0</v>
      </c>
      <c r="F561" s="47">
        <f>ლარებში!F561/1000</f>
        <v>0</v>
      </c>
      <c r="G561" s="47">
        <f>ლარებში!I561/1000</f>
        <v>0</v>
      </c>
    </row>
    <row r="562" spans="1:8" ht="34.5" hidden="1" x14ac:dyDescent="0.25">
      <c r="A562" s="5" t="str">
        <f t="shared" si="8"/>
        <v>b</v>
      </c>
      <c r="B562" s="78"/>
      <c r="C562" s="81" t="s">
        <v>92</v>
      </c>
      <c r="D562" s="47">
        <f>ლარებში!D562/1000</f>
        <v>0</v>
      </c>
      <c r="E562" s="47">
        <f>ლარებში!E562/1000</f>
        <v>0</v>
      </c>
      <c r="F562" s="47">
        <f>ლარებში!F562/1000</f>
        <v>0</v>
      </c>
      <c r="G562" s="47">
        <f>ლარებში!I562/1000</f>
        <v>0</v>
      </c>
    </row>
    <row r="563" spans="1:8" hidden="1" x14ac:dyDescent="0.25">
      <c r="A563" s="5" t="str">
        <f t="shared" si="8"/>
        <v>b</v>
      </c>
      <c r="B563" s="78" t="s">
        <v>1</v>
      </c>
      <c r="C563" s="77" t="s">
        <v>32</v>
      </c>
      <c r="D563" s="45">
        <f>ლარებში!D563/1000</f>
        <v>0</v>
      </c>
      <c r="E563" s="45">
        <f>ლარებში!E563/1000</f>
        <v>0</v>
      </c>
      <c r="F563" s="45">
        <f>ლარებში!F563/1000</f>
        <v>0</v>
      </c>
      <c r="G563" s="45">
        <f>ლარებში!I563/1000</f>
        <v>0</v>
      </c>
    </row>
    <row r="564" spans="1:8" hidden="1" x14ac:dyDescent="0.25">
      <c r="A564" s="5" t="str">
        <f t="shared" si="8"/>
        <v>b</v>
      </c>
      <c r="B564" s="78" t="s">
        <v>1</v>
      </c>
      <c r="C564" s="77" t="s">
        <v>33</v>
      </c>
      <c r="D564" s="45">
        <f>ლარებში!D564/1000</f>
        <v>0</v>
      </c>
      <c r="E564" s="45">
        <f>ლარებში!E564/1000</f>
        <v>0</v>
      </c>
      <c r="F564" s="45">
        <f>ლარებში!F564/1000</f>
        <v>0</v>
      </c>
      <c r="G564" s="45">
        <f>ლარებში!I564/1000</f>
        <v>0</v>
      </c>
    </row>
    <row r="565" spans="1:8" hidden="1" x14ac:dyDescent="0.25">
      <c r="A565" s="5" t="str">
        <f t="shared" si="8"/>
        <v>b</v>
      </c>
      <c r="B565" s="78" t="s">
        <v>1</v>
      </c>
      <c r="C565" s="77" t="s">
        <v>34</v>
      </c>
      <c r="D565" s="45">
        <f>ლარებში!D565/1000</f>
        <v>0</v>
      </c>
      <c r="E565" s="45">
        <f>ლარებში!E565/1000</f>
        <v>0</v>
      </c>
      <c r="F565" s="45">
        <f>ლარებში!F565/1000</f>
        <v>0</v>
      </c>
      <c r="G565" s="45">
        <f>ლარებში!I565/1000</f>
        <v>0</v>
      </c>
    </row>
    <row r="566" spans="1:8" ht="34.5" x14ac:dyDescent="0.25">
      <c r="A566" s="5" t="str">
        <f t="shared" si="8"/>
        <v>a</v>
      </c>
      <c r="B566" s="68" t="s">
        <v>138</v>
      </c>
      <c r="C566" s="69" t="s">
        <v>80</v>
      </c>
      <c r="D566" s="44">
        <f>ლარებში!D566/1000</f>
        <v>2700</v>
      </c>
      <c r="E566" s="44">
        <f>ლარებში!E566/1000</f>
        <v>2691.2</v>
      </c>
      <c r="F566" s="44">
        <f>ლარებში!F566/1000</f>
        <v>1279.8</v>
      </c>
      <c r="G566" s="44">
        <f>ლარებში!I566/1000</f>
        <v>1279.788</v>
      </c>
      <c r="H566" s="96" t="s">
        <v>230</v>
      </c>
    </row>
    <row r="567" spans="1:8" x14ac:dyDescent="0.25">
      <c r="A567" s="5" t="str">
        <f t="shared" si="8"/>
        <v>a</v>
      </c>
      <c r="B567" s="76" t="s">
        <v>1</v>
      </c>
      <c r="C567" s="77" t="s">
        <v>24</v>
      </c>
      <c r="D567" s="45">
        <f>ლარებში!D567/1000</f>
        <v>2700</v>
      </c>
      <c r="E567" s="45">
        <f>ლარებში!E567/1000</f>
        <v>2691.2</v>
      </c>
      <c r="F567" s="45">
        <f>ლარებში!F567/1000</f>
        <v>1279.8</v>
      </c>
      <c r="G567" s="45">
        <f>ლარებში!I567/1000</f>
        <v>1279.788</v>
      </c>
    </row>
    <row r="568" spans="1:8" hidden="1" x14ac:dyDescent="0.25">
      <c r="A568" s="5" t="str">
        <f t="shared" si="8"/>
        <v>b</v>
      </c>
      <c r="B568" s="78" t="s">
        <v>1</v>
      </c>
      <c r="C568" s="79" t="s">
        <v>25</v>
      </c>
      <c r="D568" s="46">
        <f>ლარებში!D568/1000</f>
        <v>0</v>
      </c>
      <c r="E568" s="46">
        <f>ლარებში!E568/1000</f>
        <v>0</v>
      </c>
      <c r="F568" s="46">
        <f>ლარებში!F568/1000</f>
        <v>0</v>
      </c>
      <c r="G568" s="46">
        <f>ლარებში!I568/1000</f>
        <v>0</v>
      </c>
    </row>
    <row r="569" spans="1:8" hidden="1" x14ac:dyDescent="0.25">
      <c r="A569" s="5" t="str">
        <f t="shared" si="8"/>
        <v>b</v>
      </c>
      <c r="B569" s="78" t="s">
        <v>1</v>
      </c>
      <c r="C569" s="79" t="s">
        <v>26</v>
      </c>
      <c r="D569" s="46">
        <f>ლარებში!D569/1000</f>
        <v>0</v>
      </c>
      <c r="E569" s="46">
        <f>ლარებში!E569/1000</f>
        <v>0</v>
      </c>
      <c r="F569" s="46">
        <f>ლარებში!F569/1000</f>
        <v>0</v>
      </c>
      <c r="G569" s="46">
        <f>ლარებში!I569/1000</f>
        <v>0</v>
      </c>
    </row>
    <row r="570" spans="1:8" hidden="1" x14ac:dyDescent="0.25">
      <c r="A570" s="5" t="str">
        <f t="shared" si="8"/>
        <v>b</v>
      </c>
      <c r="B570" s="78" t="s">
        <v>1</v>
      </c>
      <c r="C570" s="79" t="s">
        <v>27</v>
      </c>
      <c r="D570" s="46">
        <f>ლარებში!D570/1000</f>
        <v>0</v>
      </c>
      <c r="E570" s="46">
        <f>ლარებში!E570/1000</f>
        <v>0</v>
      </c>
      <c r="F570" s="46">
        <f>ლარებში!F570/1000</f>
        <v>0</v>
      </c>
      <c r="G570" s="46">
        <f>ლარებში!I570/1000</f>
        <v>0</v>
      </c>
    </row>
    <row r="571" spans="1:8" hidden="1" x14ac:dyDescent="0.25">
      <c r="A571" s="5" t="str">
        <f t="shared" si="8"/>
        <v>b</v>
      </c>
      <c r="B571" s="78" t="s">
        <v>1</v>
      </c>
      <c r="C571" s="80" t="s">
        <v>28</v>
      </c>
      <c r="D571" s="46">
        <f>ლარებში!D571/1000</f>
        <v>0</v>
      </c>
      <c r="E571" s="46">
        <f>ლარებში!E571/1000</f>
        <v>0</v>
      </c>
      <c r="F571" s="46">
        <f>ლარებში!F571/1000</f>
        <v>0</v>
      </c>
      <c r="G571" s="46">
        <f>ლარებში!I571/1000</f>
        <v>0</v>
      </c>
    </row>
    <row r="572" spans="1:8" hidden="1" x14ac:dyDescent="0.25">
      <c r="A572" s="5" t="str">
        <f t="shared" si="8"/>
        <v>b</v>
      </c>
      <c r="B572" s="78" t="s">
        <v>1</v>
      </c>
      <c r="C572" s="80" t="s">
        <v>29</v>
      </c>
      <c r="D572" s="46">
        <f>ლარებში!D572/1000</f>
        <v>0</v>
      </c>
      <c r="E572" s="46">
        <f>ლარებში!E572/1000</f>
        <v>0</v>
      </c>
      <c r="F572" s="46">
        <f>ლარებში!F572/1000</f>
        <v>0</v>
      </c>
      <c r="G572" s="46">
        <f>ლარებში!I572/1000</f>
        <v>0</v>
      </c>
    </row>
    <row r="573" spans="1:8" x14ac:dyDescent="0.25">
      <c r="A573" s="5" t="str">
        <f t="shared" si="8"/>
        <v>a</v>
      </c>
      <c r="B573" s="78" t="s">
        <v>1</v>
      </c>
      <c r="C573" s="80" t="s">
        <v>30</v>
      </c>
      <c r="D573" s="46">
        <f>ლარებში!D573/1000</f>
        <v>2700</v>
      </c>
      <c r="E573" s="46">
        <f>ლარებში!E573/1000</f>
        <v>2691.2</v>
      </c>
      <c r="F573" s="46">
        <f>ლარებში!F573/1000</f>
        <v>1279.8</v>
      </c>
      <c r="G573" s="46">
        <f>ლარებში!I573/1000</f>
        <v>1279.788</v>
      </c>
    </row>
    <row r="574" spans="1:8" hidden="1" x14ac:dyDescent="0.25">
      <c r="A574" s="5" t="str">
        <f t="shared" si="8"/>
        <v>b</v>
      </c>
      <c r="B574" s="78" t="s">
        <v>1</v>
      </c>
      <c r="C574" s="80" t="s">
        <v>31</v>
      </c>
      <c r="D574" s="46">
        <f>ლარებში!D574/1000</f>
        <v>0</v>
      </c>
      <c r="E574" s="46">
        <f>ლარებში!E574/1000</f>
        <v>0</v>
      </c>
      <c r="F574" s="46">
        <f>ლარებში!F574/1000</f>
        <v>0</v>
      </c>
      <c r="G574" s="46">
        <f>ლარებში!I574/1000</f>
        <v>0</v>
      </c>
    </row>
    <row r="575" spans="1:8" ht="34.5" hidden="1" x14ac:dyDescent="0.25">
      <c r="A575" s="5" t="str">
        <f t="shared" si="8"/>
        <v>b</v>
      </c>
      <c r="B575" s="78"/>
      <c r="C575" s="81" t="s">
        <v>91</v>
      </c>
      <c r="D575" s="47">
        <f>ლარებში!D575/1000</f>
        <v>0</v>
      </c>
      <c r="E575" s="47">
        <f>ლარებში!E575/1000</f>
        <v>0</v>
      </c>
      <c r="F575" s="47">
        <f>ლარებში!F575/1000</f>
        <v>0</v>
      </c>
      <c r="G575" s="47">
        <f>ლარებში!I575/1000</f>
        <v>0</v>
      </c>
    </row>
    <row r="576" spans="1:8" ht="34.5" hidden="1" x14ac:dyDescent="0.25">
      <c r="A576" s="5" t="str">
        <f t="shared" si="8"/>
        <v>b</v>
      </c>
      <c r="B576" s="78"/>
      <c r="C576" s="81" t="s">
        <v>92</v>
      </c>
      <c r="D576" s="47">
        <f>ლარებში!D576/1000</f>
        <v>0</v>
      </c>
      <c r="E576" s="47">
        <f>ლარებში!E576/1000</f>
        <v>0</v>
      </c>
      <c r="F576" s="47">
        <f>ლარებში!F576/1000</f>
        <v>0</v>
      </c>
      <c r="G576" s="47">
        <f>ლარებში!I576/1000</f>
        <v>0</v>
      </c>
    </row>
    <row r="577" spans="1:8" hidden="1" x14ac:dyDescent="0.25">
      <c r="A577" s="5" t="str">
        <f t="shared" si="8"/>
        <v>b</v>
      </c>
      <c r="B577" s="78" t="s">
        <v>1</v>
      </c>
      <c r="C577" s="77" t="s">
        <v>32</v>
      </c>
      <c r="D577" s="45">
        <f>ლარებში!D577/1000</f>
        <v>0</v>
      </c>
      <c r="E577" s="45">
        <f>ლარებში!E577/1000</f>
        <v>0</v>
      </c>
      <c r="F577" s="45">
        <f>ლარებში!F577/1000</f>
        <v>0</v>
      </c>
      <c r="G577" s="45">
        <f>ლარებში!I577/1000</f>
        <v>0</v>
      </c>
    </row>
    <row r="578" spans="1:8" hidden="1" x14ac:dyDescent="0.25">
      <c r="A578" s="5" t="str">
        <f t="shared" si="8"/>
        <v>b</v>
      </c>
      <c r="B578" s="78" t="s">
        <v>1</v>
      </c>
      <c r="C578" s="77" t="s">
        <v>33</v>
      </c>
      <c r="D578" s="45">
        <f>ლარებში!D578/1000</f>
        <v>0</v>
      </c>
      <c r="E578" s="45">
        <f>ლარებში!E578/1000</f>
        <v>0</v>
      </c>
      <c r="F578" s="45">
        <f>ლარებში!F578/1000</f>
        <v>0</v>
      </c>
      <c r="G578" s="45">
        <f>ლარებში!I578/1000</f>
        <v>0</v>
      </c>
    </row>
    <row r="579" spans="1:8" hidden="1" x14ac:dyDescent="0.25">
      <c r="A579" s="5" t="str">
        <f t="shared" si="8"/>
        <v>b</v>
      </c>
      <c r="B579" s="78" t="s">
        <v>1</v>
      </c>
      <c r="C579" s="77" t="s">
        <v>34</v>
      </c>
      <c r="D579" s="45">
        <f>ლარებში!D579/1000</f>
        <v>0</v>
      </c>
      <c r="E579" s="45">
        <f>ლარებში!E579/1000</f>
        <v>0</v>
      </c>
      <c r="F579" s="45">
        <f>ლარებში!F579/1000</f>
        <v>0</v>
      </c>
      <c r="G579" s="45">
        <f>ლარებში!I579/1000</f>
        <v>0</v>
      </c>
    </row>
    <row r="580" spans="1:8" ht="34.5" x14ac:dyDescent="0.25">
      <c r="A580" s="5" t="str">
        <f t="shared" si="8"/>
        <v>a</v>
      </c>
      <c r="B580" s="68" t="s">
        <v>139</v>
      </c>
      <c r="C580" s="69" t="s">
        <v>81</v>
      </c>
      <c r="D580" s="44">
        <f>ლარებში!D580/1000</f>
        <v>900</v>
      </c>
      <c r="E580" s="44">
        <f>ლარებში!E580/1000</f>
        <v>1183.4000000000001</v>
      </c>
      <c r="F580" s="44">
        <f>ლარებში!F580/1000</f>
        <v>405.85</v>
      </c>
      <c r="G580" s="44">
        <f>ლარებში!I580/1000</f>
        <v>403.57100000000003</v>
      </c>
      <c r="H580" s="96" t="s">
        <v>230</v>
      </c>
    </row>
    <row r="581" spans="1:8" x14ac:dyDescent="0.25">
      <c r="A581" s="5" t="str">
        <f t="shared" si="8"/>
        <v>a</v>
      </c>
      <c r="B581" s="76" t="s">
        <v>1</v>
      </c>
      <c r="C581" s="77" t="s">
        <v>24</v>
      </c>
      <c r="D581" s="45">
        <f>ლარებში!D581/1000</f>
        <v>900</v>
      </c>
      <c r="E581" s="45">
        <f>ლარებში!E581/1000</f>
        <v>1183.4000000000001</v>
      </c>
      <c r="F581" s="45">
        <f>ლარებში!F581/1000</f>
        <v>405.85</v>
      </c>
      <c r="G581" s="45">
        <f>ლარებში!I581/1000</f>
        <v>403.57100000000003</v>
      </c>
    </row>
    <row r="582" spans="1:8" hidden="1" x14ac:dyDescent="0.25">
      <c r="A582" s="5" t="str">
        <f t="shared" si="8"/>
        <v>b</v>
      </c>
      <c r="B582" s="78" t="s">
        <v>1</v>
      </c>
      <c r="C582" s="79" t="s">
        <v>25</v>
      </c>
      <c r="D582" s="46">
        <f>ლარებში!D582/1000</f>
        <v>0</v>
      </c>
      <c r="E582" s="46">
        <f>ლარებში!E582/1000</f>
        <v>0</v>
      </c>
      <c r="F582" s="46">
        <f>ლარებში!F582/1000</f>
        <v>0</v>
      </c>
      <c r="G582" s="46">
        <f>ლარებში!I582/1000</f>
        <v>0</v>
      </c>
    </row>
    <row r="583" spans="1:8" x14ac:dyDescent="0.25">
      <c r="A583" s="5" t="str">
        <f t="shared" ref="A583:A646" si="9">IF((D583+E583+F583+G583)&gt;0,"a","b")</f>
        <v>a</v>
      </c>
      <c r="B583" s="78" t="s">
        <v>1</v>
      </c>
      <c r="C583" s="79" t="s">
        <v>26</v>
      </c>
      <c r="D583" s="46">
        <f>ლარებში!D583/1000</f>
        <v>900</v>
      </c>
      <c r="E583" s="46">
        <f>ლარებში!E583/1000</f>
        <v>1183.4000000000001</v>
      </c>
      <c r="F583" s="46">
        <f>ლარებში!F583/1000</f>
        <v>405.85</v>
      </c>
      <c r="G583" s="46">
        <f>ლარებში!I583/1000</f>
        <v>403.57100000000003</v>
      </c>
    </row>
    <row r="584" spans="1:8" hidden="1" x14ac:dyDescent="0.25">
      <c r="A584" s="5" t="str">
        <f t="shared" si="9"/>
        <v>b</v>
      </c>
      <c r="B584" s="78" t="s">
        <v>1</v>
      </c>
      <c r="C584" s="79" t="s">
        <v>27</v>
      </c>
      <c r="D584" s="46">
        <f>ლარებში!D584/1000</f>
        <v>0</v>
      </c>
      <c r="E584" s="46">
        <f>ლარებში!E584/1000</f>
        <v>0</v>
      </c>
      <c r="F584" s="46">
        <f>ლარებში!F584/1000</f>
        <v>0</v>
      </c>
      <c r="G584" s="46">
        <f>ლარებში!I584/1000</f>
        <v>0</v>
      </c>
    </row>
    <row r="585" spans="1:8" hidden="1" x14ac:dyDescent="0.25">
      <c r="A585" s="5" t="str">
        <f t="shared" si="9"/>
        <v>b</v>
      </c>
      <c r="B585" s="78" t="s">
        <v>1</v>
      </c>
      <c r="C585" s="80" t="s">
        <v>28</v>
      </c>
      <c r="D585" s="46">
        <f>ლარებში!D585/1000</f>
        <v>0</v>
      </c>
      <c r="E585" s="46">
        <f>ლარებში!E585/1000</f>
        <v>0</v>
      </c>
      <c r="F585" s="46">
        <f>ლარებში!F585/1000</f>
        <v>0</v>
      </c>
      <c r="G585" s="46">
        <f>ლარებში!I585/1000</f>
        <v>0</v>
      </c>
    </row>
    <row r="586" spans="1:8" hidden="1" x14ac:dyDescent="0.25">
      <c r="A586" s="5" t="str">
        <f t="shared" si="9"/>
        <v>b</v>
      </c>
      <c r="B586" s="78" t="s">
        <v>1</v>
      </c>
      <c r="C586" s="80" t="s">
        <v>29</v>
      </c>
      <c r="D586" s="46">
        <f>ლარებში!D586/1000</f>
        <v>0</v>
      </c>
      <c r="E586" s="46">
        <f>ლარებში!E586/1000</f>
        <v>0</v>
      </c>
      <c r="F586" s="46">
        <f>ლარებში!F586/1000</f>
        <v>0</v>
      </c>
      <c r="G586" s="46">
        <f>ლარებში!I586/1000</f>
        <v>0</v>
      </c>
    </row>
    <row r="587" spans="1:8" hidden="1" x14ac:dyDescent="0.25">
      <c r="A587" s="5" t="str">
        <f t="shared" si="9"/>
        <v>b</v>
      </c>
      <c r="B587" s="78" t="s">
        <v>1</v>
      </c>
      <c r="C587" s="80" t="s">
        <v>30</v>
      </c>
      <c r="D587" s="46">
        <f>ლარებში!D587/1000</f>
        <v>0</v>
      </c>
      <c r="E587" s="46">
        <f>ლარებში!E587/1000</f>
        <v>0</v>
      </c>
      <c r="F587" s="46">
        <f>ლარებში!F587/1000</f>
        <v>0</v>
      </c>
      <c r="G587" s="46">
        <f>ლარებში!I587/1000</f>
        <v>0</v>
      </c>
    </row>
    <row r="588" spans="1:8" hidden="1" x14ac:dyDescent="0.25">
      <c r="A588" s="5" t="str">
        <f t="shared" si="9"/>
        <v>b</v>
      </c>
      <c r="B588" s="78" t="s">
        <v>1</v>
      </c>
      <c r="C588" s="80" t="s">
        <v>31</v>
      </c>
      <c r="D588" s="46">
        <f>ლარებში!D588/1000</f>
        <v>0</v>
      </c>
      <c r="E588" s="46">
        <f>ლარებში!E588/1000</f>
        <v>0</v>
      </c>
      <c r="F588" s="46">
        <f>ლარებში!F588/1000</f>
        <v>0</v>
      </c>
      <c r="G588" s="46">
        <f>ლარებში!I588/1000</f>
        <v>0</v>
      </c>
    </row>
    <row r="589" spans="1:8" ht="34.5" hidden="1" x14ac:dyDescent="0.25">
      <c r="A589" s="5" t="str">
        <f t="shared" si="9"/>
        <v>b</v>
      </c>
      <c r="B589" s="78"/>
      <c r="C589" s="81" t="s">
        <v>91</v>
      </c>
      <c r="D589" s="47">
        <f>ლარებში!D589/1000</f>
        <v>0</v>
      </c>
      <c r="E589" s="47">
        <f>ლარებში!E589/1000</f>
        <v>0</v>
      </c>
      <c r="F589" s="47">
        <f>ლარებში!F589/1000</f>
        <v>0</v>
      </c>
      <c r="G589" s="47">
        <f>ლარებში!I589/1000</f>
        <v>0</v>
      </c>
    </row>
    <row r="590" spans="1:8" ht="34.5" hidden="1" x14ac:dyDescent="0.25">
      <c r="A590" s="5" t="str">
        <f t="shared" si="9"/>
        <v>b</v>
      </c>
      <c r="B590" s="78"/>
      <c r="C590" s="81" t="s">
        <v>92</v>
      </c>
      <c r="D590" s="47">
        <f>ლარებში!D590/1000</f>
        <v>0</v>
      </c>
      <c r="E590" s="47">
        <f>ლარებში!E590/1000</f>
        <v>0</v>
      </c>
      <c r="F590" s="47">
        <f>ლარებში!F590/1000</f>
        <v>0</v>
      </c>
      <c r="G590" s="47">
        <f>ლარებში!I590/1000</f>
        <v>0</v>
      </c>
    </row>
    <row r="591" spans="1:8" hidden="1" x14ac:dyDescent="0.25">
      <c r="A591" s="5" t="str">
        <f t="shared" si="9"/>
        <v>b</v>
      </c>
      <c r="B591" s="78" t="s">
        <v>1</v>
      </c>
      <c r="C591" s="77" t="s">
        <v>32</v>
      </c>
      <c r="D591" s="45">
        <f>ლარებში!D591/1000</f>
        <v>0</v>
      </c>
      <c r="E591" s="45">
        <f>ლარებში!E591/1000</f>
        <v>0</v>
      </c>
      <c r="F591" s="45">
        <f>ლარებში!F591/1000</f>
        <v>0</v>
      </c>
      <c r="G591" s="45">
        <f>ლარებში!I591/1000</f>
        <v>0</v>
      </c>
    </row>
    <row r="592" spans="1:8" hidden="1" x14ac:dyDescent="0.25">
      <c r="A592" s="5" t="str">
        <f t="shared" si="9"/>
        <v>b</v>
      </c>
      <c r="B592" s="78" t="s">
        <v>1</v>
      </c>
      <c r="C592" s="77" t="s">
        <v>33</v>
      </c>
      <c r="D592" s="45">
        <f>ლარებში!D592/1000</f>
        <v>0</v>
      </c>
      <c r="E592" s="45">
        <f>ლარებში!E592/1000</f>
        <v>0</v>
      </c>
      <c r="F592" s="45">
        <f>ლარებში!F592/1000</f>
        <v>0</v>
      </c>
      <c r="G592" s="45">
        <f>ლარებში!I592/1000</f>
        <v>0</v>
      </c>
    </row>
    <row r="593" spans="1:8" hidden="1" x14ac:dyDescent="0.25">
      <c r="A593" s="5" t="str">
        <f t="shared" si="9"/>
        <v>b</v>
      </c>
      <c r="B593" s="78" t="s">
        <v>1</v>
      </c>
      <c r="C593" s="77" t="s">
        <v>34</v>
      </c>
      <c r="D593" s="45">
        <f>ლარებში!D593/1000</f>
        <v>0</v>
      </c>
      <c r="E593" s="45">
        <f>ლარებში!E593/1000</f>
        <v>0</v>
      </c>
      <c r="F593" s="45">
        <f>ლარებში!F593/1000</f>
        <v>0</v>
      </c>
      <c r="G593" s="45">
        <f>ლარებში!I593/1000</f>
        <v>0</v>
      </c>
    </row>
    <row r="594" spans="1:8" ht="34.5" x14ac:dyDescent="0.25">
      <c r="A594" s="5" t="str">
        <f t="shared" si="9"/>
        <v>a</v>
      </c>
      <c r="B594" s="68" t="s">
        <v>140</v>
      </c>
      <c r="C594" s="69" t="s">
        <v>82</v>
      </c>
      <c r="D594" s="44">
        <f>ლარებში!D594/1000</f>
        <v>2100</v>
      </c>
      <c r="E594" s="44">
        <f>ლარებში!E594/1000</f>
        <v>2276.5</v>
      </c>
      <c r="F594" s="44">
        <f>ლარებში!F594/1000</f>
        <v>963.25</v>
      </c>
      <c r="G594" s="44">
        <f>ლარებში!I594/1000</f>
        <v>963.20100000000002</v>
      </c>
      <c r="H594" s="96" t="s">
        <v>230</v>
      </c>
    </row>
    <row r="595" spans="1:8" x14ac:dyDescent="0.25">
      <c r="A595" s="5" t="str">
        <f t="shared" si="9"/>
        <v>a</v>
      </c>
      <c r="B595" s="76" t="s">
        <v>1</v>
      </c>
      <c r="C595" s="77" t="s">
        <v>24</v>
      </c>
      <c r="D595" s="45">
        <f>ლარებში!D595/1000</f>
        <v>2100</v>
      </c>
      <c r="E595" s="45">
        <f>ლარებში!E595/1000</f>
        <v>2276.5</v>
      </c>
      <c r="F595" s="45">
        <f>ლარებში!F595/1000</f>
        <v>963.25</v>
      </c>
      <c r="G595" s="45">
        <f>ლარებში!I595/1000</f>
        <v>963.20100000000002</v>
      </c>
    </row>
    <row r="596" spans="1:8" hidden="1" x14ac:dyDescent="0.25">
      <c r="A596" s="5" t="str">
        <f t="shared" si="9"/>
        <v>b</v>
      </c>
      <c r="B596" s="78" t="s">
        <v>1</v>
      </c>
      <c r="C596" s="79" t="s">
        <v>25</v>
      </c>
      <c r="D596" s="46">
        <f>ლარებში!D596/1000</f>
        <v>0</v>
      </c>
      <c r="E596" s="46">
        <f>ლარებში!E596/1000</f>
        <v>0</v>
      </c>
      <c r="F596" s="46">
        <f>ლარებში!F596/1000</f>
        <v>0</v>
      </c>
      <c r="G596" s="46">
        <f>ლარებში!I596/1000</f>
        <v>0</v>
      </c>
    </row>
    <row r="597" spans="1:8" hidden="1" x14ac:dyDescent="0.25">
      <c r="A597" s="5" t="str">
        <f t="shared" si="9"/>
        <v>b</v>
      </c>
      <c r="B597" s="78" t="s">
        <v>1</v>
      </c>
      <c r="C597" s="79" t="s">
        <v>26</v>
      </c>
      <c r="D597" s="46">
        <f>ლარებში!D597/1000</f>
        <v>0</v>
      </c>
      <c r="E597" s="46">
        <f>ლარებში!E597/1000</f>
        <v>0</v>
      </c>
      <c r="F597" s="46">
        <f>ლარებში!F597/1000</f>
        <v>0</v>
      </c>
      <c r="G597" s="46">
        <f>ლარებში!I597/1000</f>
        <v>0</v>
      </c>
    </row>
    <row r="598" spans="1:8" hidden="1" x14ac:dyDescent="0.25">
      <c r="A598" s="5" t="str">
        <f t="shared" si="9"/>
        <v>b</v>
      </c>
      <c r="B598" s="78" t="s">
        <v>1</v>
      </c>
      <c r="C598" s="79" t="s">
        <v>27</v>
      </c>
      <c r="D598" s="46">
        <f>ლარებში!D598/1000</f>
        <v>0</v>
      </c>
      <c r="E598" s="46">
        <f>ლარებში!E598/1000</f>
        <v>0</v>
      </c>
      <c r="F598" s="46">
        <f>ლარებში!F598/1000</f>
        <v>0</v>
      </c>
      <c r="G598" s="46">
        <f>ლარებში!I598/1000</f>
        <v>0</v>
      </c>
    </row>
    <row r="599" spans="1:8" hidden="1" x14ac:dyDescent="0.25">
      <c r="A599" s="5" t="str">
        <f t="shared" si="9"/>
        <v>b</v>
      </c>
      <c r="B599" s="78" t="s">
        <v>1</v>
      </c>
      <c r="C599" s="80" t="s">
        <v>28</v>
      </c>
      <c r="D599" s="46">
        <f>ლარებში!D599/1000</f>
        <v>0</v>
      </c>
      <c r="E599" s="46">
        <f>ლარებში!E599/1000</f>
        <v>0</v>
      </c>
      <c r="F599" s="46">
        <f>ლარებში!F599/1000</f>
        <v>0</v>
      </c>
      <c r="G599" s="46">
        <f>ლარებში!I599/1000</f>
        <v>0</v>
      </c>
    </row>
    <row r="600" spans="1:8" hidden="1" x14ac:dyDescent="0.25">
      <c r="A600" s="5" t="str">
        <f t="shared" si="9"/>
        <v>b</v>
      </c>
      <c r="B600" s="78" t="s">
        <v>1</v>
      </c>
      <c r="C600" s="80" t="s">
        <v>29</v>
      </c>
      <c r="D600" s="46">
        <f>ლარებში!D600/1000</f>
        <v>0</v>
      </c>
      <c r="E600" s="46">
        <f>ლარებში!E600/1000</f>
        <v>0</v>
      </c>
      <c r="F600" s="46">
        <f>ლარებში!F600/1000</f>
        <v>0</v>
      </c>
      <c r="G600" s="46">
        <f>ლარებში!I600/1000</f>
        <v>0</v>
      </c>
    </row>
    <row r="601" spans="1:8" x14ac:dyDescent="0.25">
      <c r="A601" s="5" t="str">
        <f t="shared" si="9"/>
        <v>a</v>
      </c>
      <c r="B601" s="78" t="s">
        <v>1</v>
      </c>
      <c r="C601" s="80" t="s">
        <v>30</v>
      </c>
      <c r="D601" s="46">
        <f>ლარებში!D601/1000</f>
        <v>2100</v>
      </c>
      <c r="E601" s="46">
        <f>ლარებში!E601/1000</f>
        <v>2276.5</v>
      </c>
      <c r="F601" s="46">
        <f>ლარებში!F601/1000</f>
        <v>963.25</v>
      </c>
      <c r="G601" s="46">
        <f>ლარებში!I601/1000</f>
        <v>963.20100000000002</v>
      </c>
    </row>
    <row r="602" spans="1:8" hidden="1" x14ac:dyDescent="0.25">
      <c r="A602" s="5" t="str">
        <f t="shared" si="9"/>
        <v>b</v>
      </c>
      <c r="B602" s="78" t="s">
        <v>1</v>
      </c>
      <c r="C602" s="80" t="s">
        <v>31</v>
      </c>
      <c r="D602" s="46">
        <f>ლარებში!D602/1000</f>
        <v>0</v>
      </c>
      <c r="E602" s="46">
        <f>ლარებში!E602/1000</f>
        <v>0</v>
      </c>
      <c r="F602" s="46">
        <f>ლარებში!F602/1000</f>
        <v>0</v>
      </c>
      <c r="G602" s="46">
        <f>ლარებში!I602/1000</f>
        <v>0</v>
      </c>
    </row>
    <row r="603" spans="1:8" ht="34.5" hidden="1" x14ac:dyDescent="0.25">
      <c r="A603" s="5" t="str">
        <f t="shared" si="9"/>
        <v>b</v>
      </c>
      <c r="B603" s="78"/>
      <c r="C603" s="81" t="s">
        <v>91</v>
      </c>
      <c r="D603" s="47">
        <f>ლარებში!D603/1000</f>
        <v>0</v>
      </c>
      <c r="E603" s="47">
        <f>ლარებში!E603/1000</f>
        <v>0</v>
      </c>
      <c r="F603" s="47">
        <f>ლარებში!F603/1000</f>
        <v>0</v>
      </c>
      <c r="G603" s="47">
        <f>ლარებში!I603/1000</f>
        <v>0</v>
      </c>
    </row>
    <row r="604" spans="1:8" ht="34.5" hidden="1" x14ac:dyDescent="0.25">
      <c r="A604" s="5" t="str">
        <f t="shared" si="9"/>
        <v>b</v>
      </c>
      <c r="B604" s="78"/>
      <c r="C604" s="81" t="s">
        <v>92</v>
      </c>
      <c r="D604" s="47">
        <f>ლარებში!D604/1000</f>
        <v>0</v>
      </c>
      <c r="E604" s="47">
        <f>ლარებში!E604/1000</f>
        <v>0</v>
      </c>
      <c r="F604" s="47">
        <f>ლარებში!F604/1000</f>
        <v>0</v>
      </c>
      <c r="G604" s="47">
        <f>ლარებში!I604/1000</f>
        <v>0</v>
      </c>
    </row>
    <row r="605" spans="1:8" hidden="1" x14ac:dyDescent="0.25">
      <c r="A605" s="5" t="str">
        <f t="shared" si="9"/>
        <v>b</v>
      </c>
      <c r="B605" s="78" t="s">
        <v>1</v>
      </c>
      <c r="C605" s="77" t="s">
        <v>32</v>
      </c>
      <c r="D605" s="45">
        <f>ლარებში!D605/1000</f>
        <v>0</v>
      </c>
      <c r="E605" s="45">
        <f>ლარებში!E605/1000</f>
        <v>0</v>
      </c>
      <c r="F605" s="45">
        <f>ლარებში!F605/1000</f>
        <v>0</v>
      </c>
      <c r="G605" s="45">
        <f>ლარებში!I605/1000</f>
        <v>0</v>
      </c>
    </row>
    <row r="606" spans="1:8" hidden="1" x14ac:dyDescent="0.25">
      <c r="A606" s="5" t="str">
        <f t="shared" si="9"/>
        <v>b</v>
      </c>
      <c r="B606" s="78" t="s">
        <v>1</v>
      </c>
      <c r="C606" s="77" t="s">
        <v>33</v>
      </c>
      <c r="D606" s="45">
        <f>ლარებში!D606/1000</f>
        <v>0</v>
      </c>
      <c r="E606" s="45">
        <f>ლარებში!E606/1000</f>
        <v>0</v>
      </c>
      <c r="F606" s="45">
        <f>ლარებში!F606/1000</f>
        <v>0</v>
      </c>
      <c r="G606" s="45">
        <f>ლარებში!I606/1000</f>
        <v>0</v>
      </c>
    </row>
    <row r="607" spans="1:8" hidden="1" x14ac:dyDescent="0.25">
      <c r="A607" s="5" t="str">
        <f t="shared" si="9"/>
        <v>b</v>
      </c>
      <c r="B607" s="78" t="s">
        <v>1</v>
      </c>
      <c r="C607" s="77" t="s">
        <v>34</v>
      </c>
      <c r="D607" s="45">
        <f>ლარებში!D607/1000</f>
        <v>0</v>
      </c>
      <c r="E607" s="45">
        <f>ლარებში!E607/1000</f>
        <v>0</v>
      </c>
      <c r="F607" s="45">
        <f>ლარებში!F607/1000</f>
        <v>0</v>
      </c>
      <c r="G607" s="45">
        <f>ლარებში!I607/1000</f>
        <v>0</v>
      </c>
    </row>
    <row r="608" spans="1:8" ht="51.75" x14ac:dyDescent="0.25">
      <c r="A608" s="5" t="str">
        <f t="shared" si="9"/>
        <v>a</v>
      </c>
      <c r="B608" s="68" t="s">
        <v>141</v>
      </c>
      <c r="C608" s="69" t="s">
        <v>211</v>
      </c>
      <c r="D608" s="44">
        <f>ლარებში!D608/1000</f>
        <v>260</v>
      </c>
      <c r="E608" s="44">
        <f>ლარებში!E608/1000</f>
        <v>252</v>
      </c>
      <c r="F608" s="44">
        <f>ლარებში!F608/1000</f>
        <v>79.849999999999994</v>
      </c>
      <c r="G608" s="44">
        <f>ლარებში!I608/1000</f>
        <v>79.832980000000006</v>
      </c>
      <c r="H608" s="96" t="s">
        <v>230</v>
      </c>
    </row>
    <row r="609" spans="1:8" x14ac:dyDescent="0.25">
      <c r="A609" s="5" t="str">
        <f t="shared" si="9"/>
        <v>a</v>
      </c>
      <c r="B609" s="76" t="s">
        <v>1</v>
      </c>
      <c r="C609" s="77" t="s">
        <v>24</v>
      </c>
      <c r="D609" s="45">
        <f>ლარებში!D609/1000</f>
        <v>260</v>
      </c>
      <c r="E609" s="45">
        <f>ლარებში!E609/1000</f>
        <v>252</v>
      </c>
      <c r="F609" s="45">
        <f>ლარებში!F609/1000</f>
        <v>79.849999999999994</v>
      </c>
      <c r="G609" s="45">
        <f>ლარებში!I609/1000</f>
        <v>79.832980000000006</v>
      </c>
    </row>
    <row r="610" spans="1:8" hidden="1" x14ac:dyDescent="0.25">
      <c r="A610" s="5" t="str">
        <f t="shared" si="9"/>
        <v>b</v>
      </c>
      <c r="B610" s="78" t="s">
        <v>1</v>
      </c>
      <c r="C610" s="79" t="s">
        <v>25</v>
      </c>
      <c r="D610" s="46">
        <f>ლარებში!D610/1000</f>
        <v>0</v>
      </c>
      <c r="E610" s="46">
        <f>ლარებში!E610/1000</f>
        <v>0</v>
      </c>
      <c r="F610" s="46">
        <f>ლარებში!F610/1000</f>
        <v>0</v>
      </c>
      <c r="G610" s="46">
        <f>ლარებში!I610/1000</f>
        <v>0</v>
      </c>
    </row>
    <row r="611" spans="1:8" hidden="1" x14ac:dyDescent="0.25">
      <c r="A611" s="5" t="str">
        <f t="shared" si="9"/>
        <v>b</v>
      </c>
      <c r="B611" s="78" t="s">
        <v>1</v>
      </c>
      <c r="C611" s="79" t="s">
        <v>26</v>
      </c>
      <c r="D611" s="46">
        <f>ლარებში!D611/1000</f>
        <v>0</v>
      </c>
      <c r="E611" s="46">
        <f>ლარებში!E611/1000</f>
        <v>0</v>
      </c>
      <c r="F611" s="46">
        <f>ლარებში!F611/1000</f>
        <v>0</v>
      </c>
      <c r="G611" s="46">
        <f>ლარებში!I611/1000</f>
        <v>0</v>
      </c>
    </row>
    <row r="612" spans="1:8" hidden="1" x14ac:dyDescent="0.25">
      <c r="A612" s="5" t="str">
        <f t="shared" si="9"/>
        <v>b</v>
      </c>
      <c r="B612" s="78" t="s">
        <v>1</v>
      </c>
      <c r="C612" s="79" t="s">
        <v>27</v>
      </c>
      <c r="D612" s="46">
        <f>ლარებში!D612/1000</f>
        <v>0</v>
      </c>
      <c r="E612" s="46">
        <f>ლარებში!E612/1000</f>
        <v>0</v>
      </c>
      <c r="F612" s="46">
        <f>ლარებში!F612/1000</f>
        <v>0</v>
      </c>
      <c r="G612" s="46">
        <f>ლარებში!I612/1000</f>
        <v>0</v>
      </c>
    </row>
    <row r="613" spans="1:8" hidden="1" x14ac:dyDescent="0.25">
      <c r="A613" s="5" t="str">
        <f t="shared" si="9"/>
        <v>b</v>
      </c>
      <c r="B613" s="78" t="s">
        <v>1</v>
      </c>
      <c r="C613" s="80" t="s">
        <v>28</v>
      </c>
      <c r="D613" s="46">
        <f>ლარებში!D613/1000</f>
        <v>0</v>
      </c>
      <c r="E613" s="46">
        <f>ლარებში!E613/1000</f>
        <v>0</v>
      </c>
      <c r="F613" s="46">
        <f>ლარებში!F613/1000</f>
        <v>0</v>
      </c>
      <c r="G613" s="46">
        <f>ლარებში!I613/1000</f>
        <v>0</v>
      </c>
    </row>
    <row r="614" spans="1:8" hidden="1" x14ac:dyDescent="0.25">
      <c r="A614" s="5" t="str">
        <f t="shared" si="9"/>
        <v>b</v>
      </c>
      <c r="B614" s="78" t="s">
        <v>1</v>
      </c>
      <c r="C614" s="80" t="s">
        <v>29</v>
      </c>
      <c r="D614" s="46">
        <f>ლარებში!D614/1000</f>
        <v>0</v>
      </c>
      <c r="E614" s="46">
        <f>ლარებში!E614/1000</f>
        <v>0</v>
      </c>
      <c r="F614" s="46">
        <f>ლარებში!F614/1000</f>
        <v>0</v>
      </c>
      <c r="G614" s="46">
        <f>ლარებში!I614/1000</f>
        <v>0</v>
      </c>
    </row>
    <row r="615" spans="1:8" x14ac:dyDescent="0.25">
      <c r="A615" s="5" t="str">
        <f t="shared" si="9"/>
        <v>a</v>
      </c>
      <c r="B615" s="78" t="s">
        <v>1</v>
      </c>
      <c r="C615" s="80" t="s">
        <v>30</v>
      </c>
      <c r="D615" s="46">
        <f>ლარებში!D615/1000</f>
        <v>260</v>
      </c>
      <c r="E615" s="46">
        <f>ლარებში!E615/1000</f>
        <v>252</v>
      </c>
      <c r="F615" s="46">
        <f>ლარებში!F615/1000</f>
        <v>79.849999999999994</v>
      </c>
      <c r="G615" s="46">
        <f>ლარებში!I615/1000</f>
        <v>79.832980000000006</v>
      </c>
    </row>
    <row r="616" spans="1:8" hidden="1" x14ac:dyDescent="0.25">
      <c r="A616" s="5" t="str">
        <f t="shared" si="9"/>
        <v>b</v>
      </c>
      <c r="B616" s="78" t="s">
        <v>1</v>
      </c>
      <c r="C616" s="80" t="s">
        <v>31</v>
      </c>
      <c r="D616" s="46">
        <f>ლარებში!D616/1000</f>
        <v>0</v>
      </c>
      <c r="E616" s="46">
        <f>ლარებში!E616/1000</f>
        <v>0</v>
      </c>
      <c r="F616" s="46">
        <f>ლარებში!F616/1000</f>
        <v>0</v>
      </c>
      <c r="G616" s="46">
        <f>ლარებში!I616/1000</f>
        <v>0</v>
      </c>
    </row>
    <row r="617" spans="1:8" ht="34.5" hidden="1" x14ac:dyDescent="0.25">
      <c r="A617" s="5" t="str">
        <f t="shared" si="9"/>
        <v>b</v>
      </c>
      <c r="B617" s="78"/>
      <c r="C617" s="81" t="s">
        <v>91</v>
      </c>
      <c r="D617" s="47">
        <f>ლარებში!D617/1000</f>
        <v>0</v>
      </c>
      <c r="E617" s="47">
        <f>ლარებში!E617/1000</f>
        <v>0</v>
      </c>
      <c r="F617" s="47">
        <f>ლარებში!F617/1000</f>
        <v>0</v>
      </c>
      <c r="G617" s="47">
        <f>ლარებში!I617/1000</f>
        <v>0</v>
      </c>
    </row>
    <row r="618" spans="1:8" ht="34.5" hidden="1" x14ac:dyDescent="0.25">
      <c r="A618" s="5" t="str">
        <f t="shared" si="9"/>
        <v>b</v>
      </c>
      <c r="B618" s="78"/>
      <c r="C618" s="81" t="s">
        <v>92</v>
      </c>
      <c r="D618" s="47">
        <f>ლარებში!D618/1000</f>
        <v>0</v>
      </c>
      <c r="E618" s="47">
        <f>ლარებში!E618/1000</f>
        <v>0</v>
      </c>
      <c r="F618" s="47">
        <f>ლარებში!F618/1000</f>
        <v>0</v>
      </c>
      <c r="G618" s="47">
        <f>ლარებში!I618/1000</f>
        <v>0</v>
      </c>
    </row>
    <row r="619" spans="1:8" hidden="1" x14ac:dyDescent="0.25">
      <c r="A619" s="5" t="str">
        <f t="shared" si="9"/>
        <v>b</v>
      </c>
      <c r="B619" s="78" t="s">
        <v>1</v>
      </c>
      <c r="C619" s="77" t="s">
        <v>32</v>
      </c>
      <c r="D619" s="45">
        <f>ლარებში!D619/1000</f>
        <v>0</v>
      </c>
      <c r="E619" s="45">
        <f>ლარებში!E619/1000</f>
        <v>0</v>
      </c>
      <c r="F619" s="45">
        <f>ლარებში!F619/1000</f>
        <v>0</v>
      </c>
      <c r="G619" s="45">
        <f>ლარებში!I619/1000</f>
        <v>0</v>
      </c>
    </row>
    <row r="620" spans="1:8" hidden="1" x14ac:dyDescent="0.25">
      <c r="A620" s="5" t="str">
        <f t="shared" si="9"/>
        <v>b</v>
      </c>
      <c r="B620" s="78" t="s">
        <v>1</v>
      </c>
      <c r="C620" s="77" t="s">
        <v>33</v>
      </c>
      <c r="D620" s="45">
        <f>ლარებში!D620/1000</f>
        <v>0</v>
      </c>
      <c r="E620" s="45">
        <f>ლარებში!E620/1000</f>
        <v>0</v>
      </c>
      <c r="F620" s="45">
        <f>ლარებში!F620/1000</f>
        <v>0</v>
      </c>
      <c r="G620" s="45">
        <f>ლარებში!I620/1000</f>
        <v>0</v>
      </c>
    </row>
    <row r="621" spans="1:8" hidden="1" x14ac:dyDescent="0.25">
      <c r="A621" s="5" t="str">
        <f t="shared" si="9"/>
        <v>b</v>
      </c>
      <c r="B621" s="78" t="s">
        <v>1</v>
      </c>
      <c r="C621" s="77" t="s">
        <v>34</v>
      </c>
      <c r="D621" s="45">
        <f>ლარებში!D621/1000</f>
        <v>0</v>
      </c>
      <c r="E621" s="45">
        <f>ლარებში!E621/1000</f>
        <v>0</v>
      </c>
      <c r="F621" s="45">
        <f>ლარებში!F621/1000</f>
        <v>0</v>
      </c>
      <c r="G621" s="45">
        <f>ლარებში!I621/1000</f>
        <v>0</v>
      </c>
    </row>
    <row r="622" spans="1:8" ht="94.5" customHeight="1" x14ac:dyDescent="0.25">
      <c r="A622" s="5" t="str">
        <f t="shared" si="9"/>
        <v>a</v>
      </c>
      <c r="B622" s="68" t="s">
        <v>142</v>
      </c>
      <c r="C622" s="69" t="s">
        <v>83</v>
      </c>
      <c r="D622" s="44">
        <f>ლარებში!D622/1000</f>
        <v>260</v>
      </c>
      <c r="E622" s="44">
        <f>ლარებში!E622/1000</f>
        <v>255.5</v>
      </c>
      <c r="F622" s="44">
        <f>ლარებში!F622/1000</f>
        <v>116.55</v>
      </c>
      <c r="G622" s="44">
        <f>ლარებში!I622/1000</f>
        <v>116.55</v>
      </c>
      <c r="H622" s="96" t="s">
        <v>230</v>
      </c>
    </row>
    <row r="623" spans="1:8" x14ac:dyDescent="0.25">
      <c r="A623" s="5" t="str">
        <f t="shared" si="9"/>
        <v>a</v>
      </c>
      <c r="B623" s="76" t="s">
        <v>1</v>
      </c>
      <c r="C623" s="77" t="s">
        <v>24</v>
      </c>
      <c r="D623" s="45">
        <f>ლარებში!D623/1000</f>
        <v>260</v>
      </c>
      <c r="E623" s="45">
        <f>ლარებში!E623/1000</f>
        <v>255.5</v>
      </c>
      <c r="F623" s="45">
        <f>ლარებში!F623/1000</f>
        <v>116.55</v>
      </c>
      <c r="G623" s="45">
        <f>ლარებში!I623/1000</f>
        <v>116.55</v>
      </c>
    </row>
    <row r="624" spans="1:8" hidden="1" x14ac:dyDescent="0.25">
      <c r="A624" s="5" t="str">
        <f t="shared" si="9"/>
        <v>b</v>
      </c>
      <c r="B624" s="78" t="s">
        <v>1</v>
      </c>
      <c r="C624" s="79" t="s">
        <v>25</v>
      </c>
      <c r="D624" s="46">
        <f>ლარებში!D624/1000</f>
        <v>0</v>
      </c>
      <c r="E624" s="46">
        <f>ლარებში!E624/1000</f>
        <v>0</v>
      </c>
      <c r="F624" s="46">
        <f>ლარებში!F624/1000</f>
        <v>0</v>
      </c>
      <c r="G624" s="46">
        <f>ლარებში!I624/1000</f>
        <v>0</v>
      </c>
    </row>
    <row r="625" spans="1:8" hidden="1" x14ac:dyDescent="0.25">
      <c r="A625" s="5" t="str">
        <f t="shared" si="9"/>
        <v>b</v>
      </c>
      <c r="B625" s="78" t="s">
        <v>1</v>
      </c>
      <c r="C625" s="79" t="s">
        <v>26</v>
      </c>
      <c r="D625" s="46">
        <f>ლარებში!D625/1000</f>
        <v>0</v>
      </c>
      <c r="E625" s="46">
        <f>ლარებში!E625/1000</f>
        <v>0</v>
      </c>
      <c r="F625" s="46">
        <f>ლარებში!F625/1000</f>
        <v>0</v>
      </c>
      <c r="G625" s="46">
        <f>ლარებში!I625/1000</f>
        <v>0</v>
      </c>
    </row>
    <row r="626" spans="1:8" hidden="1" x14ac:dyDescent="0.25">
      <c r="A626" s="5" t="str">
        <f t="shared" si="9"/>
        <v>b</v>
      </c>
      <c r="B626" s="78" t="s">
        <v>1</v>
      </c>
      <c r="C626" s="79" t="s">
        <v>27</v>
      </c>
      <c r="D626" s="46">
        <f>ლარებში!D626/1000</f>
        <v>0</v>
      </c>
      <c r="E626" s="46">
        <f>ლარებში!E626/1000</f>
        <v>0</v>
      </c>
      <c r="F626" s="46">
        <f>ლარებში!F626/1000</f>
        <v>0</v>
      </c>
      <c r="G626" s="46">
        <f>ლარებში!I626/1000</f>
        <v>0</v>
      </c>
    </row>
    <row r="627" spans="1:8" hidden="1" x14ac:dyDescent="0.25">
      <c r="A627" s="5" t="str">
        <f t="shared" si="9"/>
        <v>b</v>
      </c>
      <c r="B627" s="78" t="s">
        <v>1</v>
      </c>
      <c r="C627" s="80" t="s">
        <v>28</v>
      </c>
      <c r="D627" s="46">
        <f>ლარებში!D627/1000</f>
        <v>0</v>
      </c>
      <c r="E627" s="46">
        <f>ლარებში!E627/1000</f>
        <v>0</v>
      </c>
      <c r="F627" s="46">
        <f>ლარებში!F627/1000</f>
        <v>0</v>
      </c>
      <c r="G627" s="46">
        <f>ლარებში!I627/1000</f>
        <v>0</v>
      </c>
    </row>
    <row r="628" spans="1:8" hidden="1" x14ac:dyDescent="0.25">
      <c r="A628" s="5" t="str">
        <f t="shared" si="9"/>
        <v>b</v>
      </c>
      <c r="B628" s="78" t="s">
        <v>1</v>
      </c>
      <c r="C628" s="80" t="s">
        <v>29</v>
      </c>
      <c r="D628" s="46">
        <f>ლარებში!D628/1000</f>
        <v>0</v>
      </c>
      <c r="E628" s="46">
        <f>ლარებში!E628/1000</f>
        <v>0</v>
      </c>
      <c r="F628" s="46">
        <f>ლარებში!F628/1000</f>
        <v>0</v>
      </c>
      <c r="G628" s="46">
        <f>ლარებში!I628/1000</f>
        <v>0</v>
      </c>
    </row>
    <row r="629" spans="1:8" x14ac:dyDescent="0.25">
      <c r="A629" s="5" t="str">
        <f t="shared" si="9"/>
        <v>a</v>
      </c>
      <c r="B629" s="78" t="s">
        <v>1</v>
      </c>
      <c r="C629" s="80" t="s">
        <v>30</v>
      </c>
      <c r="D629" s="46">
        <f>ლარებში!D629/1000</f>
        <v>260</v>
      </c>
      <c r="E629" s="46">
        <f>ლარებში!E629/1000</f>
        <v>255.5</v>
      </c>
      <c r="F629" s="46">
        <f>ლარებში!F629/1000</f>
        <v>116.55</v>
      </c>
      <c r="G629" s="46">
        <f>ლარებში!I629/1000</f>
        <v>116.55</v>
      </c>
    </row>
    <row r="630" spans="1:8" hidden="1" x14ac:dyDescent="0.25">
      <c r="A630" s="5" t="str">
        <f t="shared" si="9"/>
        <v>b</v>
      </c>
      <c r="B630" s="78" t="s">
        <v>1</v>
      </c>
      <c r="C630" s="80" t="s">
        <v>31</v>
      </c>
      <c r="D630" s="46">
        <f>ლარებში!D630/1000</f>
        <v>0</v>
      </c>
      <c r="E630" s="46">
        <f>ლარებში!E630/1000</f>
        <v>0</v>
      </c>
      <c r="F630" s="46">
        <f>ლარებში!F630/1000</f>
        <v>0</v>
      </c>
      <c r="G630" s="46">
        <f>ლარებში!I630/1000</f>
        <v>0</v>
      </c>
    </row>
    <row r="631" spans="1:8" ht="34.5" hidden="1" x14ac:dyDescent="0.25">
      <c r="A631" s="5" t="str">
        <f t="shared" si="9"/>
        <v>b</v>
      </c>
      <c r="B631" s="78"/>
      <c r="C631" s="81" t="s">
        <v>91</v>
      </c>
      <c r="D631" s="47">
        <f>ლარებში!D631/1000</f>
        <v>0</v>
      </c>
      <c r="E631" s="47">
        <f>ლარებში!E631/1000</f>
        <v>0</v>
      </c>
      <c r="F631" s="47">
        <f>ლარებში!F631/1000</f>
        <v>0</v>
      </c>
      <c r="G631" s="47">
        <f>ლარებში!I631/1000</f>
        <v>0</v>
      </c>
    </row>
    <row r="632" spans="1:8" ht="34.5" hidden="1" x14ac:dyDescent="0.25">
      <c r="A632" s="5" t="str">
        <f t="shared" si="9"/>
        <v>b</v>
      </c>
      <c r="B632" s="78"/>
      <c r="C632" s="81" t="s">
        <v>92</v>
      </c>
      <c r="D632" s="47">
        <f>ლარებში!D632/1000</f>
        <v>0</v>
      </c>
      <c r="E632" s="47">
        <f>ლარებში!E632/1000</f>
        <v>0</v>
      </c>
      <c r="F632" s="47">
        <f>ლარებში!F632/1000</f>
        <v>0</v>
      </c>
      <c r="G632" s="47">
        <f>ლარებში!I632/1000</f>
        <v>0</v>
      </c>
    </row>
    <row r="633" spans="1:8" hidden="1" x14ac:dyDescent="0.25">
      <c r="A633" s="5" t="str">
        <f t="shared" si="9"/>
        <v>b</v>
      </c>
      <c r="B633" s="78" t="s">
        <v>1</v>
      </c>
      <c r="C633" s="77" t="s">
        <v>32</v>
      </c>
      <c r="D633" s="45">
        <f>ლარებში!D633/1000</f>
        <v>0</v>
      </c>
      <c r="E633" s="45">
        <f>ლარებში!E633/1000</f>
        <v>0</v>
      </c>
      <c r="F633" s="45">
        <f>ლარებში!F633/1000</f>
        <v>0</v>
      </c>
      <c r="G633" s="45">
        <f>ლარებში!I633/1000</f>
        <v>0</v>
      </c>
    </row>
    <row r="634" spans="1:8" hidden="1" x14ac:dyDescent="0.25">
      <c r="A634" s="5" t="str">
        <f t="shared" si="9"/>
        <v>b</v>
      </c>
      <c r="B634" s="78" t="s">
        <v>1</v>
      </c>
      <c r="C634" s="77" t="s">
        <v>33</v>
      </c>
      <c r="D634" s="45">
        <f>ლარებში!D634/1000</f>
        <v>0</v>
      </c>
      <c r="E634" s="45">
        <f>ლარებში!E634/1000</f>
        <v>0</v>
      </c>
      <c r="F634" s="45">
        <f>ლარებში!F634/1000</f>
        <v>0</v>
      </c>
      <c r="G634" s="45">
        <f>ლარებში!I634/1000</f>
        <v>0</v>
      </c>
    </row>
    <row r="635" spans="1:8" hidden="1" x14ac:dyDescent="0.25">
      <c r="A635" s="5" t="str">
        <f t="shared" si="9"/>
        <v>b</v>
      </c>
      <c r="B635" s="78" t="s">
        <v>1</v>
      </c>
      <c r="C635" s="77" t="s">
        <v>34</v>
      </c>
      <c r="D635" s="45">
        <f>ლარებში!D635/1000</f>
        <v>0</v>
      </c>
      <c r="E635" s="45">
        <f>ლარებში!E635/1000</f>
        <v>0</v>
      </c>
      <c r="F635" s="45">
        <f>ლარებში!F635/1000</f>
        <v>0</v>
      </c>
      <c r="G635" s="45">
        <f>ლარებში!I635/1000</f>
        <v>0</v>
      </c>
    </row>
    <row r="636" spans="1:8" ht="39" customHeight="1" x14ac:dyDescent="0.25">
      <c r="A636" s="5" t="str">
        <f t="shared" si="9"/>
        <v>a</v>
      </c>
      <c r="B636" s="60" t="s">
        <v>143</v>
      </c>
      <c r="C636" s="61" t="s">
        <v>19</v>
      </c>
      <c r="D636" s="42">
        <f>ლარებში!D636/1000</f>
        <v>46500</v>
      </c>
      <c r="E636" s="42">
        <f>ლარებში!E636/1000</f>
        <v>46500</v>
      </c>
      <c r="F636" s="42">
        <f>ლარებში!F636/1000</f>
        <v>26045.599999999999</v>
      </c>
      <c r="G636" s="42">
        <f>ლარებში!I636/1000</f>
        <v>26042.45693</v>
      </c>
      <c r="H636" s="96"/>
    </row>
    <row r="637" spans="1:8" x14ac:dyDescent="0.25">
      <c r="A637" s="5" t="str">
        <f t="shared" si="9"/>
        <v>a</v>
      </c>
      <c r="B637" s="76" t="s">
        <v>1</v>
      </c>
      <c r="C637" s="77" t="s">
        <v>24</v>
      </c>
      <c r="D637" s="45">
        <f>ლარებში!D637/1000</f>
        <v>46500</v>
      </c>
      <c r="E637" s="45">
        <f>ლარებში!E637/1000</f>
        <v>46500</v>
      </c>
      <c r="F637" s="45">
        <f>ლარებში!F637/1000</f>
        <v>26045.599999999999</v>
      </c>
      <c r="G637" s="45">
        <f>ლარებში!I637/1000</f>
        <v>26042.45693</v>
      </c>
      <c r="H637" s="41"/>
    </row>
    <row r="638" spans="1:8" hidden="1" x14ac:dyDescent="0.25">
      <c r="A638" s="5" t="str">
        <f t="shared" si="9"/>
        <v>b</v>
      </c>
      <c r="B638" s="78" t="s">
        <v>1</v>
      </c>
      <c r="C638" s="79" t="s">
        <v>25</v>
      </c>
      <c r="D638" s="48">
        <f>ლარებში!D638/1000</f>
        <v>0</v>
      </c>
      <c r="E638" s="48">
        <f>ლარებში!E638/1000</f>
        <v>0</v>
      </c>
      <c r="F638" s="48">
        <f>ლარებში!F638/1000</f>
        <v>0</v>
      </c>
      <c r="G638" s="48">
        <f>ლარებში!I638/1000</f>
        <v>0</v>
      </c>
    </row>
    <row r="639" spans="1:8" hidden="1" x14ac:dyDescent="0.25">
      <c r="A639" s="5" t="str">
        <f t="shared" si="9"/>
        <v>b</v>
      </c>
      <c r="B639" s="78" t="s">
        <v>1</v>
      </c>
      <c r="C639" s="79" t="s">
        <v>26</v>
      </c>
      <c r="D639" s="48">
        <f>ლარებში!D639/1000</f>
        <v>0</v>
      </c>
      <c r="E639" s="48">
        <f>ლარებში!E639/1000</f>
        <v>0</v>
      </c>
      <c r="F639" s="48">
        <f>ლარებში!F639/1000</f>
        <v>0</v>
      </c>
      <c r="G639" s="48">
        <f>ლარებში!I639/1000</f>
        <v>0</v>
      </c>
    </row>
    <row r="640" spans="1:8" hidden="1" x14ac:dyDescent="0.25">
      <c r="A640" s="5" t="str">
        <f t="shared" si="9"/>
        <v>b</v>
      </c>
      <c r="B640" s="78" t="s">
        <v>1</v>
      </c>
      <c r="C640" s="79" t="s">
        <v>27</v>
      </c>
      <c r="D640" s="48">
        <f>ლარებში!D640/1000</f>
        <v>0</v>
      </c>
      <c r="E640" s="48">
        <f>ლარებში!E640/1000</f>
        <v>0</v>
      </c>
      <c r="F640" s="48">
        <f>ლარებში!F640/1000</f>
        <v>0</v>
      </c>
      <c r="G640" s="48">
        <f>ლარებში!I640/1000</f>
        <v>0</v>
      </c>
    </row>
    <row r="641" spans="1:8" hidden="1" x14ac:dyDescent="0.25">
      <c r="A641" s="5" t="str">
        <f t="shared" si="9"/>
        <v>b</v>
      </c>
      <c r="B641" s="78" t="s">
        <v>1</v>
      </c>
      <c r="C641" s="80" t="s">
        <v>28</v>
      </c>
      <c r="D641" s="48">
        <f>ლარებში!D641/1000</f>
        <v>0</v>
      </c>
      <c r="E641" s="48">
        <f>ლარებში!E641/1000</f>
        <v>0</v>
      </c>
      <c r="F641" s="48">
        <f>ლარებში!F641/1000</f>
        <v>0</v>
      </c>
      <c r="G641" s="48">
        <f>ლარებში!I641/1000</f>
        <v>0</v>
      </c>
    </row>
    <row r="642" spans="1:8" hidden="1" x14ac:dyDescent="0.25">
      <c r="A642" s="5" t="str">
        <f t="shared" si="9"/>
        <v>b</v>
      </c>
      <c r="B642" s="78" t="s">
        <v>1</v>
      </c>
      <c r="C642" s="80" t="s">
        <v>29</v>
      </c>
      <c r="D642" s="48">
        <f>ლარებში!D642/1000</f>
        <v>0</v>
      </c>
      <c r="E642" s="48">
        <f>ლარებში!E642/1000</f>
        <v>0</v>
      </c>
      <c r="F642" s="48">
        <f>ლარებში!F642/1000</f>
        <v>0</v>
      </c>
      <c r="G642" s="48">
        <f>ლარებში!I642/1000</f>
        <v>0</v>
      </c>
    </row>
    <row r="643" spans="1:8" x14ac:dyDescent="0.25">
      <c r="A643" s="5" t="str">
        <f t="shared" si="9"/>
        <v>a</v>
      </c>
      <c r="B643" s="78" t="s">
        <v>1</v>
      </c>
      <c r="C643" s="80" t="s">
        <v>30</v>
      </c>
      <c r="D643" s="85">
        <f>ლარებში!D643/1000</f>
        <v>46500</v>
      </c>
      <c r="E643" s="85">
        <f>ლარებში!E643/1000</f>
        <v>46500</v>
      </c>
      <c r="F643" s="85">
        <f>ლარებში!F643/1000</f>
        <v>26045.599999999999</v>
      </c>
      <c r="G643" s="85">
        <f>ლარებში!I643/1000</f>
        <v>26042.45693</v>
      </c>
      <c r="H643" s="41"/>
    </row>
    <row r="644" spans="1:8" hidden="1" x14ac:dyDescent="0.25">
      <c r="A644" s="5" t="str">
        <f t="shared" si="9"/>
        <v>b</v>
      </c>
      <c r="B644" s="78" t="s">
        <v>1</v>
      </c>
      <c r="C644" s="80" t="s">
        <v>31</v>
      </c>
      <c r="D644" s="48">
        <f>ლარებში!D644/1000</f>
        <v>0</v>
      </c>
      <c r="E644" s="48">
        <f>ლარებში!E644/1000</f>
        <v>0</v>
      </c>
      <c r="F644" s="48">
        <f>ლარებში!F644/1000</f>
        <v>0</v>
      </c>
      <c r="G644" s="48">
        <f>ლარებში!I644/1000</f>
        <v>0</v>
      </c>
    </row>
    <row r="645" spans="1:8" ht="34.5" hidden="1" x14ac:dyDescent="0.25">
      <c r="A645" s="5" t="str">
        <f t="shared" si="9"/>
        <v>b</v>
      </c>
      <c r="B645" s="78"/>
      <c r="C645" s="81" t="s">
        <v>91</v>
      </c>
      <c r="D645" s="48">
        <f>ლარებში!D645/1000</f>
        <v>0</v>
      </c>
      <c r="E645" s="48">
        <f>ლარებში!E645/1000</f>
        <v>0</v>
      </c>
      <c r="F645" s="48">
        <f>ლარებში!F645/1000</f>
        <v>0</v>
      </c>
      <c r="G645" s="48">
        <f>ლარებში!I645/1000</f>
        <v>0</v>
      </c>
    </row>
    <row r="646" spans="1:8" ht="34.5" hidden="1" x14ac:dyDescent="0.25">
      <c r="A646" s="5" t="str">
        <f t="shared" si="9"/>
        <v>b</v>
      </c>
      <c r="B646" s="78"/>
      <c r="C646" s="81" t="s">
        <v>92</v>
      </c>
      <c r="D646" s="48">
        <f>ლარებში!D646/1000</f>
        <v>0</v>
      </c>
      <c r="E646" s="48">
        <f>ლარებში!E646/1000</f>
        <v>0</v>
      </c>
      <c r="F646" s="48">
        <f>ლარებში!F646/1000</f>
        <v>0</v>
      </c>
      <c r="G646" s="48">
        <f>ლარებში!I646/1000</f>
        <v>0</v>
      </c>
    </row>
    <row r="647" spans="1:8" hidden="1" x14ac:dyDescent="0.25">
      <c r="A647" s="5" t="str">
        <f t="shared" ref="A647:A710" si="10">IF((D647+E647+F647+G647)&gt;0,"a","b")</f>
        <v>b</v>
      </c>
      <c r="B647" s="76" t="s">
        <v>1</v>
      </c>
      <c r="C647" s="77" t="s">
        <v>32</v>
      </c>
      <c r="D647" s="45">
        <f>ლარებში!D647/1000</f>
        <v>0</v>
      </c>
      <c r="E647" s="45">
        <f>ლარებში!E647/1000</f>
        <v>0</v>
      </c>
      <c r="F647" s="45">
        <f>ლარებში!F647/1000</f>
        <v>0</v>
      </c>
      <c r="G647" s="45">
        <f>ლარებში!I647/1000</f>
        <v>0</v>
      </c>
    </row>
    <row r="648" spans="1:8" hidden="1" x14ac:dyDescent="0.25">
      <c r="A648" s="5" t="str">
        <f t="shared" si="10"/>
        <v>b</v>
      </c>
      <c r="B648" s="76" t="s">
        <v>1</v>
      </c>
      <c r="C648" s="77" t="s">
        <v>33</v>
      </c>
      <c r="D648" s="45">
        <f>ლარებში!D648/1000</f>
        <v>0</v>
      </c>
      <c r="E648" s="45">
        <f>ლარებში!E648/1000</f>
        <v>0</v>
      </c>
      <c r="F648" s="45">
        <f>ლარებში!F648/1000</f>
        <v>0</v>
      </c>
      <c r="G648" s="45">
        <f>ლარებში!I648/1000</f>
        <v>0</v>
      </c>
    </row>
    <row r="649" spans="1:8" hidden="1" x14ac:dyDescent="0.25">
      <c r="A649" s="5" t="str">
        <f t="shared" si="10"/>
        <v>b</v>
      </c>
      <c r="B649" s="76" t="s">
        <v>1</v>
      </c>
      <c r="C649" s="77" t="s">
        <v>34</v>
      </c>
      <c r="D649" s="45">
        <f>ლარებში!D649/1000</f>
        <v>0</v>
      </c>
      <c r="E649" s="45">
        <f>ლარებში!E649/1000</f>
        <v>0</v>
      </c>
      <c r="F649" s="45">
        <f>ლარებში!F649/1000</f>
        <v>0</v>
      </c>
      <c r="G649" s="45">
        <f>ლარებში!I649/1000</f>
        <v>0</v>
      </c>
    </row>
    <row r="650" spans="1:8" ht="51.75" x14ac:dyDescent="0.25">
      <c r="A650" s="5" t="str">
        <f t="shared" si="10"/>
        <v>a</v>
      </c>
      <c r="B650" s="68" t="s">
        <v>144</v>
      </c>
      <c r="C650" s="69" t="s">
        <v>84</v>
      </c>
      <c r="D650" s="44">
        <f>ლარებში!D650/1000</f>
        <v>30000</v>
      </c>
      <c r="E650" s="44">
        <f>ლარებში!E650/1000</f>
        <v>30000</v>
      </c>
      <c r="F650" s="44">
        <f>ლარებში!F650/1000</f>
        <v>16708.55</v>
      </c>
      <c r="G650" s="44">
        <f>ლარებში!I650/1000</f>
        <v>16706.188999999998</v>
      </c>
      <c r="H650" s="96" t="s">
        <v>230</v>
      </c>
    </row>
    <row r="651" spans="1:8" x14ac:dyDescent="0.25">
      <c r="A651" s="5" t="str">
        <f t="shared" si="10"/>
        <v>a</v>
      </c>
      <c r="B651" s="76" t="s">
        <v>1</v>
      </c>
      <c r="C651" s="77" t="s">
        <v>24</v>
      </c>
      <c r="D651" s="45">
        <f>ლარებში!D651/1000</f>
        <v>30000</v>
      </c>
      <c r="E651" s="45">
        <f>ლარებში!E651/1000</f>
        <v>30000</v>
      </c>
      <c r="F651" s="45">
        <f>ლარებში!F651/1000</f>
        <v>16708.55</v>
      </c>
      <c r="G651" s="45">
        <f>ლარებში!I651/1000</f>
        <v>16706.188999999998</v>
      </c>
    </row>
    <row r="652" spans="1:8" hidden="1" x14ac:dyDescent="0.25">
      <c r="A652" s="5" t="str">
        <f t="shared" si="10"/>
        <v>b</v>
      </c>
      <c r="B652" s="78" t="s">
        <v>1</v>
      </c>
      <c r="C652" s="79" t="s">
        <v>25</v>
      </c>
      <c r="D652" s="46">
        <f>ლარებში!D652/1000</f>
        <v>0</v>
      </c>
      <c r="E652" s="46">
        <f>ლარებში!E652/1000</f>
        <v>0</v>
      </c>
      <c r="F652" s="46">
        <f>ლარებში!F652/1000</f>
        <v>0</v>
      </c>
      <c r="G652" s="46">
        <f>ლარებში!I652/1000</f>
        <v>0</v>
      </c>
    </row>
    <row r="653" spans="1:8" hidden="1" x14ac:dyDescent="0.25">
      <c r="A653" s="5" t="str">
        <f t="shared" si="10"/>
        <v>b</v>
      </c>
      <c r="B653" s="78" t="s">
        <v>1</v>
      </c>
      <c r="C653" s="79" t="s">
        <v>26</v>
      </c>
      <c r="D653" s="46">
        <f>ლარებში!D653/1000</f>
        <v>0</v>
      </c>
      <c r="E653" s="46">
        <f>ლარებში!E653/1000</f>
        <v>0</v>
      </c>
      <c r="F653" s="46">
        <f>ლარებში!F653/1000</f>
        <v>0</v>
      </c>
      <c r="G653" s="46">
        <f>ლარებში!I653/1000</f>
        <v>0</v>
      </c>
    </row>
    <row r="654" spans="1:8" hidden="1" x14ac:dyDescent="0.25">
      <c r="A654" s="5" t="str">
        <f t="shared" si="10"/>
        <v>b</v>
      </c>
      <c r="B654" s="78" t="s">
        <v>1</v>
      </c>
      <c r="C654" s="79" t="s">
        <v>27</v>
      </c>
      <c r="D654" s="46">
        <f>ლარებში!D654/1000</f>
        <v>0</v>
      </c>
      <c r="E654" s="46">
        <f>ლარებში!E654/1000</f>
        <v>0</v>
      </c>
      <c r="F654" s="46">
        <f>ლარებში!F654/1000</f>
        <v>0</v>
      </c>
      <c r="G654" s="46">
        <f>ლარებში!I654/1000</f>
        <v>0</v>
      </c>
    </row>
    <row r="655" spans="1:8" hidden="1" x14ac:dyDescent="0.25">
      <c r="A655" s="5" t="str">
        <f t="shared" si="10"/>
        <v>b</v>
      </c>
      <c r="B655" s="78" t="s">
        <v>1</v>
      </c>
      <c r="C655" s="80" t="s">
        <v>28</v>
      </c>
      <c r="D655" s="46">
        <f>ლარებში!D655/1000</f>
        <v>0</v>
      </c>
      <c r="E655" s="46">
        <f>ლარებში!E655/1000</f>
        <v>0</v>
      </c>
      <c r="F655" s="46">
        <f>ლარებში!F655/1000</f>
        <v>0</v>
      </c>
      <c r="G655" s="46">
        <f>ლარებში!I655/1000</f>
        <v>0</v>
      </c>
    </row>
    <row r="656" spans="1:8" hidden="1" x14ac:dyDescent="0.25">
      <c r="A656" s="5" t="str">
        <f t="shared" si="10"/>
        <v>b</v>
      </c>
      <c r="B656" s="78" t="s">
        <v>1</v>
      </c>
      <c r="C656" s="80" t="s">
        <v>29</v>
      </c>
      <c r="D656" s="46">
        <f>ლარებში!D656/1000</f>
        <v>0</v>
      </c>
      <c r="E656" s="46">
        <f>ლარებში!E656/1000</f>
        <v>0</v>
      </c>
      <c r="F656" s="46">
        <f>ლარებში!F656/1000</f>
        <v>0</v>
      </c>
      <c r="G656" s="46">
        <f>ლარებში!I656/1000</f>
        <v>0</v>
      </c>
    </row>
    <row r="657" spans="1:8" x14ac:dyDescent="0.25">
      <c r="A657" s="5" t="str">
        <f t="shared" si="10"/>
        <v>a</v>
      </c>
      <c r="B657" s="78" t="s">
        <v>1</v>
      </c>
      <c r="C657" s="80" t="s">
        <v>30</v>
      </c>
      <c r="D657" s="46">
        <f>ლარებში!D657/1000</f>
        <v>30000</v>
      </c>
      <c r="E657" s="46">
        <f>ლარებში!E657/1000</f>
        <v>30000</v>
      </c>
      <c r="F657" s="46">
        <f>ლარებში!F657/1000</f>
        <v>16708.55</v>
      </c>
      <c r="G657" s="46">
        <f>ლარებში!I657/1000</f>
        <v>16706.188999999998</v>
      </c>
    </row>
    <row r="658" spans="1:8" hidden="1" x14ac:dyDescent="0.25">
      <c r="A658" s="5" t="str">
        <f t="shared" si="10"/>
        <v>b</v>
      </c>
      <c r="B658" s="78" t="s">
        <v>1</v>
      </c>
      <c r="C658" s="80" t="s">
        <v>31</v>
      </c>
      <c r="D658" s="46">
        <f>ლარებში!D658/1000</f>
        <v>0</v>
      </c>
      <c r="E658" s="46">
        <f>ლარებში!E658/1000</f>
        <v>0</v>
      </c>
      <c r="F658" s="46">
        <f>ლარებში!F658/1000</f>
        <v>0</v>
      </c>
      <c r="G658" s="46">
        <f>ლარებში!I658/1000</f>
        <v>0</v>
      </c>
    </row>
    <row r="659" spans="1:8" ht="34.5" hidden="1" x14ac:dyDescent="0.25">
      <c r="A659" s="5" t="str">
        <f t="shared" si="10"/>
        <v>b</v>
      </c>
      <c r="B659" s="78"/>
      <c r="C659" s="81" t="s">
        <v>91</v>
      </c>
      <c r="D659" s="47">
        <f>ლარებში!D659/1000</f>
        <v>0</v>
      </c>
      <c r="E659" s="47">
        <f>ლარებში!E659/1000</f>
        <v>0</v>
      </c>
      <c r="F659" s="47">
        <f>ლარებში!F659/1000</f>
        <v>0</v>
      </c>
      <c r="G659" s="47">
        <f>ლარებში!I659/1000</f>
        <v>0</v>
      </c>
    </row>
    <row r="660" spans="1:8" ht="34.5" hidden="1" x14ac:dyDescent="0.25">
      <c r="A660" s="5" t="str">
        <f t="shared" si="10"/>
        <v>b</v>
      </c>
      <c r="B660" s="78"/>
      <c r="C660" s="81" t="s">
        <v>92</v>
      </c>
      <c r="D660" s="47">
        <f>ლარებში!D660/1000</f>
        <v>0</v>
      </c>
      <c r="E660" s="47">
        <f>ლარებში!E660/1000</f>
        <v>0</v>
      </c>
      <c r="F660" s="47">
        <f>ლარებში!F660/1000</f>
        <v>0</v>
      </c>
      <c r="G660" s="47">
        <f>ლარებში!I660/1000</f>
        <v>0</v>
      </c>
    </row>
    <row r="661" spans="1:8" hidden="1" x14ac:dyDescent="0.25">
      <c r="A661" s="5" t="str">
        <f t="shared" si="10"/>
        <v>b</v>
      </c>
      <c r="B661" s="78" t="s">
        <v>1</v>
      </c>
      <c r="C661" s="77" t="s">
        <v>32</v>
      </c>
      <c r="D661" s="45">
        <f>ლარებში!D661/1000</f>
        <v>0</v>
      </c>
      <c r="E661" s="45">
        <f>ლარებში!E661/1000</f>
        <v>0</v>
      </c>
      <c r="F661" s="45">
        <f>ლარებში!F661/1000</f>
        <v>0</v>
      </c>
      <c r="G661" s="45">
        <f>ლარებში!I661/1000</f>
        <v>0</v>
      </c>
    </row>
    <row r="662" spans="1:8" hidden="1" x14ac:dyDescent="0.25">
      <c r="A662" s="5" t="str">
        <f t="shared" si="10"/>
        <v>b</v>
      </c>
      <c r="B662" s="78" t="s">
        <v>1</v>
      </c>
      <c r="C662" s="77" t="s">
        <v>33</v>
      </c>
      <c r="D662" s="45">
        <f>ლარებში!D662/1000</f>
        <v>0</v>
      </c>
      <c r="E662" s="45">
        <f>ლარებში!E662/1000</f>
        <v>0</v>
      </c>
      <c r="F662" s="45">
        <f>ლარებში!F662/1000</f>
        <v>0</v>
      </c>
      <c r="G662" s="45">
        <f>ლარებში!I662/1000</f>
        <v>0</v>
      </c>
    </row>
    <row r="663" spans="1:8" hidden="1" x14ac:dyDescent="0.25">
      <c r="A663" s="5" t="str">
        <f t="shared" si="10"/>
        <v>b</v>
      </c>
      <c r="B663" s="78" t="s">
        <v>1</v>
      </c>
      <c r="C663" s="77" t="s">
        <v>34</v>
      </c>
      <c r="D663" s="45">
        <f>ლარებში!D663/1000</f>
        <v>0</v>
      </c>
      <c r="E663" s="45">
        <f>ლარებში!E663/1000</f>
        <v>0</v>
      </c>
      <c r="F663" s="45">
        <f>ლარებში!F663/1000</f>
        <v>0</v>
      </c>
      <c r="G663" s="45">
        <f>ლარებში!I663/1000</f>
        <v>0</v>
      </c>
    </row>
    <row r="664" spans="1:8" ht="51.75" x14ac:dyDescent="0.25">
      <c r="A664" s="5" t="str">
        <f t="shared" si="10"/>
        <v>a</v>
      </c>
      <c r="B664" s="68" t="s">
        <v>145</v>
      </c>
      <c r="C664" s="69" t="s">
        <v>146</v>
      </c>
      <c r="D664" s="44">
        <f>ლარებში!D664/1000</f>
        <v>4000</v>
      </c>
      <c r="E664" s="44">
        <f>ლარებში!E664/1000</f>
        <v>4000</v>
      </c>
      <c r="F664" s="44">
        <f>ლარებში!F664/1000</f>
        <v>2127.75</v>
      </c>
      <c r="G664" s="44">
        <f>ლარებში!I664/1000</f>
        <v>2127.5835999999995</v>
      </c>
      <c r="H664" s="96" t="s">
        <v>230</v>
      </c>
    </row>
    <row r="665" spans="1:8" x14ac:dyDescent="0.25">
      <c r="A665" s="5" t="str">
        <f t="shared" si="10"/>
        <v>a</v>
      </c>
      <c r="B665" s="76" t="s">
        <v>1</v>
      </c>
      <c r="C665" s="77" t="s">
        <v>24</v>
      </c>
      <c r="D665" s="45">
        <f>ლარებში!D665/1000</f>
        <v>4000</v>
      </c>
      <c r="E665" s="45">
        <f>ლარებში!E665/1000</f>
        <v>4000</v>
      </c>
      <c r="F665" s="45">
        <f>ლარებში!F665/1000</f>
        <v>2127.75</v>
      </c>
      <c r="G665" s="45">
        <f>ლარებში!I665/1000</f>
        <v>2127.5835999999995</v>
      </c>
    </row>
    <row r="666" spans="1:8" hidden="1" x14ac:dyDescent="0.25">
      <c r="A666" s="5" t="str">
        <f t="shared" si="10"/>
        <v>b</v>
      </c>
      <c r="B666" s="78" t="s">
        <v>1</v>
      </c>
      <c r="C666" s="79" t="s">
        <v>25</v>
      </c>
      <c r="D666" s="46">
        <f>ლარებში!D666/1000</f>
        <v>0</v>
      </c>
      <c r="E666" s="46">
        <f>ლარებში!E666/1000</f>
        <v>0</v>
      </c>
      <c r="F666" s="46">
        <f>ლარებში!F666/1000</f>
        <v>0</v>
      </c>
      <c r="G666" s="46">
        <f>ლარებში!I666/1000</f>
        <v>0</v>
      </c>
    </row>
    <row r="667" spans="1:8" hidden="1" x14ac:dyDescent="0.25">
      <c r="A667" s="5" t="str">
        <f t="shared" si="10"/>
        <v>b</v>
      </c>
      <c r="B667" s="78" t="s">
        <v>1</v>
      </c>
      <c r="C667" s="79" t="s">
        <v>26</v>
      </c>
      <c r="D667" s="46">
        <f>ლარებში!D667/1000</f>
        <v>0</v>
      </c>
      <c r="E667" s="46">
        <f>ლარებში!E667/1000</f>
        <v>0</v>
      </c>
      <c r="F667" s="46">
        <f>ლარებში!F667/1000</f>
        <v>0</v>
      </c>
      <c r="G667" s="46">
        <f>ლარებში!I667/1000</f>
        <v>0</v>
      </c>
    </row>
    <row r="668" spans="1:8" hidden="1" x14ac:dyDescent="0.25">
      <c r="A668" s="5" t="str">
        <f t="shared" si="10"/>
        <v>b</v>
      </c>
      <c r="B668" s="78" t="s">
        <v>1</v>
      </c>
      <c r="C668" s="79" t="s">
        <v>27</v>
      </c>
      <c r="D668" s="46">
        <f>ლარებში!D668/1000</f>
        <v>0</v>
      </c>
      <c r="E668" s="46">
        <f>ლარებში!E668/1000</f>
        <v>0</v>
      </c>
      <c r="F668" s="46">
        <f>ლარებში!F668/1000</f>
        <v>0</v>
      </c>
      <c r="G668" s="46">
        <f>ლარებში!I668/1000</f>
        <v>0</v>
      </c>
    </row>
    <row r="669" spans="1:8" hidden="1" x14ac:dyDescent="0.25">
      <c r="A669" s="5" t="str">
        <f t="shared" si="10"/>
        <v>b</v>
      </c>
      <c r="B669" s="78" t="s">
        <v>1</v>
      </c>
      <c r="C669" s="80" t="s">
        <v>28</v>
      </c>
      <c r="D669" s="46">
        <f>ლარებში!D669/1000</f>
        <v>0</v>
      </c>
      <c r="E669" s="46">
        <f>ლარებში!E669/1000</f>
        <v>0</v>
      </c>
      <c r="F669" s="46">
        <f>ლარებში!F669/1000</f>
        <v>0</v>
      </c>
      <c r="G669" s="46">
        <f>ლარებში!I669/1000</f>
        <v>0</v>
      </c>
    </row>
    <row r="670" spans="1:8" hidden="1" x14ac:dyDescent="0.25">
      <c r="A670" s="5" t="str">
        <f t="shared" si="10"/>
        <v>b</v>
      </c>
      <c r="B670" s="78" t="s">
        <v>1</v>
      </c>
      <c r="C670" s="80" t="s">
        <v>29</v>
      </c>
      <c r="D670" s="46">
        <f>ლარებში!D670/1000</f>
        <v>0</v>
      </c>
      <c r="E670" s="46">
        <f>ლარებში!E670/1000</f>
        <v>0</v>
      </c>
      <c r="F670" s="46">
        <f>ლარებში!F670/1000</f>
        <v>0</v>
      </c>
      <c r="G670" s="46">
        <f>ლარებში!I670/1000</f>
        <v>0</v>
      </c>
    </row>
    <row r="671" spans="1:8" x14ac:dyDescent="0.25">
      <c r="A671" s="5" t="str">
        <f t="shared" si="10"/>
        <v>a</v>
      </c>
      <c r="B671" s="78" t="s">
        <v>1</v>
      </c>
      <c r="C671" s="80" t="s">
        <v>30</v>
      </c>
      <c r="D671" s="46">
        <f>ლარებში!D671/1000</f>
        <v>4000</v>
      </c>
      <c r="E671" s="46">
        <f>ლარებში!E671/1000</f>
        <v>4000</v>
      </c>
      <c r="F671" s="46">
        <f>ლარებში!F671/1000</f>
        <v>2127.75</v>
      </c>
      <c r="G671" s="46">
        <f>ლარებში!I671/1000</f>
        <v>2127.5835999999995</v>
      </c>
    </row>
    <row r="672" spans="1:8" hidden="1" x14ac:dyDescent="0.25">
      <c r="A672" s="5" t="str">
        <f t="shared" si="10"/>
        <v>b</v>
      </c>
      <c r="B672" s="78" t="s">
        <v>1</v>
      </c>
      <c r="C672" s="80" t="s">
        <v>31</v>
      </c>
      <c r="D672" s="46">
        <f>ლარებში!D672/1000</f>
        <v>0</v>
      </c>
      <c r="E672" s="46">
        <f>ლარებში!E672/1000</f>
        <v>0</v>
      </c>
      <c r="F672" s="46">
        <f>ლარებში!F672/1000</f>
        <v>0</v>
      </c>
      <c r="G672" s="46">
        <f>ლარებში!I672/1000</f>
        <v>0</v>
      </c>
    </row>
    <row r="673" spans="1:8" ht="34.5" hidden="1" x14ac:dyDescent="0.25">
      <c r="A673" s="5" t="str">
        <f t="shared" si="10"/>
        <v>b</v>
      </c>
      <c r="B673" s="78"/>
      <c r="C673" s="81" t="s">
        <v>91</v>
      </c>
      <c r="D673" s="47">
        <f>ლარებში!D673/1000</f>
        <v>0</v>
      </c>
      <c r="E673" s="47">
        <f>ლარებში!E673/1000</f>
        <v>0</v>
      </c>
      <c r="F673" s="47">
        <f>ლარებში!F673/1000</f>
        <v>0</v>
      </c>
      <c r="G673" s="47">
        <f>ლარებში!I673/1000</f>
        <v>0</v>
      </c>
    </row>
    <row r="674" spans="1:8" ht="34.5" hidden="1" x14ac:dyDescent="0.25">
      <c r="A674" s="5" t="str">
        <f t="shared" si="10"/>
        <v>b</v>
      </c>
      <c r="B674" s="78"/>
      <c r="C674" s="81" t="s">
        <v>92</v>
      </c>
      <c r="D674" s="47">
        <f>ლარებში!D674/1000</f>
        <v>0</v>
      </c>
      <c r="E674" s="47">
        <f>ლარებში!E674/1000</f>
        <v>0</v>
      </c>
      <c r="F674" s="47">
        <f>ლარებში!F674/1000</f>
        <v>0</v>
      </c>
      <c r="G674" s="47">
        <f>ლარებში!I674/1000</f>
        <v>0</v>
      </c>
    </row>
    <row r="675" spans="1:8" hidden="1" x14ac:dyDescent="0.25">
      <c r="A675" s="5" t="str">
        <f t="shared" si="10"/>
        <v>b</v>
      </c>
      <c r="B675" s="78" t="s">
        <v>1</v>
      </c>
      <c r="C675" s="77" t="s">
        <v>32</v>
      </c>
      <c r="D675" s="45">
        <f>ლარებში!D675/1000</f>
        <v>0</v>
      </c>
      <c r="E675" s="45">
        <f>ლარებში!E675/1000</f>
        <v>0</v>
      </c>
      <c r="F675" s="45">
        <f>ლარებში!F675/1000</f>
        <v>0</v>
      </c>
      <c r="G675" s="45">
        <f>ლარებში!I675/1000</f>
        <v>0</v>
      </c>
    </row>
    <row r="676" spans="1:8" hidden="1" x14ac:dyDescent="0.25">
      <c r="A676" s="5" t="str">
        <f t="shared" si="10"/>
        <v>b</v>
      </c>
      <c r="B676" s="78" t="s">
        <v>1</v>
      </c>
      <c r="C676" s="77" t="s">
        <v>33</v>
      </c>
      <c r="D676" s="45">
        <f>ლარებში!D676/1000</f>
        <v>0</v>
      </c>
      <c r="E676" s="45">
        <f>ლარებში!E676/1000</f>
        <v>0</v>
      </c>
      <c r="F676" s="45">
        <f>ლარებში!F676/1000</f>
        <v>0</v>
      </c>
      <c r="G676" s="45">
        <f>ლარებში!I676/1000</f>
        <v>0</v>
      </c>
    </row>
    <row r="677" spans="1:8" hidden="1" x14ac:dyDescent="0.25">
      <c r="A677" s="5" t="str">
        <f t="shared" si="10"/>
        <v>b</v>
      </c>
      <c r="B677" s="78" t="s">
        <v>1</v>
      </c>
      <c r="C677" s="77" t="s">
        <v>34</v>
      </c>
      <c r="D677" s="45">
        <f>ლარებში!D677/1000</f>
        <v>0</v>
      </c>
      <c r="E677" s="45">
        <f>ლარებში!E677/1000</f>
        <v>0</v>
      </c>
      <c r="F677" s="45">
        <f>ლარებში!F677/1000</f>
        <v>0</v>
      </c>
      <c r="G677" s="45">
        <f>ლარებში!I677/1000</f>
        <v>0</v>
      </c>
    </row>
    <row r="678" spans="1:8" ht="51.75" x14ac:dyDescent="0.25">
      <c r="A678" s="5" t="str">
        <f t="shared" si="10"/>
        <v>a</v>
      </c>
      <c r="B678" s="68" t="s">
        <v>147</v>
      </c>
      <c r="C678" s="69" t="s">
        <v>20</v>
      </c>
      <c r="D678" s="44">
        <f>ლარებში!D678/1000</f>
        <v>4500</v>
      </c>
      <c r="E678" s="44">
        <f>ლარებში!E678/1000</f>
        <v>4500</v>
      </c>
      <c r="F678" s="44">
        <f>ლარებში!F678/1000</f>
        <v>2487.85</v>
      </c>
      <c r="G678" s="44">
        <f>ლარებში!I678/1000</f>
        <v>2487.4932000000003</v>
      </c>
      <c r="H678" s="96" t="s">
        <v>230</v>
      </c>
    </row>
    <row r="679" spans="1:8" x14ac:dyDescent="0.25">
      <c r="A679" s="5" t="str">
        <f t="shared" si="10"/>
        <v>a</v>
      </c>
      <c r="B679" s="76" t="s">
        <v>1</v>
      </c>
      <c r="C679" s="77" t="s">
        <v>24</v>
      </c>
      <c r="D679" s="45">
        <f>ლარებში!D679/1000</f>
        <v>4500</v>
      </c>
      <c r="E679" s="45">
        <f>ლარებში!E679/1000</f>
        <v>4500</v>
      </c>
      <c r="F679" s="45">
        <f>ლარებში!F679/1000</f>
        <v>2487.85</v>
      </c>
      <c r="G679" s="45">
        <f>ლარებში!I679/1000</f>
        <v>2487.4932000000003</v>
      </c>
    </row>
    <row r="680" spans="1:8" hidden="1" x14ac:dyDescent="0.25">
      <c r="A680" s="5" t="str">
        <f t="shared" si="10"/>
        <v>b</v>
      </c>
      <c r="B680" s="78" t="s">
        <v>1</v>
      </c>
      <c r="C680" s="79" t="s">
        <v>25</v>
      </c>
      <c r="D680" s="46">
        <f>ლარებში!D680/1000</f>
        <v>0</v>
      </c>
      <c r="E680" s="46">
        <f>ლარებში!E680/1000</f>
        <v>0</v>
      </c>
      <c r="F680" s="46">
        <f>ლარებში!F680/1000</f>
        <v>0</v>
      </c>
      <c r="G680" s="46">
        <f>ლარებში!I680/1000</f>
        <v>0</v>
      </c>
    </row>
    <row r="681" spans="1:8" hidden="1" x14ac:dyDescent="0.25">
      <c r="A681" s="5" t="str">
        <f t="shared" si="10"/>
        <v>b</v>
      </c>
      <c r="B681" s="78" t="s">
        <v>1</v>
      </c>
      <c r="C681" s="79" t="s">
        <v>26</v>
      </c>
      <c r="D681" s="46">
        <f>ლარებში!D681/1000</f>
        <v>0</v>
      </c>
      <c r="E681" s="46">
        <f>ლარებში!E681/1000</f>
        <v>0</v>
      </c>
      <c r="F681" s="46">
        <f>ლარებში!F681/1000</f>
        <v>0</v>
      </c>
      <c r="G681" s="46">
        <f>ლარებში!I681/1000</f>
        <v>0</v>
      </c>
    </row>
    <row r="682" spans="1:8" hidden="1" x14ac:dyDescent="0.25">
      <c r="A682" s="5" t="str">
        <f t="shared" si="10"/>
        <v>b</v>
      </c>
      <c r="B682" s="78" t="s">
        <v>1</v>
      </c>
      <c r="C682" s="79" t="s">
        <v>27</v>
      </c>
      <c r="D682" s="46">
        <f>ლარებში!D682/1000</f>
        <v>0</v>
      </c>
      <c r="E682" s="46">
        <f>ლარებში!E682/1000</f>
        <v>0</v>
      </c>
      <c r="F682" s="46">
        <f>ლარებში!F682/1000</f>
        <v>0</v>
      </c>
      <c r="G682" s="46">
        <f>ლარებში!I682/1000</f>
        <v>0</v>
      </c>
    </row>
    <row r="683" spans="1:8" hidden="1" x14ac:dyDescent="0.25">
      <c r="A683" s="5" t="str">
        <f t="shared" si="10"/>
        <v>b</v>
      </c>
      <c r="B683" s="78" t="s">
        <v>1</v>
      </c>
      <c r="C683" s="80" t="s">
        <v>28</v>
      </c>
      <c r="D683" s="46">
        <f>ლარებში!D683/1000</f>
        <v>0</v>
      </c>
      <c r="E683" s="46">
        <f>ლარებში!E683/1000</f>
        <v>0</v>
      </c>
      <c r="F683" s="46">
        <f>ლარებში!F683/1000</f>
        <v>0</v>
      </c>
      <c r="G683" s="46">
        <f>ლარებში!I683/1000</f>
        <v>0</v>
      </c>
    </row>
    <row r="684" spans="1:8" hidden="1" x14ac:dyDescent="0.25">
      <c r="A684" s="5" t="str">
        <f t="shared" si="10"/>
        <v>b</v>
      </c>
      <c r="B684" s="78" t="s">
        <v>1</v>
      </c>
      <c r="C684" s="80" t="s">
        <v>29</v>
      </c>
      <c r="D684" s="46">
        <f>ლარებში!D684/1000</f>
        <v>0</v>
      </c>
      <c r="E684" s="46">
        <f>ლარებში!E684/1000</f>
        <v>0</v>
      </c>
      <c r="F684" s="46">
        <f>ლარებში!F684/1000</f>
        <v>0</v>
      </c>
      <c r="G684" s="46">
        <f>ლარებში!I684/1000</f>
        <v>0</v>
      </c>
    </row>
    <row r="685" spans="1:8" x14ac:dyDescent="0.25">
      <c r="A685" s="5" t="str">
        <f t="shared" si="10"/>
        <v>a</v>
      </c>
      <c r="B685" s="78" t="s">
        <v>1</v>
      </c>
      <c r="C685" s="80" t="s">
        <v>30</v>
      </c>
      <c r="D685" s="46">
        <f>ლარებში!D685/1000</f>
        <v>4500</v>
      </c>
      <c r="E685" s="46">
        <f>ლარებში!E685/1000</f>
        <v>4500</v>
      </c>
      <c r="F685" s="46">
        <f>ლარებში!F685/1000</f>
        <v>2487.85</v>
      </c>
      <c r="G685" s="46">
        <f>ლარებში!I685/1000</f>
        <v>2487.4932000000003</v>
      </c>
    </row>
    <row r="686" spans="1:8" hidden="1" x14ac:dyDescent="0.25">
      <c r="A686" s="5" t="str">
        <f t="shared" si="10"/>
        <v>b</v>
      </c>
      <c r="B686" s="78" t="s">
        <v>1</v>
      </c>
      <c r="C686" s="80" t="s">
        <v>31</v>
      </c>
      <c r="D686" s="46">
        <f>ლარებში!D686/1000</f>
        <v>0</v>
      </c>
      <c r="E686" s="46">
        <f>ლარებში!E686/1000</f>
        <v>0</v>
      </c>
      <c r="F686" s="46">
        <f>ლარებში!F686/1000</f>
        <v>0</v>
      </c>
      <c r="G686" s="46">
        <f>ლარებში!I686/1000</f>
        <v>0</v>
      </c>
    </row>
    <row r="687" spans="1:8" ht="34.5" hidden="1" x14ac:dyDescent="0.25">
      <c r="A687" s="5" t="str">
        <f t="shared" si="10"/>
        <v>b</v>
      </c>
      <c r="B687" s="78"/>
      <c r="C687" s="81" t="s">
        <v>91</v>
      </c>
      <c r="D687" s="47">
        <f>ლარებში!D687/1000</f>
        <v>0</v>
      </c>
      <c r="E687" s="47">
        <f>ლარებში!E687/1000</f>
        <v>0</v>
      </c>
      <c r="F687" s="47">
        <f>ლარებში!F687/1000</f>
        <v>0</v>
      </c>
      <c r="G687" s="47">
        <f>ლარებში!I687/1000</f>
        <v>0</v>
      </c>
    </row>
    <row r="688" spans="1:8" ht="34.5" hidden="1" x14ac:dyDescent="0.25">
      <c r="A688" s="5" t="str">
        <f t="shared" si="10"/>
        <v>b</v>
      </c>
      <c r="B688" s="78"/>
      <c r="C688" s="81" t="s">
        <v>92</v>
      </c>
      <c r="D688" s="47">
        <f>ლარებში!D688/1000</f>
        <v>0</v>
      </c>
      <c r="E688" s="47">
        <f>ლარებში!E688/1000</f>
        <v>0</v>
      </c>
      <c r="F688" s="47">
        <f>ლარებში!F688/1000</f>
        <v>0</v>
      </c>
      <c r="G688" s="47">
        <f>ლარებში!I688/1000</f>
        <v>0</v>
      </c>
    </row>
    <row r="689" spans="1:8" hidden="1" x14ac:dyDescent="0.25">
      <c r="A689" s="5" t="str">
        <f t="shared" si="10"/>
        <v>b</v>
      </c>
      <c r="B689" s="78" t="s">
        <v>1</v>
      </c>
      <c r="C689" s="77" t="s">
        <v>32</v>
      </c>
      <c r="D689" s="45">
        <f>ლარებში!D689/1000</f>
        <v>0</v>
      </c>
      <c r="E689" s="45">
        <f>ლარებში!E689/1000</f>
        <v>0</v>
      </c>
      <c r="F689" s="45">
        <f>ლარებში!F689/1000</f>
        <v>0</v>
      </c>
      <c r="G689" s="45">
        <f>ლარებში!I689/1000</f>
        <v>0</v>
      </c>
    </row>
    <row r="690" spans="1:8" hidden="1" x14ac:dyDescent="0.25">
      <c r="A690" s="5" t="str">
        <f t="shared" si="10"/>
        <v>b</v>
      </c>
      <c r="B690" s="78" t="s">
        <v>1</v>
      </c>
      <c r="C690" s="77" t="s">
        <v>33</v>
      </c>
      <c r="D690" s="45">
        <f>ლარებში!D690/1000</f>
        <v>0</v>
      </c>
      <c r="E690" s="45">
        <f>ლარებში!E690/1000</f>
        <v>0</v>
      </c>
      <c r="F690" s="45">
        <f>ლარებში!F690/1000</f>
        <v>0</v>
      </c>
      <c r="G690" s="45">
        <f>ლარებში!I690/1000</f>
        <v>0</v>
      </c>
    </row>
    <row r="691" spans="1:8" hidden="1" x14ac:dyDescent="0.25">
      <c r="A691" s="5" t="str">
        <f t="shared" si="10"/>
        <v>b</v>
      </c>
      <c r="B691" s="78" t="s">
        <v>1</v>
      </c>
      <c r="C691" s="77" t="s">
        <v>34</v>
      </c>
      <c r="D691" s="45">
        <f>ლარებში!D691/1000</f>
        <v>0</v>
      </c>
      <c r="E691" s="45">
        <f>ლარებში!E691/1000</f>
        <v>0</v>
      </c>
      <c r="F691" s="45">
        <f>ლარებში!F691/1000</f>
        <v>0</v>
      </c>
      <c r="G691" s="45">
        <f>ლარებში!I691/1000</f>
        <v>0</v>
      </c>
    </row>
    <row r="692" spans="1:8" ht="51.75" x14ac:dyDescent="0.25">
      <c r="A692" s="5" t="str">
        <f t="shared" si="10"/>
        <v>a</v>
      </c>
      <c r="B692" s="68" t="s">
        <v>148</v>
      </c>
      <c r="C692" s="69" t="s">
        <v>21</v>
      </c>
      <c r="D692" s="44">
        <f>ლარებში!D692/1000</f>
        <v>8000</v>
      </c>
      <c r="E692" s="44">
        <f>ლარებში!E692/1000</f>
        <v>8000</v>
      </c>
      <c r="F692" s="44">
        <f>ლარებში!F692/1000</f>
        <v>4721.45</v>
      </c>
      <c r="G692" s="44">
        <f>ლარებში!I692/1000</f>
        <v>4721.1911300000002</v>
      </c>
      <c r="H692" s="96" t="s">
        <v>230</v>
      </c>
    </row>
    <row r="693" spans="1:8" x14ac:dyDescent="0.25">
      <c r="A693" s="5" t="str">
        <f t="shared" si="10"/>
        <v>a</v>
      </c>
      <c r="B693" s="76" t="s">
        <v>1</v>
      </c>
      <c r="C693" s="77" t="s">
        <v>24</v>
      </c>
      <c r="D693" s="45">
        <f>ლარებში!D693/1000</f>
        <v>8000</v>
      </c>
      <c r="E693" s="45">
        <f>ლარებში!E693/1000</f>
        <v>8000</v>
      </c>
      <c r="F693" s="45">
        <f>ლარებში!F693/1000</f>
        <v>4721.45</v>
      </c>
      <c r="G693" s="45">
        <f>ლარებში!I693/1000</f>
        <v>4721.1911300000002</v>
      </c>
    </row>
    <row r="694" spans="1:8" hidden="1" x14ac:dyDescent="0.25">
      <c r="A694" s="5" t="str">
        <f t="shared" si="10"/>
        <v>b</v>
      </c>
      <c r="B694" s="78" t="s">
        <v>1</v>
      </c>
      <c r="C694" s="79" t="s">
        <v>25</v>
      </c>
      <c r="D694" s="46">
        <f>ლარებში!D694/1000</f>
        <v>0</v>
      </c>
      <c r="E694" s="46">
        <f>ლარებში!E694/1000</f>
        <v>0</v>
      </c>
      <c r="F694" s="46">
        <f>ლარებში!F694/1000</f>
        <v>0</v>
      </c>
      <c r="G694" s="46">
        <f>ლარებში!I694/1000</f>
        <v>0</v>
      </c>
    </row>
    <row r="695" spans="1:8" hidden="1" x14ac:dyDescent="0.25">
      <c r="A695" s="5" t="str">
        <f t="shared" si="10"/>
        <v>b</v>
      </c>
      <c r="B695" s="78" t="s">
        <v>1</v>
      </c>
      <c r="C695" s="79" t="s">
        <v>26</v>
      </c>
      <c r="D695" s="46">
        <f>ლარებში!D695/1000</f>
        <v>0</v>
      </c>
      <c r="E695" s="46">
        <f>ლარებში!E695/1000</f>
        <v>0</v>
      </c>
      <c r="F695" s="46">
        <f>ლარებში!F695/1000</f>
        <v>0</v>
      </c>
      <c r="G695" s="46">
        <f>ლარებში!I695/1000</f>
        <v>0</v>
      </c>
    </row>
    <row r="696" spans="1:8" hidden="1" x14ac:dyDescent="0.25">
      <c r="A696" s="5" t="str">
        <f t="shared" si="10"/>
        <v>b</v>
      </c>
      <c r="B696" s="78" t="s">
        <v>1</v>
      </c>
      <c r="C696" s="79" t="s">
        <v>27</v>
      </c>
      <c r="D696" s="46">
        <f>ლარებში!D696/1000</f>
        <v>0</v>
      </c>
      <c r="E696" s="46">
        <f>ლარებში!E696/1000</f>
        <v>0</v>
      </c>
      <c r="F696" s="46">
        <f>ლარებში!F696/1000</f>
        <v>0</v>
      </c>
      <c r="G696" s="46">
        <f>ლარებში!I696/1000</f>
        <v>0</v>
      </c>
    </row>
    <row r="697" spans="1:8" hidden="1" x14ac:dyDescent="0.25">
      <c r="A697" s="5" t="str">
        <f t="shared" si="10"/>
        <v>b</v>
      </c>
      <c r="B697" s="78" t="s">
        <v>1</v>
      </c>
      <c r="C697" s="80" t="s">
        <v>28</v>
      </c>
      <c r="D697" s="46">
        <f>ლარებში!D697/1000</f>
        <v>0</v>
      </c>
      <c r="E697" s="46">
        <f>ლარებში!E697/1000</f>
        <v>0</v>
      </c>
      <c r="F697" s="46">
        <f>ლარებში!F697/1000</f>
        <v>0</v>
      </c>
      <c r="G697" s="46">
        <f>ლარებში!I697/1000</f>
        <v>0</v>
      </c>
    </row>
    <row r="698" spans="1:8" hidden="1" x14ac:dyDescent="0.25">
      <c r="A698" s="5" t="str">
        <f t="shared" si="10"/>
        <v>b</v>
      </c>
      <c r="B698" s="78" t="s">
        <v>1</v>
      </c>
      <c r="C698" s="80" t="s">
        <v>29</v>
      </c>
      <c r="D698" s="46">
        <f>ლარებში!D698/1000</f>
        <v>0</v>
      </c>
      <c r="E698" s="46">
        <f>ლარებში!E698/1000</f>
        <v>0</v>
      </c>
      <c r="F698" s="46">
        <f>ლარებში!F698/1000</f>
        <v>0</v>
      </c>
      <c r="G698" s="46">
        <f>ლარებში!I698/1000</f>
        <v>0</v>
      </c>
    </row>
    <row r="699" spans="1:8" x14ac:dyDescent="0.25">
      <c r="A699" s="5" t="str">
        <f t="shared" si="10"/>
        <v>a</v>
      </c>
      <c r="B699" s="78" t="s">
        <v>1</v>
      </c>
      <c r="C699" s="80" t="s">
        <v>30</v>
      </c>
      <c r="D699" s="46">
        <f>ლარებში!D699/1000</f>
        <v>8000</v>
      </c>
      <c r="E699" s="46">
        <f>ლარებში!E699/1000</f>
        <v>8000</v>
      </c>
      <c r="F699" s="46">
        <f>ლარებში!F699/1000</f>
        <v>4721.45</v>
      </c>
      <c r="G699" s="46">
        <f>ლარებში!I699/1000</f>
        <v>4721.1911300000002</v>
      </c>
    </row>
    <row r="700" spans="1:8" hidden="1" x14ac:dyDescent="0.25">
      <c r="A700" s="5" t="str">
        <f t="shared" si="10"/>
        <v>b</v>
      </c>
      <c r="B700" s="78" t="s">
        <v>1</v>
      </c>
      <c r="C700" s="80" t="s">
        <v>31</v>
      </c>
      <c r="D700" s="46">
        <f>ლარებში!D700/1000</f>
        <v>0</v>
      </c>
      <c r="E700" s="46">
        <f>ლარებში!E700/1000</f>
        <v>0</v>
      </c>
      <c r="F700" s="46">
        <f>ლარებში!F700/1000</f>
        <v>0</v>
      </c>
      <c r="G700" s="46">
        <f>ლარებში!I700/1000</f>
        <v>0</v>
      </c>
    </row>
    <row r="701" spans="1:8" ht="34.5" hidden="1" x14ac:dyDescent="0.25">
      <c r="A701" s="5" t="str">
        <f t="shared" si="10"/>
        <v>b</v>
      </c>
      <c r="B701" s="78"/>
      <c r="C701" s="81" t="s">
        <v>91</v>
      </c>
      <c r="D701" s="47">
        <f>ლარებში!D701/1000</f>
        <v>0</v>
      </c>
      <c r="E701" s="47">
        <f>ლარებში!E701/1000</f>
        <v>0</v>
      </c>
      <c r="F701" s="47">
        <f>ლარებში!F701/1000</f>
        <v>0</v>
      </c>
      <c r="G701" s="47">
        <f>ლარებში!I701/1000</f>
        <v>0</v>
      </c>
    </row>
    <row r="702" spans="1:8" ht="34.5" hidden="1" x14ac:dyDescent="0.25">
      <c r="A702" s="5" t="str">
        <f t="shared" si="10"/>
        <v>b</v>
      </c>
      <c r="B702" s="78"/>
      <c r="C702" s="81" t="s">
        <v>92</v>
      </c>
      <c r="D702" s="47">
        <f>ლარებში!D702/1000</f>
        <v>0</v>
      </c>
      <c r="E702" s="47">
        <f>ლარებში!E702/1000</f>
        <v>0</v>
      </c>
      <c r="F702" s="47">
        <f>ლარებში!F702/1000</f>
        <v>0</v>
      </c>
      <c r="G702" s="47">
        <f>ლარებში!I702/1000</f>
        <v>0</v>
      </c>
    </row>
    <row r="703" spans="1:8" hidden="1" x14ac:dyDescent="0.25">
      <c r="A703" s="5" t="str">
        <f t="shared" si="10"/>
        <v>b</v>
      </c>
      <c r="B703" s="78" t="s">
        <v>1</v>
      </c>
      <c r="C703" s="77" t="s">
        <v>32</v>
      </c>
      <c r="D703" s="45">
        <f>ლარებში!D703/1000</f>
        <v>0</v>
      </c>
      <c r="E703" s="45">
        <f>ლარებში!E703/1000</f>
        <v>0</v>
      </c>
      <c r="F703" s="45">
        <f>ლარებში!F703/1000</f>
        <v>0</v>
      </c>
      <c r="G703" s="45">
        <f>ლარებში!I703/1000</f>
        <v>0</v>
      </c>
    </row>
    <row r="704" spans="1:8" hidden="1" x14ac:dyDescent="0.25">
      <c r="A704" s="5" t="str">
        <f t="shared" si="10"/>
        <v>b</v>
      </c>
      <c r="B704" s="78" t="s">
        <v>1</v>
      </c>
      <c r="C704" s="77" t="s">
        <v>33</v>
      </c>
      <c r="D704" s="45">
        <f>ლარებში!D704/1000</f>
        <v>0</v>
      </c>
      <c r="E704" s="45">
        <f>ლარებში!E704/1000</f>
        <v>0</v>
      </c>
      <c r="F704" s="45">
        <f>ლარებში!F704/1000</f>
        <v>0</v>
      </c>
      <c r="G704" s="45">
        <f>ლარებში!I704/1000</f>
        <v>0</v>
      </c>
    </row>
    <row r="705" spans="1:8" hidden="1" x14ac:dyDescent="0.25">
      <c r="A705" s="5" t="str">
        <f t="shared" si="10"/>
        <v>b</v>
      </c>
      <c r="B705" s="78" t="s">
        <v>1</v>
      </c>
      <c r="C705" s="77" t="s">
        <v>34</v>
      </c>
      <c r="D705" s="45">
        <f>ლარებში!D705/1000</f>
        <v>0</v>
      </c>
      <c r="E705" s="45">
        <f>ლარებში!E705/1000</f>
        <v>0</v>
      </c>
      <c r="F705" s="45">
        <f>ლარებში!F705/1000</f>
        <v>0</v>
      </c>
      <c r="G705" s="45">
        <f>ლარებში!I705/1000</f>
        <v>0</v>
      </c>
    </row>
    <row r="706" spans="1:8" ht="80.25" customHeight="1" x14ac:dyDescent="0.25">
      <c r="A706" s="5" t="str">
        <f t="shared" si="10"/>
        <v>a</v>
      </c>
      <c r="B706" s="60" t="s">
        <v>149</v>
      </c>
      <c r="C706" s="61" t="s">
        <v>85</v>
      </c>
      <c r="D706" s="42">
        <f>ლარებში!D706/1000</f>
        <v>6500</v>
      </c>
      <c r="E706" s="42">
        <f>ლარებში!E706/1000</f>
        <v>6500</v>
      </c>
      <c r="F706" s="42">
        <f>ლარებში!F706/1000</f>
        <v>3219.9</v>
      </c>
      <c r="G706" s="42">
        <f>ლარებში!I706/1000</f>
        <v>2839.6741199999997</v>
      </c>
      <c r="H706" s="96" t="s">
        <v>231</v>
      </c>
    </row>
    <row r="707" spans="1:8" x14ac:dyDescent="0.25">
      <c r="A707" s="5" t="str">
        <f t="shared" si="10"/>
        <v>a</v>
      </c>
      <c r="B707" s="76" t="s">
        <v>1</v>
      </c>
      <c r="C707" s="77" t="s">
        <v>24</v>
      </c>
      <c r="D707" s="45">
        <f>ლარებში!D707/1000</f>
        <v>6395</v>
      </c>
      <c r="E707" s="45">
        <f>ლარებში!E707/1000</f>
        <v>6395</v>
      </c>
      <c r="F707" s="45">
        <f>ლარებში!F707/1000</f>
        <v>3114.9</v>
      </c>
      <c r="G707" s="45">
        <f>ლარებში!I707/1000</f>
        <v>2821.5603599999999</v>
      </c>
      <c r="H707" s="41"/>
    </row>
    <row r="708" spans="1:8" hidden="1" x14ac:dyDescent="0.25">
      <c r="A708" s="5" t="str">
        <f t="shared" si="10"/>
        <v>b</v>
      </c>
      <c r="B708" s="78" t="s">
        <v>1</v>
      </c>
      <c r="C708" s="79" t="s">
        <v>25</v>
      </c>
      <c r="D708" s="46">
        <f>ლარებში!D708/1000</f>
        <v>0</v>
      </c>
      <c r="E708" s="46">
        <f>ლარებში!E708/1000</f>
        <v>0</v>
      </c>
      <c r="F708" s="46">
        <f>ლარებში!F708/1000</f>
        <v>0</v>
      </c>
      <c r="G708" s="46">
        <f>ლარებში!I708/1000</f>
        <v>0</v>
      </c>
    </row>
    <row r="709" spans="1:8" x14ac:dyDescent="0.25">
      <c r="A709" s="5" t="str">
        <f t="shared" si="10"/>
        <v>a</v>
      </c>
      <c r="B709" s="78" t="s">
        <v>1</v>
      </c>
      <c r="C709" s="79" t="s">
        <v>26</v>
      </c>
      <c r="D709" s="46">
        <f>ლარებში!D709/1000</f>
        <v>6316</v>
      </c>
      <c r="E709" s="46">
        <f>ლარებში!E709/1000</f>
        <v>6309</v>
      </c>
      <c r="F709" s="46">
        <f>ლარებში!F709/1000</f>
        <v>3087.9</v>
      </c>
      <c r="G709" s="46">
        <f>ლარებში!I709/1000</f>
        <v>2797.1325499999998</v>
      </c>
      <c r="H709" s="41"/>
    </row>
    <row r="710" spans="1:8" hidden="1" x14ac:dyDescent="0.25">
      <c r="A710" s="5" t="str">
        <f t="shared" si="10"/>
        <v>b</v>
      </c>
      <c r="B710" s="78" t="s">
        <v>1</v>
      </c>
      <c r="C710" s="79" t="s">
        <v>27</v>
      </c>
      <c r="D710" s="46">
        <f>ლარებში!D710/1000</f>
        <v>0</v>
      </c>
      <c r="E710" s="46">
        <f>ლარებში!E710/1000</f>
        <v>0</v>
      </c>
      <c r="F710" s="46">
        <f>ლარებში!F710/1000</f>
        <v>0</v>
      </c>
      <c r="G710" s="46">
        <f>ლარებში!I710/1000</f>
        <v>0</v>
      </c>
    </row>
    <row r="711" spans="1:8" hidden="1" x14ac:dyDescent="0.25">
      <c r="A711" s="5" t="str">
        <f t="shared" ref="A711:A774" si="11">IF((D711+E711+F711+G711)&gt;0,"a","b")</f>
        <v>b</v>
      </c>
      <c r="B711" s="78" t="s">
        <v>1</v>
      </c>
      <c r="C711" s="80" t="s">
        <v>28</v>
      </c>
      <c r="D711" s="46">
        <f>ლარებში!D711/1000</f>
        <v>0</v>
      </c>
      <c r="E711" s="46">
        <f>ლარებში!E711/1000</f>
        <v>0</v>
      </c>
      <c r="F711" s="46">
        <f>ლარებში!F711/1000</f>
        <v>0</v>
      </c>
      <c r="G711" s="46">
        <f>ლარებში!I711/1000</f>
        <v>0</v>
      </c>
    </row>
    <row r="712" spans="1:8" hidden="1" x14ac:dyDescent="0.25">
      <c r="A712" s="5" t="str">
        <f t="shared" si="11"/>
        <v>b</v>
      </c>
      <c r="B712" s="78" t="s">
        <v>1</v>
      </c>
      <c r="C712" s="80" t="s">
        <v>29</v>
      </c>
      <c r="D712" s="46">
        <f>ლარებში!D712/1000</f>
        <v>0</v>
      </c>
      <c r="E712" s="46">
        <f>ლარებში!E712/1000</f>
        <v>0</v>
      </c>
      <c r="F712" s="46">
        <f>ლარებში!F712/1000</f>
        <v>0</v>
      </c>
      <c r="G712" s="46">
        <f>ლარებში!I712/1000</f>
        <v>0</v>
      </c>
    </row>
    <row r="713" spans="1:8" x14ac:dyDescent="0.25">
      <c r="A713" s="5" t="str">
        <f t="shared" si="11"/>
        <v>a</v>
      </c>
      <c r="B713" s="78" t="s">
        <v>1</v>
      </c>
      <c r="C713" s="80" t="s">
        <v>30</v>
      </c>
      <c r="D713" s="46">
        <f>ლარებში!D713/1000</f>
        <v>30</v>
      </c>
      <c r="E713" s="46">
        <f>ლარებში!E713/1000</f>
        <v>37</v>
      </c>
      <c r="F713" s="46">
        <f>ლარებში!F713/1000</f>
        <v>22</v>
      </c>
      <c r="G713" s="46">
        <f>ლარებში!I713/1000</f>
        <v>21.910900000000002</v>
      </c>
      <c r="H713" s="41"/>
    </row>
    <row r="714" spans="1:8" x14ac:dyDescent="0.25">
      <c r="A714" s="5" t="str">
        <f t="shared" si="11"/>
        <v>a</v>
      </c>
      <c r="B714" s="78" t="s">
        <v>1</v>
      </c>
      <c r="C714" s="80" t="s">
        <v>31</v>
      </c>
      <c r="D714" s="46">
        <f>ლარებში!D714/1000</f>
        <v>49</v>
      </c>
      <c r="E714" s="46">
        <f>ლარებში!E714/1000</f>
        <v>49</v>
      </c>
      <c r="F714" s="46">
        <f>ლარებში!F714/1000</f>
        <v>5</v>
      </c>
      <c r="G714" s="46">
        <f>ლარებში!I714/1000</f>
        <v>2.5169099999999998</v>
      </c>
      <c r="H714" s="41"/>
    </row>
    <row r="715" spans="1:8" ht="34.5" x14ac:dyDescent="0.25">
      <c r="A715" s="5" t="str">
        <f t="shared" si="11"/>
        <v>a</v>
      </c>
      <c r="B715" s="78"/>
      <c r="C715" s="81" t="s">
        <v>91</v>
      </c>
      <c r="D715" s="47">
        <f>ლარებში!D715/1000</f>
        <v>49</v>
      </c>
      <c r="E715" s="47">
        <f>ლარებში!E715/1000</f>
        <v>49</v>
      </c>
      <c r="F715" s="47">
        <f>ლარებში!F715/1000</f>
        <v>5</v>
      </c>
      <c r="G715" s="47">
        <f>ლარებში!I715/1000</f>
        <v>2.5169099999999998</v>
      </c>
    </row>
    <row r="716" spans="1:8" ht="34.5" hidden="1" x14ac:dyDescent="0.25">
      <c r="A716" s="5" t="str">
        <f t="shared" si="11"/>
        <v>b</v>
      </c>
      <c r="B716" s="78"/>
      <c r="C716" s="81" t="s">
        <v>92</v>
      </c>
      <c r="D716" s="47">
        <f>ლარებში!D716/1000</f>
        <v>0</v>
      </c>
      <c r="E716" s="47">
        <f>ლარებში!E716/1000</f>
        <v>0</v>
      </c>
      <c r="F716" s="47">
        <f>ლარებში!F716/1000</f>
        <v>0</v>
      </c>
      <c r="G716" s="47">
        <f>ლარებში!I716/1000</f>
        <v>0</v>
      </c>
    </row>
    <row r="717" spans="1:8" x14ac:dyDescent="0.25">
      <c r="A717" s="5" t="str">
        <f t="shared" si="11"/>
        <v>a</v>
      </c>
      <c r="B717" s="78" t="s">
        <v>1</v>
      </c>
      <c r="C717" s="77" t="s">
        <v>32</v>
      </c>
      <c r="D717" s="45">
        <f>ლარებში!D717/1000</f>
        <v>105</v>
      </c>
      <c r="E717" s="45">
        <f>ლარებში!E717/1000</f>
        <v>105</v>
      </c>
      <c r="F717" s="45">
        <f>ლარებში!F717/1000</f>
        <v>105</v>
      </c>
      <c r="G717" s="45">
        <f>ლარებში!I717/1000</f>
        <v>18.113760000000003</v>
      </c>
      <c r="H717" s="41"/>
    </row>
    <row r="718" spans="1:8" hidden="1" x14ac:dyDescent="0.25">
      <c r="A718" s="5" t="str">
        <f t="shared" si="11"/>
        <v>b</v>
      </c>
      <c r="B718" s="78" t="s">
        <v>1</v>
      </c>
      <c r="C718" s="77" t="s">
        <v>33</v>
      </c>
      <c r="D718" s="45">
        <f>ლარებში!D718/1000</f>
        <v>0</v>
      </c>
      <c r="E718" s="45">
        <f>ლარებში!E718/1000</f>
        <v>0</v>
      </c>
      <c r="F718" s="45">
        <f>ლარებში!F718/1000</f>
        <v>0</v>
      </c>
      <c r="G718" s="45">
        <f>ლარებში!I718/1000</f>
        <v>0</v>
      </c>
    </row>
    <row r="719" spans="1:8" hidden="1" x14ac:dyDescent="0.25">
      <c r="A719" s="5" t="str">
        <f t="shared" si="11"/>
        <v>b</v>
      </c>
      <c r="B719" s="78" t="s">
        <v>1</v>
      </c>
      <c r="C719" s="77" t="s">
        <v>34</v>
      </c>
      <c r="D719" s="45">
        <f>ლარებში!D719/1000</f>
        <v>0</v>
      </c>
      <c r="E719" s="45">
        <f>ლარებში!E719/1000</f>
        <v>0</v>
      </c>
      <c r="F719" s="45">
        <f>ლარებში!F719/1000</f>
        <v>0</v>
      </c>
      <c r="G719" s="45">
        <f>ლარებში!I719/1000</f>
        <v>0</v>
      </c>
    </row>
    <row r="720" spans="1:8" ht="35.25" customHeight="1" x14ac:dyDescent="0.25">
      <c r="A720" s="5" t="str">
        <f t="shared" si="11"/>
        <v>a</v>
      </c>
      <c r="B720" s="60" t="s">
        <v>150</v>
      </c>
      <c r="C720" s="61" t="s">
        <v>6</v>
      </c>
      <c r="D720" s="42">
        <f>ლარებში!D720/1000</f>
        <v>1044565</v>
      </c>
      <c r="E720" s="42">
        <f>ლარებში!E720/1000</f>
        <v>1044253</v>
      </c>
      <c r="F720" s="42">
        <f>ლარებში!F720/1000</f>
        <v>522287.55</v>
      </c>
      <c r="G720" s="42">
        <f>ლარებში!I720/1000</f>
        <v>515682.23181999993</v>
      </c>
      <c r="H720" s="41"/>
    </row>
    <row r="721" spans="1:8" x14ac:dyDescent="0.25">
      <c r="A721" s="5" t="str">
        <f t="shared" si="11"/>
        <v>a</v>
      </c>
      <c r="B721" s="62" t="s">
        <v>1</v>
      </c>
      <c r="C721" s="63" t="s">
        <v>24</v>
      </c>
      <c r="D721" s="43">
        <f>ლარებში!D721/1000</f>
        <v>1044332</v>
      </c>
      <c r="E721" s="43">
        <f>ლარებში!E721/1000</f>
        <v>1043965.3</v>
      </c>
      <c r="F721" s="43">
        <f>ლარებში!F721/1000</f>
        <v>522022.85</v>
      </c>
      <c r="G721" s="43">
        <f>ლარებში!I721/1000</f>
        <v>515595.61079999997</v>
      </c>
      <c r="H721" s="41"/>
    </row>
    <row r="722" spans="1:8" hidden="1" x14ac:dyDescent="0.25">
      <c r="A722" s="5" t="str">
        <f t="shared" si="11"/>
        <v>b</v>
      </c>
      <c r="B722" s="64" t="s">
        <v>1</v>
      </c>
      <c r="C722" s="65" t="s">
        <v>25</v>
      </c>
      <c r="D722" s="42">
        <f>ლარებში!D722/1000</f>
        <v>0</v>
      </c>
      <c r="E722" s="42">
        <f>ლარებში!E722/1000</f>
        <v>0</v>
      </c>
      <c r="F722" s="42">
        <f>ლარებში!F722/1000</f>
        <v>0</v>
      </c>
      <c r="G722" s="42">
        <f>ლარებში!I722/1000</f>
        <v>0</v>
      </c>
    </row>
    <row r="723" spans="1:8" x14ac:dyDescent="0.25">
      <c r="A723" s="5" t="str">
        <f t="shared" si="11"/>
        <v>a</v>
      </c>
      <c r="B723" s="64" t="s">
        <v>1</v>
      </c>
      <c r="C723" s="65" t="s">
        <v>26</v>
      </c>
      <c r="D723" s="84">
        <f>ლარებში!D723/1000</f>
        <v>84957</v>
      </c>
      <c r="E723" s="84">
        <f>ლარებში!E723/1000</f>
        <v>85129.05</v>
      </c>
      <c r="F723" s="84">
        <f>ლარებში!F723/1000</f>
        <v>36049.15</v>
      </c>
      <c r="G723" s="84">
        <f>ლარებში!I723/1000</f>
        <v>30521.943930000001</v>
      </c>
      <c r="H723" s="41"/>
    </row>
    <row r="724" spans="1:8" hidden="1" x14ac:dyDescent="0.25">
      <c r="A724" s="5" t="str">
        <f t="shared" si="11"/>
        <v>b</v>
      </c>
      <c r="B724" s="64" t="s">
        <v>1</v>
      </c>
      <c r="C724" s="65" t="s">
        <v>27</v>
      </c>
      <c r="D724" s="42">
        <f>ლარებში!D724/1000</f>
        <v>0</v>
      </c>
      <c r="E724" s="42">
        <f>ლარებში!E724/1000</f>
        <v>0</v>
      </c>
      <c r="F724" s="42">
        <f>ლარებში!F724/1000</f>
        <v>0</v>
      </c>
      <c r="G724" s="42">
        <f>ლარებში!I724/1000</f>
        <v>0</v>
      </c>
    </row>
    <row r="725" spans="1:8" hidden="1" x14ac:dyDescent="0.25">
      <c r="A725" s="5" t="str">
        <f t="shared" si="11"/>
        <v>b</v>
      </c>
      <c r="B725" s="64" t="s">
        <v>1</v>
      </c>
      <c r="C725" s="66" t="s">
        <v>28</v>
      </c>
      <c r="D725" s="42">
        <f>ლარებში!D725/1000</f>
        <v>0</v>
      </c>
      <c r="E725" s="42">
        <f>ლარებში!E725/1000</f>
        <v>0</v>
      </c>
      <c r="F725" s="42">
        <f>ლარებში!F725/1000</f>
        <v>0</v>
      </c>
      <c r="G725" s="42">
        <f>ლარებში!I725/1000</f>
        <v>0</v>
      </c>
    </row>
    <row r="726" spans="1:8" hidden="1" x14ac:dyDescent="0.25">
      <c r="A726" s="5" t="str">
        <f t="shared" si="11"/>
        <v>b</v>
      </c>
      <c r="B726" s="64" t="s">
        <v>1</v>
      </c>
      <c r="C726" s="66" t="s">
        <v>29</v>
      </c>
      <c r="D726" s="42">
        <f>ლარებში!D726/1000</f>
        <v>0</v>
      </c>
      <c r="E726" s="42">
        <f>ლარებში!E726/1000</f>
        <v>0</v>
      </c>
      <c r="F726" s="42">
        <f>ლარებში!F726/1000</f>
        <v>0</v>
      </c>
      <c r="G726" s="42">
        <f>ლარებში!I726/1000</f>
        <v>0</v>
      </c>
    </row>
    <row r="727" spans="1:8" x14ac:dyDescent="0.25">
      <c r="A727" s="5" t="str">
        <f t="shared" si="11"/>
        <v>a</v>
      </c>
      <c r="B727" s="64" t="s">
        <v>1</v>
      </c>
      <c r="C727" s="66" t="s">
        <v>30</v>
      </c>
      <c r="D727" s="84">
        <f>ლარებში!D727/1000</f>
        <v>958598</v>
      </c>
      <c r="E727" s="84">
        <f>ლარებში!E727/1000</f>
        <v>957628.74</v>
      </c>
      <c r="F727" s="84">
        <f>ლარებში!F727/1000</f>
        <v>485499.94</v>
      </c>
      <c r="G727" s="84">
        <f>ლარებში!I727/1000</f>
        <v>484790.11514000001</v>
      </c>
      <c r="H727" s="41"/>
    </row>
    <row r="728" spans="1:8" x14ac:dyDescent="0.25">
      <c r="A728" s="5" t="str">
        <f t="shared" si="11"/>
        <v>a</v>
      </c>
      <c r="B728" s="64" t="s">
        <v>1</v>
      </c>
      <c r="C728" s="66" t="s">
        <v>31</v>
      </c>
      <c r="D728" s="84">
        <f>ლარებში!D728/1000</f>
        <v>777</v>
      </c>
      <c r="E728" s="84">
        <f>ლარებში!E728/1000</f>
        <v>1207.51</v>
      </c>
      <c r="F728" s="84">
        <f>ლარებში!F728/1000</f>
        <v>473.76</v>
      </c>
      <c r="G728" s="84">
        <f>ლარებში!I728/1000</f>
        <v>283.55172999999996</v>
      </c>
      <c r="H728" s="41"/>
    </row>
    <row r="729" spans="1:8" ht="34.5" x14ac:dyDescent="0.25">
      <c r="A729" s="5" t="str">
        <f t="shared" si="11"/>
        <v>a</v>
      </c>
      <c r="B729" s="64"/>
      <c r="C729" s="67" t="s">
        <v>91</v>
      </c>
      <c r="D729" s="42">
        <f>ლარებში!D729/1000</f>
        <v>777</v>
      </c>
      <c r="E729" s="42">
        <f>ლარებში!E729/1000</f>
        <v>1207.51</v>
      </c>
      <c r="F729" s="42">
        <f>ლარებში!F729/1000</f>
        <v>473.76</v>
      </c>
      <c r="G729" s="42">
        <f>ლარებში!I729/1000</f>
        <v>283.55172999999996</v>
      </c>
    </row>
    <row r="730" spans="1:8" ht="34.5" hidden="1" x14ac:dyDescent="0.25">
      <c r="A730" s="5" t="str">
        <f t="shared" si="11"/>
        <v>b</v>
      </c>
      <c r="B730" s="64"/>
      <c r="C730" s="67" t="s">
        <v>92</v>
      </c>
      <c r="D730" s="42">
        <f>ლარებში!D730/1000</f>
        <v>0</v>
      </c>
      <c r="E730" s="42">
        <f>ლარებში!E730/1000</f>
        <v>0</v>
      </c>
      <c r="F730" s="42">
        <f>ლარებში!F730/1000</f>
        <v>0</v>
      </c>
      <c r="G730" s="42">
        <f>ლარებში!I730/1000</f>
        <v>0</v>
      </c>
    </row>
    <row r="731" spans="1:8" x14ac:dyDescent="0.25">
      <c r="A731" s="5" t="str">
        <f t="shared" si="11"/>
        <v>a</v>
      </c>
      <c r="B731" s="62" t="s">
        <v>1</v>
      </c>
      <c r="C731" s="63" t="s">
        <v>32</v>
      </c>
      <c r="D731" s="43">
        <f>ლარებში!D731/1000</f>
        <v>233</v>
      </c>
      <c r="E731" s="43">
        <f>ლარებში!E731/1000</f>
        <v>287.7</v>
      </c>
      <c r="F731" s="43">
        <f>ლარებში!F731/1000</f>
        <v>264.7</v>
      </c>
      <c r="G731" s="43">
        <f>ლარებში!I731/1000</f>
        <v>86.621020000000001</v>
      </c>
      <c r="H731" s="41"/>
    </row>
    <row r="732" spans="1:8" hidden="1" x14ac:dyDescent="0.25">
      <c r="A732" s="5" t="str">
        <f t="shared" si="11"/>
        <v>b</v>
      </c>
      <c r="B732" s="62" t="s">
        <v>1</v>
      </c>
      <c r="C732" s="63" t="s">
        <v>33</v>
      </c>
      <c r="D732" s="43">
        <f>ლარებში!D732/1000</f>
        <v>0</v>
      </c>
      <c r="E732" s="43">
        <f>ლარებში!E732/1000</f>
        <v>0</v>
      </c>
      <c r="F732" s="43">
        <f>ლარებში!F732/1000</f>
        <v>0</v>
      </c>
      <c r="G732" s="43">
        <f>ლარებში!I732/1000</f>
        <v>0</v>
      </c>
    </row>
    <row r="733" spans="1:8" hidden="1" x14ac:dyDescent="0.25">
      <c r="A733" s="5" t="str">
        <f t="shared" si="11"/>
        <v>b</v>
      </c>
      <c r="B733" s="62" t="s">
        <v>1</v>
      </c>
      <c r="C733" s="63" t="s">
        <v>34</v>
      </c>
      <c r="D733" s="43">
        <f>ლარებში!D733/1000</f>
        <v>0</v>
      </c>
      <c r="E733" s="43">
        <f>ლარებში!E733/1000</f>
        <v>0</v>
      </c>
      <c r="F733" s="43">
        <f>ლარებში!F733/1000</f>
        <v>0</v>
      </c>
      <c r="G733" s="43">
        <f>ლარებში!I733/1000</f>
        <v>0</v>
      </c>
    </row>
    <row r="734" spans="1:8" ht="41.25" customHeight="1" x14ac:dyDescent="0.25">
      <c r="A734" s="5" t="str">
        <f t="shared" si="11"/>
        <v>a</v>
      </c>
      <c r="B734" s="60" t="s">
        <v>151</v>
      </c>
      <c r="C734" s="61" t="s">
        <v>43</v>
      </c>
      <c r="D734" s="42">
        <f>ლარებში!D734/1000</f>
        <v>754000</v>
      </c>
      <c r="E734" s="42">
        <f>ლარებში!E734/1000</f>
        <v>754000</v>
      </c>
      <c r="F734" s="42">
        <f>ლარებში!F734/1000</f>
        <v>395888</v>
      </c>
      <c r="G734" s="42">
        <f>ლარებში!I734/1000</f>
        <v>395881.16989999998</v>
      </c>
      <c r="H734" s="96" t="s">
        <v>230</v>
      </c>
    </row>
    <row r="735" spans="1:8" x14ac:dyDescent="0.25">
      <c r="A735" s="5" t="str">
        <f t="shared" si="11"/>
        <v>a</v>
      </c>
      <c r="B735" s="62" t="s">
        <v>1</v>
      </c>
      <c r="C735" s="63" t="s">
        <v>24</v>
      </c>
      <c r="D735" s="43">
        <f>ლარებში!D735/1000</f>
        <v>754000</v>
      </c>
      <c r="E735" s="43">
        <f>ლარებში!E735/1000</f>
        <v>754000</v>
      </c>
      <c r="F735" s="43">
        <f>ლარებში!F735/1000</f>
        <v>395888</v>
      </c>
      <c r="G735" s="43">
        <f>ლარებში!I735/1000</f>
        <v>395881.16989999998</v>
      </c>
      <c r="H735" s="41"/>
    </row>
    <row r="736" spans="1:8" hidden="1" x14ac:dyDescent="0.25">
      <c r="A736" s="5" t="str">
        <f t="shared" si="11"/>
        <v>b</v>
      </c>
      <c r="B736" s="64" t="s">
        <v>1</v>
      </c>
      <c r="C736" s="65" t="s">
        <v>25</v>
      </c>
      <c r="D736" s="42">
        <f>ლარებში!D736/1000</f>
        <v>0</v>
      </c>
      <c r="E736" s="42">
        <f>ლარებში!E736/1000</f>
        <v>0</v>
      </c>
      <c r="F736" s="42">
        <f>ლარებში!F736/1000</f>
        <v>0</v>
      </c>
      <c r="G736" s="42">
        <f>ლარებში!I736/1000</f>
        <v>0</v>
      </c>
    </row>
    <row r="737" spans="1:8" x14ac:dyDescent="0.25">
      <c r="A737" s="5" t="str">
        <f t="shared" si="11"/>
        <v>a</v>
      </c>
      <c r="B737" s="64" t="s">
        <v>1</v>
      </c>
      <c r="C737" s="65" t="s">
        <v>26</v>
      </c>
      <c r="D737" s="84">
        <f>ლარებში!D737/1000</f>
        <v>4000</v>
      </c>
      <c r="E737" s="84">
        <f>ლარებში!E737/1000</f>
        <v>3940</v>
      </c>
      <c r="F737" s="84">
        <f>ლარებში!F737/1000</f>
        <v>1780.4</v>
      </c>
      <c r="G737" s="84">
        <f>ლარებში!I737/1000</f>
        <v>1774.1301100000001</v>
      </c>
      <c r="H737" s="41"/>
    </row>
    <row r="738" spans="1:8" hidden="1" x14ac:dyDescent="0.25">
      <c r="A738" s="5" t="str">
        <f t="shared" si="11"/>
        <v>b</v>
      </c>
      <c r="B738" s="64" t="s">
        <v>1</v>
      </c>
      <c r="C738" s="65" t="s">
        <v>27</v>
      </c>
      <c r="D738" s="42">
        <f>ლარებში!D738/1000</f>
        <v>0</v>
      </c>
      <c r="E738" s="42">
        <f>ლარებში!E738/1000</f>
        <v>0</v>
      </c>
      <c r="F738" s="42">
        <f>ლარებში!F738/1000</f>
        <v>0</v>
      </c>
      <c r="G738" s="42">
        <f>ლარებში!I738/1000</f>
        <v>0</v>
      </c>
    </row>
    <row r="739" spans="1:8" hidden="1" x14ac:dyDescent="0.25">
      <c r="A739" s="5" t="str">
        <f t="shared" si="11"/>
        <v>b</v>
      </c>
      <c r="B739" s="64" t="s">
        <v>1</v>
      </c>
      <c r="C739" s="66" t="s">
        <v>28</v>
      </c>
      <c r="D739" s="42">
        <f>ლარებში!D739/1000</f>
        <v>0</v>
      </c>
      <c r="E739" s="42">
        <f>ლარებში!E739/1000</f>
        <v>0</v>
      </c>
      <c r="F739" s="42">
        <f>ლარებში!F739/1000</f>
        <v>0</v>
      </c>
      <c r="G739" s="42">
        <f>ლარებში!I739/1000</f>
        <v>0</v>
      </c>
    </row>
    <row r="740" spans="1:8" hidden="1" x14ac:dyDescent="0.25">
      <c r="A740" s="5" t="str">
        <f t="shared" si="11"/>
        <v>b</v>
      </c>
      <c r="B740" s="64" t="s">
        <v>1</v>
      </c>
      <c r="C740" s="66" t="s">
        <v>29</v>
      </c>
      <c r="D740" s="42">
        <f>ლარებში!D740/1000</f>
        <v>0</v>
      </c>
      <c r="E740" s="42">
        <f>ლარებში!E740/1000</f>
        <v>0</v>
      </c>
      <c r="F740" s="42">
        <f>ლარებში!F740/1000</f>
        <v>0</v>
      </c>
      <c r="G740" s="42">
        <f>ლარებში!I740/1000</f>
        <v>0</v>
      </c>
    </row>
    <row r="741" spans="1:8" x14ac:dyDescent="0.25">
      <c r="A741" s="5" t="str">
        <f t="shared" si="11"/>
        <v>a</v>
      </c>
      <c r="B741" s="64" t="s">
        <v>1</v>
      </c>
      <c r="C741" s="66" t="s">
        <v>30</v>
      </c>
      <c r="D741" s="84">
        <f>ლარებში!D741/1000</f>
        <v>750000</v>
      </c>
      <c r="E741" s="84">
        <f>ლარებში!E741/1000</f>
        <v>750000</v>
      </c>
      <c r="F741" s="84">
        <f>ლარებში!F741/1000</f>
        <v>394089.7</v>
      </c>
      <c r="G741" s="84">
        <f>ლარებში!I741/1000</f>
        <v>394089.67503999994</v>
      </c>
      <c r="H741" s="41"/>
    </row>
    <row r="742" spans="1:8" x14ac:dyDescent="0.25">
      <c r="A742" s="5" t="str">
        <f t="shared" si="11"/>
        <v>a</v>
      </c>
      <c r="B742" s="64" t="s">
        <v>1</v>
      </c>
      <c r="C742" s="66" t="s">
        <v>31</v>
      </c>
      <c r="D742" s="84">
        <f>ლარებში!D742/1000</f>
        <v>0</v>
      </c>
      <c r="E742" s="84">
        <f>ლარებში!E742/1000</f>
        <v>60</v>
      </c>
      <c r="F742" s="84">
        <f>ლარებში!F742/1000</f>
        <v>17.899999999999999</v>
      </c>
      <c r="G742" s="84">
        <f>ლარებში!I742/1000</f>
        <v>17.364750000000001</v>
      </c>
      <c r="H742" s="41"/>
    </row>
    <row r="743" spans="1:8" ht="34.5" x14ac:dyDescent="0.25">
      <c r="A743" s="5" t="str">
        <f t="shared" si="11"/>
        <v>a</v>
      </c>
      <c r="B743" s="64"/>
      <c r="C743" s="67" t="s">
        <v>91</v>
      </c>
      <c r="D743" s="42">
        <f>ლარებში!D743/1000</f>
        <v>0</v>
      </c>
      <c r="E743" s="42">
        <f>ლარებში!E743/1000</f>
        <v>60</v>
      </c>
      <c r="F743" s="42">
        <f>ლარებში!F743/1000</f>
        <v>17.899999999999999</v>
      </c>
      <c r="G743" s="42">
        <f>ლარებში!I743/1000</f>
        <v>17.364750000000001</v>
      </c>
    </row>
    <row r="744" spans="1:8" ht="34.5" hidden="1" x14ac:dyDescent="0.25">
      <c r="A744" s="5" t="str">
        <f t="shared" si="11"/>
        <v>b</v>
      </c>
      <c r="B744" s="64"/>
      <c r="C744" s="67" t="s">
        <v>92</v>
      </c>
      <c r="D744" s="42">
        <f>ლარებში!D744/1000</f>
        <v>0</v>
      </c>
      <c r="E744" s="42">
        <f>ლარებში!E744/1000</f>
        <v>0</v>
      </c>
      <c r="F744" s="42">
        <f>ლარებში!F744/1000</f>
        <v>0</v>
      </c>
      <c r="G744" s="42">
        <f>ლარებში!I744/1000</f>
        <v>0</v>
      </c>
    </row>
    <row r="745" spans="1:8" hidden="1" x14ac:dyDescent="0.25">
      <c r="A745" s="5" t="str">
        <f t="shared" si="11"/>
        <v>b</v>
      </c>
      <c r="B745" s="62" t="s">
        <v>1</v>
      </c>
      <c r="C745" s="63" t="s">
        <v>32</v>
      </c>
      <c r="D745" s="43">
        <f>ლარებში!D745/1000</f>
        <v>0</v>
      </c>
      <c r="E745" s="43">
        <f>ლარებში!E745/1000</f>
        <v>0</v>
      </c>
      <c r="F745" s="43">
        <f>ლარებში!F745/1000</f>
        <v>0</v>
      </c>
      <c r="G745" s="43">
        <f>ლარებში!I745/1000</f>
        <v>0</v>
      </c>
    </row>
    <row r="746" spans="1:8" hidden="1" x14ac:dyDescent="0.25">
      <c r="A746" s="5" t="str">
        <f t="shared" si="11"/>
        <v>b</v>
      </c>
      <c r="B746" s="62" t="s">
        <v>1</v>
      </c>
      <c r="C746" s="63" t="s">
        <v>33</v>
      </c>
      <c r="D746" s="43">
        <f>ლარებში!D746/1000</f>
        <v>0</v>
      </c>
      <c r="E746" s="43">
        <f>ლარებში!E746/1000</f>
        <v>0</v>
      </c>
      <c r="F746" s="43">
        <f>ლარებში!F746/1000</f>
        <v>0</v>
      </c>
      <c r="G746" s="43">
        <f>ლარებში!I746/1000</f>
        <v>0</v>
      </c>
    </row>
    <row r="747" spans="1:8" hidden="1" x14ac:dyDescent="0.25">
      <c r="A747" s="5" t="str">
        <f t="shared" si="11"/>
        <v>b</v>
      </c>
      <c r="B747" s="62" t="s">
        <v>1</v>
      </c>
      <c r="C747" s="63" t="s">
        <v>34</v>
      </c>
      <c r="D747" s="43">
        <f>ლარებში!D747/1000</f>
        <v>0</v>
      </c>
      <c r="E747" s="43">
        <f>ლარებში!E747/1000</f>
        <v>0</v>
      </c>
      <c r="F747" s="43">
        <f>ლარებში!F747/1000</f>
        <v>0</v>
      </c>
      <c r="G747" s="43">
        <f>ლარებში!I747/1000</f>
        <v>0</v>
      </c>
    </row>
    <row r="748" spans="1:8" ht="37.5" customHeight="1" x14ac:dyDescent="0.25">
      <c r="A748" s="5" t="str">
        <f t="shared" si="11"/>
        <v>a</v>
      </c>
      <c r="B748" s="60" t="s">
        <v>152</v>
      </c>
      <c r="C748" s="61" t="s">
        <v>44</v>
      </c>
      <c r="D748" s="42">
        <f>ლარებში!D748/1000</f>
        <v>89400</v>
      </c>
      <c r="E748" s="42">
        <f>ლარებში!E748/1000</f>
        <v>89093</v>
      </c>
      <c r="F748" s="42">
        <f>ლარებში!F748/1000</f>
        <v>35533.5</v>
      </c>
      <c r="G748" s="42">
        <f>ლარებში!I748/1000</f>
        <v>32627.76496</v>
      </c>
      <c r="H748" s="41"/>
    </row>
    <row r="749" spans="1:8" x14ac:dyDescent="0.25">
      <c r="A749" s="5" t="str">
        <f t="shared" si="11"/>
        <v>a</v>
      </c>
      <c r="B749" s="62" t="s">
        <v>1</v>
      </c>
      <c r="C749" s="63" t="s">
        <v>24</v>
      </c>
      <c r="D749" s="43">
        <f>ლარებში!D749/1000</f>
        <v>89300</v>
      </c>
      <c r="E749" s="43">
        <f>ლარებში!E749/1000</f>
        <v>88938.3</v>
      </c>
      <c r="F749" s="43">
        <f>ლარებში!F749/1000</f>
        <v>35378.800000000003</v>
      </c>
      <c r="G749" s="43">
        <f>ლარებში!I749/1000</f>
        <v>32573.15396</v>
      </c>
      <c r="H749" s="41"/>
    </row>
    <row r="750" spans="1:8" hidden="1" x14ac:dyDescent="0.25">
      <c r="A750" s="5" t="str">
        <f t="shared" si="11"/>
        <v>b</v>
      </c>
      <c r="B750" s="64" t="s">
        <v>1</v>
      </c>
      <c r="C750" s="65" t="s">
        <v>25</v>
      </c>
      <c r="D750" s="42">
        <f>ლარებში!D750/1000</f>
        <v>0</v>
      </c>
      <c r="E750" s="42">
        <f>ლარებში!E750/1000</f>
        <v>0</v>
      </c>
      <c r="F750" s="42">
        <f>ლარებში!F750/1000</f>
        <v>0</v>
      </c>
      <c r="G750" s="42">
        <f>ლარებში!I750/1000</f>
        <v>0</v>
      </c>
    </row>
    <row r="751" spans="1:8" x14ac:dyDescent="0.25">
      <c r="A751" s="5" t="str">
        <f t="shared" si="11"/>
        <v>a</v>
      </c>
      <c r="B751" s="64" t="s">
        <v>1</v>
      </c>
      <c r="C751" s="65" t="s">
        <v>26</v>
      </c>
      <c r="D751" s="84">
        <f>ლარებში!D751/1000</f>
        <v>41549</v>
      </c>
      <c r="E751" s="84">
        <f>ლარებში!E751/1000</f>
        <v>41191.300000000003</v>
      </c>
      <c r="F751" s="84">
        <f>ლარებში!F751/1000</f>
        <v>15905.85</v>
      </c>
      <c r="G751" s="84">
        <f>ლარებში!I751/1000</f>
        <v>13372.977719999999</v>
      </c>
      <c r="H751" s="41"/>
    </row>
    <row r="752" spans="1:8" hidden="1" x14ac:dyDescent="0.25">
      <c r="A752" s="5" t="str">
        <f t="shared" si="11"/>
        <v>b</v>
      </c>
      <c r="B752" s="64" t="s">
        <v>1</v>
      </c>
      <c r="C752" s="65" t="s">
        <v>27</v>
      </c>
      <c r="D752" s="42">
        <f>ლარებში!D752/1000</f>
        <v>0</v>
      </c>
      <c r="E752" s="42">
        <f>ლარებში!E752/1000</f>
        <v>0</v>
      </c>
      <c r="F752" s="42">
        <f>ლარებში!F752/1000</f>
        <v>0</v>
      </c>
      <c r="G752" s="42">
        <f>ლარებში!I752/1000</f>
        <v>0</v>
      </c>
    </row>
    <row r="753" spans="1:8" hidden="1" x14ac:dyDescent="0.25">
      <c r="A753" s="5" t="str">
        <f t="shared" si="11"/>
        <v>b</v>
      </c>
      <c r="B753" s="64" t="s">
        <v>1</v>
      </c>
      <c r="C753" s="66" t="s">
        <v>28</v>
      </c>
      <c r="D753" s="42">
        <f>ლარებში!D753/1000</f>
        <v>0</v>
      </c>
      <c r="E753" s="42">
        <f>ლარებში!E753/1000</f>
        <v>0</v>
      </c>
      <c r="F753" s="42">
        <f>ლარებში!F753/1000</f>
        <v>0</v>
      </c>
      <c r="G753" s="42">
        <f>ლარებში!I753/1000</f>
        <v>0</v>
      </c>
    </row>
    <row r="754" spans="1:8" hidden="1" x14ac:dyDescent="0.25">
      <c r="A754" s="5" t="str">
        <f t="shared" si="11"/>
        <v>b</v>
      </c>
      <c r="B754" s="64" t="s">
        <v>1</v>
      </c>
      <c r="C754" s="66" t="s">
        <v>29</v>
      </c>
      <c r="D754" s="42">
        <f>ლარებში!D754/1000</f>
        <v>0</v>
      </c>
      <c r="E754" s="42">
        <f>ლარებში!E754/1000</f>
        <v>0</v>
      </c>
      <c r="F754" s="42">
        <f>ლარებში!F754/1000</f>
        <v>0</v>
      </c>
      <c r="G754" s="42">
        <f>ლარებში!I754/1000</f>
        <v>0</v>
      </c>
    </row>
    <row r="755" spans="1:8" x14ac:dyDescent="0.25">
      <c r="A755" s="5" t="str">
        <f t="shared" si="11"/>
        <v>a</v>
      </c>
      <c r="B755" s="64" t="s">
        <v>1</v>
      </c>
      <c r="C755" s="66" t="s">
        <v>30</v>
      </c>
      <c r="D755" s="84">
        <f>ლარებში!D755/1000</f>
        <v>47751</v>
      </c>
      <c r="E755" s="84">
        <f>ლარებში!E755/1000</f>
        <v>47577</v>
      </c>
      <c r="F755" s="84">
        <f>ლარებში!F755/1000</f>
        <v>19458.95</v>
      </c>
      <c r="G755" s="84">
        <f>ლარებში!I755/1000</f>
        <v>19186.176239999997</v>
      </c>
      <c r="H755" s="41"/>
    </row>
    <row r="756" spans="1:8" x14ac:dyDescent="0.25">
      <c r="A756" s="5" t="str">
        <f t="shared" si="11"/>
        <v>a</v>
      </c>
      <c r="B756" s="64" t="s">
        <v>1</v>
      </c>
      <c r="C756" s="66" t="s">
        <v>31</v>
      </c>
      <c r="D756" s="42">
        <f>ლარებში!D756/1000</f>
        <v>0</v>
      </c>
      <c r="E756" s="42">
        <f>ლარებში!E756/1000</f>
        <v>170</v>
      </c>
      <c r="F756" s="42">
        <f>ლარებში!F756/1000</f>
        <v>14</v>
      </c>
      <c r="G756" s="42">
        <f>ლარებში!I756/1000</f>
        <v>14</v>
      </c>
    </row>
    <row r="757" spans="1:8" ht="34.5" x14ac:dyDescent="0.25">
      <c r="A757" s="5" t="str">
        <f t="shared" si="11"/>
        <v>a</v>
      </c>
      <c r="B757" s="64"/>
      <c r="C757" s="67" t="s">
        <v>91</v>
      </c>
      <c r="D757" s="42">
        <f>ლარებში!D757/1000</f>
        <v>0</v>
      </c>
      <c r="E757" s="42">
        <f>ლარებში!E757/1000</f>
        <v>170</v>
      </c>
      <c r="F757" s="42">
        <f>ლარებში!F757/1000</f>
        <v>14</v>
      </c>
      <c r="G757" s="42">
        <f>ლარებში!I757/1000</f>
        <v>14</v>
      </c>
    </row>
    <row r="758" spans="1:8" ht="34.5" hidden="1" x14ac:dyDescent="0.25">
      <c r="A758" s="5" t="str">
        <f t="shared" si="11"/>
        <v>b</v>
      </c>
      <c r="B758" s="64"/>
      <c r="C758" s="67" t="s">
        <v>92</v>
      </c>
      <c r="D758" s="42">
        <f>ლარებში!D758/1000</f>
        <v>0</v>
      </c>
      <c r="E758" s="42">
        <f>ლარებში!E758/1000</f>
        <v>0</v>
      </c>
      <c r="F758" s="42">
        <f>ლარებში!F758/1000</f>
        <v>0</v>
      </c>
      <c r="G758" s="42">
        <f>ლარებში!I758/1000</f>
        <v>0</v>
      </c>
    </row>
    <row r="759" spans="1:8" x14ac:dyDescent="0.25">
      <c r="A759" s="5" t="str">
        <f t="shared" si="11"/>
        <v>a</v>
      </c>
      <c r="B759" s="62" t="s">
        <v>1</v>
      </c>
      <c r="C759" s="63" t="s">
        <v>32</v>
      </c>
      <c r="D759" s="43">
        <f>ლარებში!D759/1000</f>
        <v>100</v>
      </c>
      <c r="E759" s="43">
        <f>ლარებში!E759/1000</f>
        <v>154.69999999999999</v>
      </c>
      <c r="F759" s="43">
        <f>ლარებში!F759/1000</f>
        <v>154.69999999999999</v>
      </c>
      <c r="G759" s="43">
        <f>ლარებში!I759/1000</f>
        <v>54.610999999999997</v>
      </c>
      <c r="H759" s="41"/>
    </row>
    <row r="760" spans="1:8" hidden="1" x14ac:dyDescent="0.25">
      <c r="A760" s="5" t="str">
        <f t="shared" si="11"/>
        <v>b</v>
      </c>
      <c r="B760" s="62" t="s">
        <v>1</v>
      </c>
      <c r="C760" s="63" t="s">
        <v>33</v>
      </c>
      <c r="D760" s="43">
        <f>ლარებში!D760/1000</f>
        <v>0</v>
      </c>
      <c r="E760" s="43">
        <f>ლარებში!E760/1000</f>
        <v>0</v>
      </c>
      <c r="F760" s="43">
        <f>ლარებში!F760/1000</f>
        <v>0</v>
      </c>
      <c r="G760" s="43">
        <f>ლარებში!I760/1000</f>
        <v>0</v>
      </c>
    </row>
    <row r="761" spans="1:8" hidden="1" x14ac:dyDescent="0.25">
      <c r="A761" s="5" t="str">
        <f t="shared" si="11"/>
        <v>b</v>
      </c>
      <c r="B761" s="62" t="s">
        <v>1</v>
      </c>
      <c r="C761" s="63" t="s">
        <v>34</v>
      </c>
      <c r="D761" s="43">
        <f>ლარებში!D761/1000</f>
        <v>0</v>
      </c>
      <c r="E761" s="43">
        <f>ლარებში!E761/1000</f>
        <v>0</v>
      </c>
      <c r="F761" s="43">
        <f>ლარებში!F761/1000</f>
        <v>0</v>
      </c>
      <c r="G761" s="43">
        <f>ლარებში!I761/1000</f>
        <v>0</v>
      </c>
    </row>
    <row r="762" spans="1:8" ht="54" customHeight="1" x14ac:dyDescent="0.25">
      <c r="A762" s="5" t="str">
        <f t="shared" si="11"/>
        <v>a</v>
      </c>
      <c r="B762" s="60" t="s">
        <v>153</v>
      </c>
      <c r="C762" s="61" t="s">
        <v>45</v>
      </c>
      <c r="D762" s="42">
        <f>ლარებში!D762/1000</f>
        <v>1800</v>
      </c>
      <c r="E762" s="42">
        <f>ლარებში!E762/1000</f>
        <v>2485</v>
      </c>
      <c r="F762" s="42">
        <f>ლარებში!F762/1000</f>
        <v>778.6</v>
      </c>
      <c r="G762" s="42">
        <f>ლარებში!I762/1000</f>
        <v>709.08633999999995</v>
      </c>
      <c r="H762" s="96" t="s">
        <v>229</v>
      </c>
    </row>
    <row r="763" spans="1:8" x14ac:dyDescent="0.25">
      <c r="A763" s="5" t="str">
        <f t="shared" si="11"/>
        <v>a</v>
      </c>
      <c r="B763" s="76" t="s">
        <v>1</v>
      </c>
      <c r="C763" s="77" t="s">
        <v>24</v>
      </c>
      <c r="D763" s="45">
        <f>ლარებში!D763/1000</f>
        <v>1800</v>
      </c>
      <c r="E763" s="45">
        <f>ლარებში!E763/1000</f>
        <v>2485</v>
      </c>
      <c r="F763" s="45">
        <f>ლარებში!F763/1000</f>
        <v>778.6</v>
      </c>
      <c r="G763" s="45">
        <f>ლარებში!I763/1000</f>
        <v>709.08633999999995</v>
      </c>
      <c r="H763" s="41"/>
    </row>
    <row r="764" spans="1:8" hidden="1" x14ac:dyDescent="0.25">
      <c r="A764" s="5" t="str">
        <f t="shared" si="11"/>
        <v>b</v>
      </c>
      <c r="B764" s="78" t="s">
        <v>1</v>
      </c>
      <c r="C764" s="79" t="s">
        <v>25</v>
      </c>
      <c r="D764" s="46">
        <f>ლარებში!D764/1000</f>
        <v>0</v>
      </c>
      <c r="E764" s="46">
        <f>ლარებში!E764/1000</f>
        <v>0</v>
      </c>
      <c r="F764" s="46">
        <f>ლარებში!F764/1000</f>
        <v>0</v>
      </c>
      <c r="G764" s="46">
        <f>ლარებში!I764/1000</f>
        <v>0</v>
      </c>
    </row>
    <row r="765" spans="1:8" x14ac:dyDescent="0.25">
      <c r="A765" s="5" t="str">
        <f t="shared" si="11"/>
        <v>a</v>
      </c>
      <c r="B765" s="78" t="s">
        <v>1</v>
      </c>
      <c r="C765" s="79" t="s">
        <v>26</v>
      </c>
      <c r="D765" s="46">
        <f>ლარებში!D765/1000</f>
        <v>1800</v>
      </c>
      <c r="E765" s="46">
        <f>ლარებში!E765/1000</f>
        <v>2485</v>
      </c>
      <c r="F765" s="46">
        <f>ლარებში!F765/1000</f>
        <v>778.6</v>
      </c>
      <c r="G765" s="46">
        <f>ლარებში!I765/1000</f>
        <v>709.08633999999995</v>
      </c>
      <c r="H765" s="41"/>
    </row>
    <row r="766" spans="1:8" hidden="1" x14ac:dyDescent="0.25">
      <c r="A766" s="5" t="str">
        <f t="shared" si="11"/>
        <v>b</v>
      </c>
      <c r="B766" s="78" t="s">
        <v>1</v>
      </c>
      <c r="C766" s="79" t="s">
        <v>27</v>
      </c>
      <c r="D766" s="46">
        <f>ლარებში!D766/1000</f>
        <v>0</v>
      </c>
      <c r="E766" s="46">
        <f>ლარებში!E766/1000</f>
        <v>0</v>
      </c>
      <c r="F766" s="46">
        <f>ლარებში!F766/1000</f>
        <v>0</v>
      </c>
      <c r="G766" s="46">
        <f>ლარებში!I766/1000</f>
        <v>0</v>
      </c>
    </row>
    <row r="767" spans="1:8" hidden="1" x14ac:dyDescent="0.25">
      <c r="A767" s="5" t="str">
        <f t="shared" si="11"/>
        <v>b</v>
      </c>
      <c r="B767" s="78" t="s">
        <v>1</v>
      </c>
      <c r="C767" s="80" t="s">
        <v>28</v>
      </c>
      <c r="D767" s="46">
        <f>ლარებში!D767/1000</f>
        <v>0</v>
      </c>
      <c r="E767" s="46">
        <f>ლარებში!E767/1000</f>
        <v>0</v>
      </c>
      <c r="F767" s="46">
        <f>ლარებში!F767/1000</f>
        <v>0</v>
      </c>
      <c r="G767" s="46">
        <f>ლარებში!I767/1000</f>
        <v>0</v>
      </c>
    </row>
    <row r="768" spans="1:8" hidden="1" x14ac:dyDescent="0.25">
      <c r="A768" s="5" t="str">
        <f t="shared" si="11"/>
        <v>b</v>
      </c>
      <c r="B768" s="78" t="s">
        <v>1</v>
      </c>
      <c r="C768" s="80" t="s">
        <v>29</v>
      </c>
      <c r="D768" s="46">
        <f>ლარებში!D768/1000</f>
        <v>0</v>
      </c>
      <c r="E768" s="46">
        <f>ლარებში!E768/1000</f>
        <v>0</v>
      </c>
      <c r="F768" s="46">
        <f>ლარებში!F768/1000</f>
        <v>0</v>
      </c>
      <c r="G768" s="46">
        <f>ლარებში!I768/1000</f>
        <v>0</v>
      </c>
    </row>
    <row r="769" spans="1:8" hidden="1" x14ac:dyDescent="0.25">
      <c r="A769" s="5" t="str">
        <f t="shared" si="11"/>
        <v>b</v>
      </c>
      <c r="B769" s="78" t="s">
        <v>1</v>
      </c>
      <c r="C769" s="80" t="s">
        <v>30</v>
      </c>
      <c r="D769" s="46">
        <f>ლარებში!D769/1000</f>
        <v>0</v>
      </c>
      <c r="E769" s="46">
        <f>ლარებში!E769/1000</f>
        <v>0</v>
      </c>
      <c r="F769" s="46">
        <f>ლარებში!F769/1000</f>
        <v>0</v>
      </c>
      <c r="G769" s="46">
        <f>ლარებში!I769/1000</f>
        <v>0</v>
      </c>
    </row>
    <row r="770" spans="1:8" hidden="1" x14ac:dyDescent="0.25">
      <c r="A770" s="5" t="str">
        <f t="shared" si="11"/>
        <v>b</v>
      </c>
      <c r="B770" s="78" t="s">
        <v>1</v>
      </c>
      <c r="C770" s="80" t="s">
        <v>31</v>
      </c>
      <c r="D770" s="46">
        <f>ლარებში!D770/1000</f>
        <v>0</v>
      </c>
      <c r="E770" s="46">
        <f>ლარებში!E770/1000</f>
        <v>0</v>
      </c>
      <c r="F770" s="46">
        <f>ლარებში!F770/1000</f>
        <v>0</v>
      </c>
      <c r="G770" s="46">
        <f>ლარებში!I770/1000</f>
        <v>0</v>
      </c>
    </row>
    <row r="771" spans="1:8" ht="34.5" hidden="1" x14ac:dyDescent="0.25">
      <c r="A771" s="5" t="str">
        <f t="shared" si="11"/>
        <v>b</v>
      </c>
      <c r="B771" s="78"/>
      <c r="C771" s="81" t="s">
        <v>91</v>
      </c>
      <c r="D771" s="47">
        <f>ლარებში!D771/1000</f>
        <v>0</v>
      </c>
      <c r="E771" s="47">
        <f>ლარებში!E771/1000</f>
        <v>0</v>
      </c>
      <c r="F771" s="47">
        <f>ლარებში!F771/1000</f>
        <v>0</v>
      </c>
      <c r="G771" s="47">
        <f>ლარებში!I771/1000</f>
        <v>0</v>
      </c>
    </row>
    <row r="772" spans="1:8" ht="34.5" hidden="1" x14ac:dyDescent="0.25">
      <c r="A772" s="5" t="str">
        <f t="shared" si="11"/>
        <v>b</v>
      </c>
      <c r="B772" s="78"/>
      <c r="C772" s="81" t="s">
        <v>92</v>
      </c>
      <c r="D772" s="47">
        <f>ლარებში!D772/1000</f>
        <v>0</v>
      </c>
      <c r="E772" s="47">
        <f>ლარებში!E772/1000</f>
        <v>0</v>
      </c>
      <c r="F772" s="47">
        <f>ლარებში!F772/1000</f>
        <v>0</v>
      </c>
      <c r="G772" s="47">
        <f>ლარებში!I772/1000</f>
        <v>0</v>
      </c>
    </row>
    <row r="773" spans="1:8" hidden="1" x14ac:dyDescent="0.25">
      <c r="A773" s="5" t="str">
        <f t="shared" si="11"/>
        <v>b</v>
      </c>
      <c r="B773" s="78" t="s">
        <v>1</v>
      </c>
      <c r="C773" s="77" t="s">
        <v>32</v>
      </c>
      <c r="D773" s="45">
        <f>ლარებში!D773/1000</f>
        <v>0</v>
      </c>
      <c r="E773" s="45">
        <f>ლარებში!E773/1000</f>
        <v>0</v>
      </c>
      <c r="F773" s="45">
        <f>ლარებში!F773/1000</f>
        <v>0</v>
      </c>
      <c r="G773" s="45">
        <f>ლარებში!I773/1000</f>
        <v>0</v>
      </c>
    </row>
    <row r="774" spans="1:8" hidden="1" x14ac:dyDescent="0.25">
      <c r="A774" s="5" t="str">
        <f t="shared" si="11"/>
        <v>b</v>
      </c>
      <c r="B774" s="78" t="s">
        <v>1</v>
      </c>
      <c r="C774" s="77" t="s">
        <v>33</v>
      </c>
      <c r="D774" s="45">
        <f>ლარებში!D774/1000</f>
        <v>0</v>
      </c>
      <c r="E774" s="45">
        <f>ლარებში!E774/1000</f>
        <v>0</v>
      </c>
      <c r="F774" s="45">
        <f>ლარებში!F774/1000</f>
        <v>0</v>
      </c>
      <c r="G774" s="45">
        <f>ლარებში!I774/1000</f>
        <v>0</v>
      </c>
    </row>
    <row r="775" spans="1:8" hidden="1" x14ac:dyDescent="0.25">
      <c r="A775" s="5" t="str">
        <f t="shared" ref="A775:A838" si="12">IF((D775+E775+F775+G775)&gt;0,"a","b")</f>
        <v>b</v>
      </c>
      <c r="B775" s="78" t="s">
        <v>1</v>
      </c>
      <c r="C775" s="77" t="s">
        <v>34</v>
      </c>
      <c r="D775" s="45">
        <f>ლარებში!D775/1000</f>
        <v>0</v>
      </c>
      <c r="E775" s="45">
        <f>ლარებში!E775/1000</f>
        <v>0</v>
      </c>
      <c r="F775" s="45">
        <f>ლარებში!F775/1000</f>
        <v>0</v>
      </c>
      <c r="G775" s="45">
        <f>ლარებში!I775/1000</f>
        <v>0</v>
      </c>
    </row>
    <row r="776" spans="1:8" ht="54" x14ac:dyDescent="0.25">
      <c r="A776" s="5" t="str">
        <f t="shared" si="12"/>
        <v>a</v>
      </c>
      <c r="B776" s="60" t="s">
        <v>154</v>
      </c>
      <c r="C776" s="61" t="s">
        <v>46</v>
      </c>
      <c r="D776" s="42">
        <f>ლარებში!D776/1000</f>
        <v>22400</v>
      </c>
      <c r="E776" s="42">
        <f>ლარებში!E776/1000</f>
        <v>21956</v>
      </c>
      <c r="F776" s="42">
        <f>ლარებში!F776/1000</f>
        <v>10066</v>
      </c>
      <c r="G776" s="42">
        <f>ლარებში!I776/1000</f>
        <v>8394.2821800000002</v>
      </c>
      <c r="H776" s="96" t="s">
        <v>229</v>
      </c>
    </row>
    <row r="777" spans="1:8" x14ac:dyDescent="0.25">
      <c r="A777" s="5" t="str">
        <f t="shared" si="12"/>
        <v>a</v>
      </c>
      <c r="B777" s="76" t="s">
        <v>1</v>
      </c>
      <c r="C777" s="77" t="s">
        <v>24</v>
      </c>
      <c r="D777" s="45">
        <f>ლარებში!D777/1000</f>
        <v>22300</v>
      </c>
      <c r="E777" s="45">
        <f>ლარებში!E777/1000</f>
        <v>21801.3</v>
      </c>
      <c r="F777" s="45">
        <f>ლარებში!F777/1000</f>
        <v>9911.2999999999993</v>
      </c>
      <c r="G777" s="45">
        <f>ლარებში!I777/1000</f>
        <v>8339.6711799999994</v>
      </c>
      <c r="H777" s="41"/>
    </row>
    <row r="778" spans="1:8" hidden="1" x14ac:dyDescent="0.25">
      <c r="A778" s="5" t="str">
        <f t="shared" si="12"/>
        <v>b</v>
      </c>
      <c r="B778" s="78" t="s">
        <v>1</v>
      </c>
      <c r="C778" s="79" t="s">
        <v>25</v>
      </c>
      <c r="D778" s="46">
        <f>ლარებში!D778/1000</f>
        <v>0</v>
      </c>
      <c r="E778" s="46">
        <f>ლარებში!E778/1000</f>
        <v>0</v>
      </c>
      <c r="F778" s="46">
        <f>ლარებში!F778/1000</f>
        <v>0</v>
      </c>
      <c r="G778" s="46">
        <f>ლარებში!I778/1000</f>
        <v>0</v>
      </c>
    </row>
    <row r="779" spans="1:8" x14ac:dyDescent="0.25">
      <c r="A779" s="5" t="str">
        <f t="shared" si="12"/>
        <v>a</v>
      </c>
      <c r="B779" s="78" t="s">
        <v>1</v>
      </c>
      <c r="C779" s="79" t="s">
        <v>26</v>
      </c>
      <c r="D779" s="46">
        <f>ლარებში!D779/1000</f>
        <v>22270</v>
      </c>
      <c r="E779" s="46">
        <f>ლარებში!E779/1000</f>
        <v>21741.3</v>
      </c>
      <c r="F779" s="46">
        <f>ლარებში!F779/1000</f>
        <v>9866.2999999999993</v>
      </c>
      <c r="G779" s="46">
        <f>ლარებში!I779/1000</f>
        <v>8296.9881800000003</v>
      </c>
      <c r="H779" s="41"/>
    </row>
    <row r="780" spans="1:8" hidden="1" x14ac:dyDescent="0.25">
      <c r="A780" s="5" t="str">
        <f t="shared" si="12"/>
        <v>b</v>
      </c>
      <c r="B780" s="78" t="s">
        <v>1</v>
      </c>
      <c r="C780" s="79" t="s">
        <v>27</v>
      </c>
      <c r="D780" s="46">
        <f>ლარებში!D780/1000</f>
        <v>0</v>
      </c>
      <c r="E780" s="46">
        <f>ლარებში!E780/1000</f>
        <v>0</v>
      </c>
      <c r="F780" s="46">
        <f>ლარებში!F780/1000</f>
        <v>0</v>
      </c>
      <c r="G780" s="46">
        <f>ლარებში!I780/1000</f>
        <v>0</v>
      </c>
    </row>
    <row r="781" spans="1:8" hidden="1" x14ac:dyDescent="0.25">
      <c r="A781" s="5" t="str">
        <f t="shared" si="12"/>
        <v>b</v>
      </c>
      <c r="B781" s="78" t="s">
        <v>1</v>
      </c>
      <c r="C781" s="80" t="s">
        <v>28</v>
      </c>
      <c r="D781" s="46">
        <f>ლარებში!D781/1000</f>
        <v>0</v>
      </c>
      <c r="E781" s="46">
        <f>ლარებში!E781/1000</f>
        <v>0</v>
      </c>
      <c r="F781" s="46">
        <f>ლარებში!F781/1000</f>
        <v>0</v>
      </c>
      <c r="G781" s="46">
        <f>ლარებში!I781/1000</f>
        <v>0</v>
      </c>
    </row>
    <row r="782" spans="1:8" hidden="1" x14ac:dyDescent="0.25">
      <c r="A782" s="5" t="str">
        <f t="shared" si="12"/>
        <v>b</v>
      </c>
      <c r="B782" s="78" t="s">
        <v>1</v>
      </c>
      <c r="C782" s="80" t="s">
        <v>29</v>
      </c>
      <c r="D782" s="46">
        <f>ლარებში!D782/1000</f>
        <v>0</v>
      </c>
      <c r="E782" s="46">
        <f>ლარებში!E782/1000</f>
        <v>0</v>
      </c>
      <c r="F782" s="46">
        <f>ლარებში!F782/1000</f>
        <v>0</v>
      </c>
      <c r="G782" s="46">
        <f>ლარებში!I782/1000</f>
        <v>0</v>
      </c>
    </row>
    <row r="783" spans="1:8" x14ac:dyDescent="0.25">
      <c r="A783" s="5" t="str">
        <f t="shared" si="12"/>
        <v>a</v>
      </c>
      <c r="B783" s="78" t="s">
        <v>1</v>
      </c>
      <c r="C783" s="80" t="s">
        <v>30</v>
      </c>
      <c r="D783" s="46">
        <f>ლარებში!D783/1000</f>
        <v>30</v>
      </c>
      <c r="E783" s="46">
        <f>ლარებში!E783/1000</f>
        <v>60</v>
      </c>
      <c r="F783" s="46">
        <f>ლარებში!F783/1000</f>
        <v>45</v>
      </c>
      <c r="G783" s="46">
        <f>ლარებში!I783/1000</f>
        <v>42.683</v>
      </c>
      <c r="H783" s="41"/>
    </row>
    <row r="784" spans="1:8" hidden="1" x14ac:dyDescent="0.25">
      <c r="A784" s="5" t="str">
        <f t="shared" si="12"/>
        <v>b</v>
      </c>
      <c r="B784" s="78" t="s">
        <v>1</v>
      </c>
      <c r="C784" s="80" t="s">
        <v>31</v>
      </c>
      <c r="D784" s="46">
        <f>ლარებში!D784/1000</f>
        <v>0</v>
      </c>
      <c r="E784" s="46">
        <f>ლარებში!E784/1000</f>
        <v>0</v>
      </c>
      <c r="F784" s="46">
        <f>ლარებში!F784/1000</f>
        <v>0</v>
      </c>
      <c r="G784" s="46">
        <f>ლარებში!I784/1000</f>
        <v>0</v>
      </c>
    </row>
    <row r="785" spans="1:8" ht="34.5" hidden="1" x14ac:dyDescent="0.25">
      <c r="A785" s="5" t="str">
        <f t="shared" si="12"/>
        <v>b</v>
      </c>
      <c r="B785" s="78"/>
      <c r="C785" s="81" t="s">
        <v>91</v>
      </c>
      <c r="D785" s="47">
        <f>ლარებში!D785/1000</f>
        <v>0</v>
      </c>
      <c r="E785" s="47">
        <f>ლარებში!E785/1000</f>
        <v>0</v>
      </c>
      <c r="F785" s="47">
        <f>ლარებში!F785/1000</f>
        <v>0</v>
      </c>
      <c r="G785" s="47">
        <f>ლარებში!I785/1000</f>
        <v>0</v>
      </c>
    </row>
    <row r="786" spans="1:8" ht="34.5" hidden="1" x14ac:dyDescent="0.25">
      <c r="A786" s="5" t="str">
        <f t="shared" si="12"/>
        <v>b</v>
      </c>
      <c r="B786" s="78"/>
      <c r="C786" s="81" t="s">
        <v>92</v>
      </c>
      <c r="D786" s="47">
        <f>ლარებში!D786/1000</f>
        <v>0</v>
      </c>
      <c r="E786" s="47">
        <f>ლარებში!E786/1000</f>
        <v>0</v>
      </c>
      <c r="F786" s="47">
        <f>ლარებში!F786/1000</f>
        <v>0</v>
      </c>
      <c r="G786" s="47">
        <f>ლარებში!I786/1000</f>
        <v>0</v>
      </c>
    </row>
    <row r="787" spans="1:8" x14ac:dyDescent="0.25">
      <c r="A787" s="5" t="str">
        <f t="shared" si="12"/>
        <v>a</v>
      </c>
      <c r="B787" s="78" t="s">
        <v>1</v>
      </c>
      <c r="C787" s="77" t="s">
        <v>32</v>
      </c>
      <c r="D787" s="45">
        <f>ლარებში!D787/1000</f>
        <v>100</v>
      </c>
      <c r="E787" s="45">
        <f>ლარებში!E787/1000</f>
        <v>154.69999999999999</v>
      </c>
      <c r="F787" s="45">
        <f>ლარებში!F787/1000</f>
        <v>154.69999999999999</v>
      </c>
      <c r="G787" s="45">
        <f>ლარებში!I787/1000</f>
        <v>54.610999999999997</v>
      </c>
      <c r="H787" s="41"/>
    </row>
    <row r="788" spans="1:8" hidden="1" x14ac:dyDescent="0.25">
      <c r="A788" s="5" t="str">
        <f t="shared" si="12"/>
        <v>b</v>
      </c>
      <c r="B788" s="78" t="s">
        <v>1</v>
      </c>
      <c r="C788" s="77" t="s">
        <v>33</v>
      </c>
      <c r="D788" s="45">
        <f>ლარებში!D788/1000</f>
        <v>0</v>
      </c>
      <c r="E788" s="45">
        <f>ლარებში!E788/1000</f>
        <v>0</v>
      </c>
      <c r="F788" s="45">
        <f>ლარებში!F788/1000</f>
        <v>0</v>
      </c>
      <c r="G788" s="45">
        <f>ლარებში!I788/1000</f>
        <v>0</v>
      </c>
    </row>
    <row r="789" spans="1:8" hidden="1" x14ac:dyDescent="0.25">
      <c r="A789" s="5" t="str">
        <f t="shared" si="12"/>
        <v>b</v>
      </c>
      <c r="B789" s="78" t="s">
        <v>1</v>
      </c>
      <c r="C789" s="77" t="s">
        <v>34</v>
      </c>
      <c r="D789" s="45">
        <f>ლარებში!D789/1000</f>
        <v>0</v>
      </c>
      <c r="E789" s="45">
        <f>ლარებში!E789/1000</f>
        <v>0</v>
      </c>
      <c r="F789" s="45">
        <f>ლარებში!F789/1000</f>
        <v>0</v>
      </c>
      <c r="G789" s="45">
        <f>ლარებში!I789/1000</f>
        <v>0</v>
      </c>
    </row>
    <row r="790" spans="1:8" ht="54" x14ac:dyDescent="0.25">
      <c r="A790" s="5" t="str">
        <f t="shared" si="12"/>
        <v>a</v>
      </c>
      <c r="B790" s="60" t="s">
        <v>155</v>
      </c>
      <c r="C790" s="61" t="s">
        <v>7</v>
      </c>
      <c r="D790" s="42">
        <f>ლარებში!D790/1000</f>
        <v>1700</v>
      </c>
      <c r="E790" s="42">
        <f>ლარებში!E790/1000</f>
        <v>1700</v>
      </c>
      <c r="F790" s="42">
        <f>ლარებში!F790/1000</f>
        <v>1200</v>
      </c>
      <c r="G790" s="42">
        <f>ლარებში!I790/1000</f>
        <v>1108.5387000000001</v>
      </c>
      <c r="H790" s="96" t="s">
        <v>229</v>
      </c>
    </row>
    <row r="791" spans="1:8" x14ac:dyDescent="0.25">
      <c r="A791" s="5" t="str">
        <f t="shared" si="12"/>
        <v>a</v>
      </c>
      <c r="B791" s="76" t="s">
        <v>1</v>
      </c>
      <c r="C791" s="77" t="s">
        <v>24</v>
      </c>
      <c r="D791" s="45">
        <f>ლარებში!D791/1000</f>
        <v>1700</v>
      </c>
      <c r="E791" s="45">
        <f>ლარებში!E791/1000</f>
        <v>1700</v>
      </c>
      <c r="F791" s="45">
        <f>ლარებში!F791/1000</f>
        <v>1200</v>
      </c>
      <c r="G791" s="45">
        <f>ლარებში!I791/1000</f>
        <v>1108.5387000000001</v>
      </c>
      <c r="H791" s="41"/>
    </row>
    <row r="792" spans="1:8" hidden="1" x14ac:dyDescent="0.25">
      <c r="A792" s="5" t="str">
        <f t="shared" si="12"/>
        <v>b</v>
      </c>
      <c r="B792" s="78" t="s">
        <v>1</v>
      </c>
      <c r="C792" s="79" t="s">
        <v>25</v>
      </c>
      <c r="D792" s="46">
        <f>ლარებში!D792/1000</f>
        <v>0</v>
      </c>
      <c r="E792" s="46">
        <f>ლარებში!E792/1000</f>
        <v>0</v>
      </c>
      <c r="F792" s="46">
        <f>ლარებში!F792/1000</f>
        <v>0</v>
      </c>
      <c r="G792" s="46">
        <f>ლარებში!I792/1000</f>
        <v>0</v>
      </c>
    </row>
    <row r="793" spans="1:8" x14ac:dyDescent="0.25">
      <c r="A793" s="5" t="str">
        <f t="shared" si="12"/>
        <v>a</v>
      </c>
      <c r="B793" s="78" t="s">
        <v>1</v>
      </c>
      <c r="C793" s="79" t="s">
        <v>26</v>
      </c>
      <c r="D793" s="46">
        <f>ლარებში!D793/1000</f>
        <v>1700</v>
      </c>
      <c r="E793" s="46">
        <f>ლარებში!E793/1000</f>
        <v>1700</v>
      </c>
      <c r="F793" s="46">
        <f>ლარებში!F793/1000</f>
        <v>1200</v>
      </c>
      <c r="G793" s="46">
        <f>ლარებში!I793/1000</f>
        <v>1108.5387000000001</v>
      </c>
      <c r="H793" s="41"/>
    </row>
    <row r="794" spans="1:8" hidden="1" x14ac:dyDescent="0.25">
      <c r="A794" s="5" t="str">
        <f t="shared" si="12"/>
        <v>b</v>
      </c>
      <c r="B794" s="78" t="s">
        <v>1</v>
      </c>
      <c r="C794" s="79" t="s">
        <v>27</v>
      </c>
      <c r="D794" s="46">
        <f>ლარებში!D794/1000</f>
        <v>0</v>
      </c>
      <c r="E794" s="46">
        <f>ლარებში!E794/1000</f>
        <v>0</v>
      </c>
      <c r="F794" s="46">
        <f>ლარებში!F794/1000</f>
        <v>0</v>
      </c>
      <c r="G794" s="46">
        <f>ლარებში!I794/1000</f>
        <v>0</v>
      </c>
    </row>
    <row r="795" spans="1:8" hidden="1" x14ac:dyDescent="0.25">
      <c r="A795" s="5" t="str">
        <f t="shared" si="12"/>
        <v>b</v>
      </c>
      <c r="B795" s="78" t="s">
        <v>1</v>
      </c>
      <c r="C795" s="80" t="s">
        <v>28</v>
      </c>
      <c r="D795" s="46">
        <f>ლარებში!D795/1000</f>
        <v>0</v>
      </c>
      <c r="E795" s="46">
        <f>ლარებში!E795/1000</f>
        <v>0</v>
      </c>
      <c r="F795" s="46">
        <f>ლარებში!F795/1000</f>
        <v>0</v>
      </c>
      <c r="G795" s="46">
        <f>ლარებში!I795/1000</f>
        <v>0</v>
      </c>
    </row>
    <row r="796" spans="1:8" hidden="1" x14ac:dyDescent="0.25">
      <c r="A796" s="5" t="str">
        <f t="shared" si="12"/>
        <v>b</v>
      </c>
      <c r="B796" s="78" t="s">
        <v>1</v>
      </c>
      <c r="C796" s="80" t="s">
        <v>29</v>
      </c>
      <c r="D796" s="46">
        <f>ლარებში!D796/1000</f>
        <v>0</v>
      </c>
      <c r="E796" s="46">
        <f>ლარებში!E796/1000</f>
        <v>0</v>
      </c>
      <c r="F796" s="46">
        <f>ლარებში!F796/1000</f>
        <v>0</v>
      </c>
      <c r="G796" s="46">
        <f>ლარებში!I796/1000</f>
        <v>0</v>
      </c>
    </row>
    <row r="797" spans="1:8" hidden="1" x14ac:dyDescent="0.25">
      <c r="A797" s="5" t="str">
        <f t="shared" si="12"/>
        <v>b</v>
      </c>
      <c r="B797" s="78" t="s">
        <v>1</v>
      </c>
      <c r="C797" s="80" t="s">
        <v>30</v>
      </c>
      <c r="D797" s="46">
        <f>ლარებში!D797/1000</f>
        <v>0</v>
      </c>
      <c r="E797" s="46">
        <f>ლარებში!E797/1000</f>
        <v>0</v>
      </c>
      <c r="F797" s="46">
        <f>ლარებში!F797/1000</f>
        <v>0</v>
      </c>
      <c r="G797" s="46">
        <f>ლარებში!I797/1000</f>
        <v>0</v>
      </c>
    </row>
    <row r="798" spans="1:8" hidden="1" x14ac:dyDescent="0.25">
      <c r="A798" s="5" t="str">
        <f t="shared" si="12"/>
        <v>b</v>
      </c>
      <c r="B798" s="78" t="s">
        <v>1</v>
      </c>
      <c r="C798" s="80" t="s">
        <v>31</v>
      </c>
      <c r="D798" s="46">
        <f>ლარებში!D798/1000</f>
        <v>0</v>
      </c>
      <c r="E798" s="46">
        <f>ლარებში!E798/1000</f>
        <v>0</v>
      </c>
      <c r="F798" s="46">
        <f>ლარებში!F798/1000</f>
        <v>0</v>
      </c>
      <c r="G798" s="46">
        <f>ლარებში!I798/1000</f>
        <v>0</v>
      </c>
    </row>
    <row r="799" spans="1:8" ht="34.5" hidden="1" x14ac:dyDescent="0.25">
      <c r="A799" s="5" t="str">
        <f t="shared" si="12"/>
        <v>b</v>
      </c>
      <c r="B799" s="78"/>
      <c r="C799" s="81" t="s">
        <v>91</v>
      </c>
      <c r="D799" s="47">
        <f>ლარებში!D799/1000</f>
        <v>0</v>
      </c>
      <c r="E799" s="47">
        <f>ლარებში!E799/1000</f>
        <v>0</v>
      </c>
      <c r="F799" s="47">
        <f>ლარებში!F799/1000</f>
        <v>0</v>
      </c>
      <c r="G799" s="47">
        <f>ლარებში!I799/1000</f>
        <v>0</v>
      </c>
    </row>
    <row r="800" spans="1:8" ht="34.5" hidden="1" x14ac:dyDescent="0.25">
      <c r="A800" s="5" t="str">
        <f t="shared" si="12"/>
        <v>b</v>
      </c>
      <c r="B800" s="78"/>
      <c r="C800" s="81" t="s">
        <v>92</v>
      </c>
      <c r="D800" s="47">
        <f>ლარებში!D800/1000</f>
        <v>0</v>
      </c>
      <c r="E800" s="47">
        <f>ლარებში!E800/1000</f>
        <v>0</v>
      </c>
      <c r="F800" s="47">
        <f>ლარებში!F800/1000</f>
        <v>0</v>
      </c>
      <c r="G800" s="47">
        <f>ლარებში!I800/1000</f>
        <v>0</v>
      </c>
    </row>
    <row r="801" spans="1:8" hidden="1" x14ac:dyDescent="0.25">
      <c r="A801" s="5" t="str">
        <f t="shared" si="12"/>
        <v>b</v>
      </c>
      <c r="B801" s="78" t="s">
        <v>1</v>
      </c>
      <c r="C801" s="77" t="s">
        <v>32</v>
      </c>
      <c r="D801" s="45">
        <f>ლარებში!D801/1000</f>
        <v>0</v>
      </c>
      <c r="E801" s="45">
        <f>ლარებში!E801/1000</f>
        <v>0</v>
      </c>
      <c r="F801" s="45">
        <f>ლარებში!F801/1000</f>
        <v>0</v>
      </c>
      <c r="G801" s="45">
        <f>ლარებში!I801/1000</f>
        <v>0</v>
      </c>
    </row>
    <row r="802" spans="1:8" hidden="1" x14ac:dyDescent="0.25">
      <c r="A802" s="5" t="str">
        <f t="shared" si="12"/>
        <v>b</v>
      </c>
      <c r="B802" s="78" t="s">
        <v>1</v>
      </c>
      <c r="C802" s="77" t="s">
        <v>33</v>
      </c>
      <c r="D802" s="45">
        <f>ლარებში!D802/1000</f>
        <v>0</v>
      </c>
      <c r="E802" s="45">
        <f>ლარებში!E802/1000</f>
        <v>0</v>
      </c>
      <c r="F802" s="45">
        <f>ლარებში!F802/1000</f>
        <v>0</v>
      </c>
      <c r="G802" s="45">
        <f>ლარებში!I802/1000</f>
        <v>0</v>
      </c>
    </row>
    <row r="803" spans="1:8" hidden="1" x14ac:dyDescent="0.25">
      <c r="A803" s="5" t="str">
        <f t="shared" si="12"/>
        <v>b</v>
      </c>
      <c r="B803" s="78" t="s">
        <v>1</v>
      </c>
      <c r="C803" s="77" t="s">
        <v>34</v>
      </c>
      <c r="D803" s="45">
        <f>ლარებში!D803/1000</f>
        <v>0</v>
      </c>
      <c r="E803" s="45">
        <f>ლარებში!E803/1000</f>
        <v>0</v>
      </c>
      <c r="F803" s="45">
        <f>ლარებში!F803/1000</f>
        <v>0</v>
      </c>
      <c r="G803" s="45">
        <f>ლარებში!I803/1000</f>
        <v>0</v>
      </c>
    </row>
    <row r="804" spans="1:8" ht="54" x14ac:dyDescent="0.25">
      <c r="A804" s="5" t="str">
        <f t="shared" si="12"/>
        <v>a</v>
      </c>
      <c r="B804" s="60" t="s">
        <v>155</v>
      </c>
      <c r="C804" s="61" t="s">
        <v>47</v>
      </c>
      <c r="D804" s="42">
        <f>ლარებში!D804/1000</f>
        <v>1800</v>
      </c>
      <c r="E804" s="42">
        <f>ლარებში!E804/1000</f>
        <v>1800</v>
      </c>
      <c r="F804" s="42">
        <f>ლარებში!F804/1000</f>
        <v>900</v>
      </c>
      <c r="G804" s="42">
        <f>ლარებში!I804/1000</f>
        <v>762.23500000000001</v>
      </c>
      <c r="H804" s="96" t="s">
        <v>229</v>
      </c>
    </row>
    <row r="805" spans="1:8" x14ac:dyDescent="0.25">
      <c r="A805" s="5" t="str">
        <f t="shared" si="12"/>
        <v>a</v>
      </c>
      <c r="B805" s="76" t="s">
        <v>1</v>
      </c>
      <c r="C805" s="77" t="s">
        <v>24</v>
      </c>
      <c r="D805" s="45">
        <f>ლარებში!D805/1000</f>
        <v>1800</v>
      </c>
      <c r="E805" s="45">
        <f>ლარებში!E805/1000</f>
        <v>1800</v>
      </c>
      <c r="F805" s="45">
        <f>ლარებში!F805/1000</f>
        <v>900</v>
      </c>
      <c r="G805" s="45">
        <f>ლარებში!I805/1000</f>
        <v>762.23500000000001</v>
      </c>
      <c r="H805" s="41"/>
    </row>
    <row r="806" spans="1:8" hidden="1" x14ac:dyDescent="0.25">
      <c r="A806" s="5" t="str">
        <f t="shared" si="12"/>
        <v>b</v>
      </c>
      <c r="B806" s="78" t="s">
        <v>1</v>
      </c>
      <c r="C806" s="79" t="s">
        <v>25</v>
      </c>
      <c r="D806" s="46">
        <f>ლარებში!D806/1000</f>
        <v>0</v>
      </c>
      <c r="E806" s="46">
        <f>ლარებში!E806/1000</f>
        <v>0</v>
      </c>
      <c r="F806" s="46">
        <f>ლარებში!F806/1000</f>
        <v>0</v>
      </c>
      <c r="G806" s="46">
        <f>ლარებში!I806/1000</f>
        <v>0</v>
      </c>
    </row>
    <row r="807" spans="1:8" x14ac:dyDescent="0.25">
      <c r="A807" s="5" t="str">
        <f t="shared" si="12"/>
        <v>a</v>
      </c>
      <c r="B807" s="78" t="s">
        <v>1</v>
      </c>
      <c r="C807" s="79" t="s">
        <v>26</v>
      </c>
      <c r="D807" s="46">
        <f>ლარებში!D807/1000</f>
        <v>1800</v>
      </c>
      <c r="E807" s="46">
        <f>ლარებში!E807/1000</f>
        <v>1800</v>
      </c>
      <c r="F807" s="46">
        <f>ლარებში!F807/1000</f>
        <v>900</v>
      </c>
      <c r="G807" s="46">
        <f>ლარებში!I807/1000</f>
        <v>762.23500000000001</v>
      </c>
      <c r="H807" s="41"/>
    </row>
    <row r="808" spans="1:8" hidden="1" x14ac:dyDescent="0.25">
      <c r="A808" s="5" t="str">
        <f t="shared" si="12"/>
        <v>b</v>
      </c>
      <c r="B808" s="78" t="s">
        <v>1</v>
      </c>
      <c r="C808" s="79" t="s">
        <v>27</v>
      </c>
      <c r="D808" s="46">
        <f>ლარებში!D808/1000</f>
        <v>0</v>
      </c>
      <c r="E808" s="46">
        <f>ლარებში!E808/1000</f>
        <v>0</v>
      </c>
      <c r="F808" s="46">
        <f>ლარებში!F808/1000</f>
        <v>0</v>
      </c>
      <c r="G808" s="46">
        <f>ლარებში!I808/1000</f>
        <v>0</v>
      </c>
    </row>
    <row r="809" spans="1:8" hidden="1" x14ac:dyDescent="0.25">
      <c r="A809" s="5" t="str">
        <f t="shared" si="12"/>
        <v>b</v>
      </c>
      <c r="B809" s="78" t="s">
        <v>1</v>
      </c>
      <c r="C809" s="80" t="s">
        <v>28</v>
      </c>
      <c r="D809" s="46">
        <f>ლარებში!D809/1000</f>
        <v>0</v>
      </c>
      <c r="E809" s="46">
        <f>ლარებში!E809/1000</f>
        <v>0</v>
      </c>
      <c r="F809" s="46">
        <f>ლარებში!F809/1000</f>
        <v>0</v>
      </c>
      <c r="G809" s="46">
        <f>ლარებში!I809/1000</f>
        <v>0</v>
      </c>
    </row>
    <row r="810" spans="1:8" hidden="1" x14ac:dyDescent="0.25">
      <c r="A810" s="5" t="str">
        <f t="shared" si="12"/>
        <v>b</v>
      </c>
      <c r="B810" s="78" t="s">
        <v>1</v>
      </c>
      <c r="C810" s="80" t="s">
        <v>29</v>
      </c>
      <c r="D810" s="46">
        <f>ლარებში!D810/1000</f>
        <v>0</v>
      </c>
      <c r="E810" s="46">
        <f>ლარებში!E810/1000</f>
        <v>0</v>
      </c>
      <c r="F810" s="46">
        <f>ლარებში!F810/1000</f>
        <v>0</v>
      </c>
      <c r="G810" s="46">
        <f>ლარებში!I810/1000</f>
        <v>0</v>
      </c>
    </row>
    <row r="811" spans="1:8" hidden="1" x14ac:dyDescent="0.25">
      <c r="A811" s="5" t="str">
        <f t="shared" si="12"/>
        <v>b</v>
      </c>
      <c r="B811" s="78" t="s">
        <v>1</v>
      </c>
      <c r="C811" s="80" t="s">
        <v>30</v>
      </c>
      <c r="D811" s="46">
        <f>ლარებში!D811/1000</f>
        <v>0</v>
      </c>
      <c r="E811" s="46">
        <f>ლარებში!E811/1000</f>
        <v>0</v>
      </c>
      <c r="F811" s="46">
        <f>ლარებში!F811/1000</f>
        <v>0</v>
      </c>
      <c r="G811" s="46">
        <f>ლარებში!I811/1000</f>
        <v>0</v>
      </c>
    </row>
    <row r="812" spans="1:8" hidden="1" x14ac:dyDescent="0.25">
      <c r="A812" s="5" t="str">
        <f t="shared" si="12"/>
        <v>b</v>
      </c>
      <c r="B812" s="78" t="s">
        <v>1</v>
      </c>
      <c r="C812" s="80" t="s">
        <v>31</v>
      </c>
      <c r="D812" s="46">
        <f>ლარებში!D812/1000</f>
        <v>0</v>
      </c>
      <c r="E812" s="46">
        <f>ლარებში!E812/1000</f>
        <v>0</v>
      </c>
      <c r="F812" s="46">
        <f>ლარებში!F812/1000</f>
        <v>0</v>
      </c>
      <c r="G812" s="46">
        <f>ლარებში!I812/1000</f>
        <v>0</v>
      </c>
    </row>
    <row r="813" spans="1:8" ht="34.5" hidden="1" x14ac:dyDescent="0.25">
      <c r="A813" s="5" t="str">
        <f t="shared" si="12"/>
        <v>b</v>
      </c>
      <c r="B813" s="78"/>
      <c r="C813" s="81" t="s">
        <v>91</v>
      </c>
      <c r="D813" s="47">
        <f>ლარებში!D813/1000</f>
        <v>0</v>
      </c>
      <c r="E813" s="47">
        <f>ლარებში!E813/1000</f>
        <v>0</v>
      </c>
      <c r="F813" s="47">
        <f>ლარებში!F813/1000</f>
        <v>0</v>
      </c>
      <c r="G813" s="47">
        <f>ლარებში!I813/1000</f>
        <v>0</v>
      </c>
    </row>
    <row r="814" spans="1:8" ht="34.5" hidden="1" x14ac:dyDescent="0.25">
      <c r="A814" s="5" t="str">
        <f t="shared" si="12"/>
        <v>b</v>
      </c>
      <c r="B814" s="78"/>
      <c r="C814" s="81" t="s">
        <v>92</v>
      </c>
      <c r="D814" s="47">
        <f>ლარებში!D814/1000</f>
        <v>0</v>
      </c>
      <c r="E814" s="47">
        <f>ლარებში!E814/1000</f>
        <v>0</v>
      </c>
      <c r="F814" s="47">
        <f>ლარებში!F814/1000</f>
        <v>0</v>
      </c>
      <c r="G814" s="47">
        <f>ლარებში!I814/1000</f>
        <v>0</v>
      </c>
    </row>
    <row r="815" spans="1:8" hidden="1" x14ac:dyDescent="0.25">
      <c r="A815" s="5" t="str">
        <f t="shared" si="12"/>
        <v>b</v>
      </c>
      <c r="B815" s="78" t="s">
        <v>1</v>
      </c>
      <c r="C815" s="77" t="s">
        <v>32</v>
      </c>
      <c r="D815" s="45">
        <f>ლარებში!D815/1000</f>
        <v>0</v>
      </c>
      <c r="E815" s="45">
        <f>ლარებში!E815/1000</f>
        <v>0</v>
      </c>
      <c r="F815" s="45">
        <f>ლარებში!F815/1000</f>
        <v>0</v>
      </c>
      <c r="G815" s="45">
        <f>ლარებში!I815/1000</f>
        <v>0</v>
      </c>
    </row>
    <row r="816" spans="1:8" hidden="1" x14ac:dyDescent="0.25">
      <c r="A816" s="5" t="str">
        <f t="shared" si="12"/>
        <v>b</v>
      </c>
      <c r="B816" s="78" t="s">
        <v>1</v>
      </c>
      <c r="C816" s="77" t="s">
        <v>33</v>
      </c>
      <c r="D816" s="45">
        <f>ლარებში!D816/1000</f>
        <v>0</v>
      </c>
      <c r="E816" s="45">
        <f>ლარებში!E816/1000</f>
        <v>0</v>
      </c>
      <c r="F816" s="45">
        <f>ლარებში!F816/1000</f>
        <v>0</v>
      </c>
      <c r="G816" s="45">
        <f>ლარებში!I816/1000</f>
        <v>0</v>
      </c>
    </row>
    <row r="817" spans="1:8" hidden="1" x14ac:dyDescent="0.25">
      <c r="A817" s="5" t="str">
        <f t="shared" si="12"/>
        <v>b</v>
      </c>
      <c r="B817" s="78" t="s">
        <v>1</v>
      </c>
      <c r="C817" s="77" t="s">
        <v>34</v>
      </c>
      <c r="D817" s="45">
        <f>ლარებში!D817/1000</f>
        <v>0</v>
      </c>
      <c r="E817" s="45">
        <f>ლარებში!E817/1000</f>
        <v>0</v>
      </c>
      <c r="F817" s="45">
        <f>ლარებში!F817/1000</f>
        <v>0</v>
      </c>
      <c r="G817" s="45">
        <f>ლარებში!I817/1000</f>
        <v>0</v>
      </c>
    </row>
    <row r="818" spans="1:8" ht="77.25" customHeight="1" x14ac:dyDescent="0.25">
      <c r="A818" s="5" t="str">
        <f t="shared" si="12"/>
        <v>a</v>
      </c>
      <c r="B818" s="60" t="s">
        <v>156</v>
      </c>
      <c r="C818" s="61" t="s">
        <v>157</v>
      </c>
      <c r="D818" s="42">
        <f>ლარებში!D818/1000</f>
        <v>260</v>
      </c>
      <c r="E818" s="42">
        <f>ლარებში!E818/1000</f>
        <v>238</v>
      </c>
      <c r="F818" s="42">
        <f>ლარებში!F818/1000</f>
        <v>122</v>
      </c>
      <c r="G818" s="42">
        <f>ლარებში!I818/1000</f>
        <v>116.10130000000001</v>
      </c>
      <c r="H818" s="96" t="s">
        <v>229</v>
      </c>
    </row>
    <row r="819" spans="1:8" x14ac:dyDescent="0.25">
      <c r="A819" s="5" t="str">
        <f t="shared" si="12"/>
        <v>a</v>
      </c>
      <c r="B819" s="76" t="s">
        <v>1</v>
      </c>
      <c r="C819" s="77" t="s">
        <v>24</v>
      </c>
      <c r="D819" s="45">
        <f>ლარებში!D819/1000</f>
        <v>260</v>
      </c>
      <c r="E819" s="45">
        <f>ლარებში!E819/1000</f>
        <v>238</v>
      </c>
      <c r="F819" s="45">
        <f>ლარებში!F819/1000</f>
        <v>122</v>
      </c>
      <c r="G819" s="45">
        <f>ლარებში!I819/1000</f>
        <v>116.10130000000001</v>
      </c>
      <c r="H819" s="41"/>
    </row>
    <row r="820" spans="1:8" hidden="1" x14ac:dyDescent="0.25">
      <c r="A820" s="5" t="str">
        <f t="shared" si="12"/>
        <v>b</v>
      </c>
      <c r="B820" s="78" t="s">
        <v>1</v>
      </c>
      <c r="C820" s="79" t="s">
        <v>25</v>
      </c>
      <c r="D820" s="46">
        <f>ლარებში!D820/1000</f>
        <v>0</v>
      </c>
      <c r="E820" s="46">
        <f>ლარებში!E820/1000</f>
        <v>0</v>
      </c>
      <c r="F820" s="46">
        <f>ლარებში!F820/1000</f>
        <v>0</v>
      </c>
      <c r="G820" s="46">
        <f>ლარებში!I820/1000</f>
        <v>0</v>
      </c>
    </row>
    <row r="821" spans="1:8" x14ac:dyDescent="0.25">
      <c r="A821" s="5" t="str">
        <f t="shared" si="12"/>
        <v>a</v>
      </c>
      <c r="B821" s="78" t="s">
        <v>1</v>
      </c>
      <c r="C821" s="79" t="s">
        <v>26</v>
      </c>
      <c r="D821" s="46">
        <f>ლარებში!D821/1000</f>
        <v>260</v>
      </c>
      <c r="E821" s="46">
        <f>ლარებში!E821/1000</f>
        <v>238</v>
      </c>
      <c r="F821" s="46">
        <f>ლარებში!F821/1000</f>
        <v>122</v>
      </c>
      <c r="G821" s="46">
        <f>ლარებში!I821/1000</f>
        <v>116.10130000000001</v>
      </c>
      <c r="H821" s="41"/>
    </row>
    <row r="822" spans="1:8" hidden="1" x14ac:dyDescent="0.25">
      <c r="A822" s="5" t="str">
        <f t="shared" si="12"/>
        <v>b</v>
      </c>
      <c r="B822" s="78" t="s">
        <v>1</v>
      </c>
      <c r="C822" s="79" t="s">
        <v>27</v>
      </c>
      <c r="D822" s="46">
        <f>ლარებში!D822/1000</f>
        <v>0</v>
      </c>
      <c r="E822" s="46">
        <f>ლარებში!E822/1000</f>
        <v>0</v>
      </c>
      <c r="F822" s="46">
        <f>ლარებში!F822/1000</f>
        <v>0</v>
      </c>
      <c r="G822" s="46">
        <f>ლარებში!I822/1000</f>
        <v>0</v>
      </c>
    </row>
    <row r="823" spans="1:8" hidden="1" x14ac:dyDescent="0.25">
      <c r="A823" s="5" t="str">
        <f t="shared" si="12"/>
        <v>b</v>
      </c>
      <c r="B823" s="78" t="s">
        <v>1</v>
      </c>
      <c r="C823" s="80" t="s">
        <v>28</v>
      </c>
      <c r="D823" s="46">
        <f>ლარებში!D823/1000</f>
        <v>0</v>
      </c>
      <c r="E823" s="46">
        <f>ლარებში!E823/1000</f>
        <v>0</v>
      </c>
      <c r="F823" s="46">
        <f>ლარებში!F823/1000</f>
        <v>0</v>
      </c>
      <c r="G823" s="46">
        <f>ლარებში!I823/1000</f>
        <v>0</v>
      </c>
    </row>
    <row r="824" spans="1:8" hidden="1" x14ac:dyDescent="0.25">
      <c r="A824" s="5" t="str">
        <f t="shared" si="12"/>
        <v>b</v>
      </c>
      <c r="B824" s="78" t="s">
        <v>1</v>
      </c>
      <c r="C824" s="80" t="s">
        <v>29</v>
      </c>
      <c r="D824" s="46">
        <f>ლარებში!D824/1000</f>
        <v>0</v>
      </c>
      <c r="E824" s="46">
        <f>ლარებში!E824/1000</f>
        <v>0</v>
      </c>
      <c r="F824" s="46">
        <f>ლარებში!F824/1000</f>
        <v>0</v>
      </c>
      <c r="G824" s="46">
        <f>ლარებში!I824/1000</f>
        <v>0</v>
      </c>
    </row>
    <row r="825" spans="1:8" hidden="1" x14ac:dyDescent="0.25">
      <c r="A825" s="5" t="str">
        <f t="shared" si="12"/>
        <v>b</v>
      </c>
      <c r="B825" s="78" t="s">
        <v>1</v>
      </c>
      <c r="C825" s="80" t="s">
        <v>30</v>
      </c>
      <c r="D825" s="46">
        <f>ლარებში!D825/1000</f>
        <v>0</v>
      </c>
      <c r="E825" s="46">
        <f>ლარებში!E825/1000</f>
        <v>0</v>
      </c>
      <c r="F825" s="46">
        <f>ლარებში!F825/1000</f>
        <v>0</v>
      </c>
      <c r="G825" s="46">
        <f>ლარებში!I825/1000</f>
        <v>0</v>
      </c>
    </row>
    <row r="826" spans="1:8" hidden="1" x14ac:dyDescent="0.25">
      <c r="A826" s="5" t="str">
        <f t="shared" si="12"/>
        <v>b</v>
      </c>
      <c r="B826" s="78" t="s">
        <v>1</v>
      </c>
      <c r="C826" s="80" t="s">
        <v>31</v>
      </c>
      <c r="D826" s="46">
        <f>ლარებში!D826/1000</f>
        <v>0</v>
      </c>
      <c r="E826" s="46">
        <f>ლარებში!E826/1000</f>
        <v>0</v>
      </c>
      <c r="F826" s="46">
        <f>ლარებში!F826/1000</f>
        <v>0</v>
      </c>
      <c r="G826" s="46">
        <f>ლარებში!I826/1000</f>
        <v>0</v>
      </c>
    </row>
    <row r="827" spans="1:8" ht="34.5" hidden="1" x14ac:dyDescent="0.25">
      <c r="A827" s="5" t="str">
        <f t="shared" si="12"/>
        <v>b</v>
      </c>
      <c r="B827" s="78"/>
      <c r="C827" s="81" t="s">
        <v>91</v>
      </c>
      <c r="D827" s="47">
        <f>ლარებში!D827/1000</f>
        <v>0</v>
      </c>
      <c r="E827" s="47">
        <f>ლარებში!E827/1000</f>
        <v>0</v>
      </c>
      <c r="F827" s="47">
        <f>ლარებში!F827/1000</f>
        <v>0</v>
      </c>
      <c r="G827" s="47">
        <f>ლარებში!I827/1000</f>
        <v>0</v>
      </c>
    </row>
    <row r="828" spans="1:8" ht="34.5" hidden="1" x14ac:dyDescent="0.25">
      <c r="A828" s="5" t="str">
        <f t="shared" si="12"/>
        <v>b</v>
      </c>
      <c r="B828" s="78"/>
      <c r="C828" s="81" t="s">
        <v>92</v>
      </c>
      <c r="D828" s="47">
        <f>ლარებში!D828/1000</f>
        <v>0</v>
      </c>
      <c r="E828" s="47">
        <f>ლარებში!E828/1000</f>
        <v>0</v>
      </c>
      <c r="F828" s="47">
        <f>ლარებში!F828/1000</f>
        <v>0</v>
      </c>
      <c r="G828" s="47">
        <f>ლარებში!I828/1000</f>
        <v>0</v>
      </c>
    </row>
    <row r="829" spans="1:8" hidden="1" x14ac:dyDescent="0.25">
      <c r="A829" s="5" t="str">
        <f t="shared" si="12"/>
        <v>b</v>
      </c>
      <c r="B829" s="78" t="s">
        <v>1</v>
      </c>
      <c r="C829" s="77" t="s">
        <v>32</v>
      </c>
      <c r="D829" s="45">
        <f>ლარებში!D829/1000</f>
        <v>0</v>
      </c>
      <c r="E829" s="45">
        <f>ლარებში!E829/1000</f>
        <v>0</v>
      </c>
      <c r="F829" s="45">
        <f>ლარებში!F829/1000</f>
        <v>0</v>
      </c>
      <c r="G829" s="45">
        <f>ლარებში!I829/1000</f>
        <v>0</v>
      </c>
    </row>
    <row r="830" spans="1:8" hidden="1" x14ac:dyDescent="0.25">
      <c r="A830" s="5" t="str">
        <f t="shared" si="12"/>
        <v>b</v>
      </c>
      <c r="B830" s="78" t="s">
        <v>1</v>
      </c>
      <c r="C830" s="77" t="s">
        <v>33</v>
      </c>
      <c r="D830" s="45">
        <f>ლარებში!D830/1000</f>
        <v>0</v>
      </c>
      <c r="E830" s="45">
        <f>ლარებში!E830/1000</f>
        <v>0</v>
      </c>
      <c r="F830" s="45">
        <f>ლარებში!F830/1000</f>
        <v>0</v>
      </c>
      <c r="G830" s="45">
        <f>ლარებში!I830/1000</f>
        <v>0</v>
      </c>
    </row>
    <row r="831" spans="1:8" hidden="1" x14ac:dyDescent="0.25">
      <c r="A831" s="5" t="str">
        <f t="shared" si="12"/>
        <v>b</v>
      </c>
      <c r="B831" s="78" t="s">
        <v>1</v>
      </c>
      <c r="C831" s="77" t="s">
        <v>34</v>
      </c>
      <c r="D831" s="45">
        <f>ლარებში!D831/1000</f>
        <v>0</v>
      </c>
      <c r="E831" s="45">
        <f>ლარებში!E831/1000</f>
        <v>0</v>
      </c>
      <c r="F831" s="45">
        <f>ლარებში!F831/1000</f>
        <v>0</v>
      </c>
      <c r="G831" s="45">
        <f>ლარებში!I831/1000</f>
        <v>0</v>
      </c>
    </row>
    <row r="832" spans="1:8" ht="23.25" customHeight="1" x14ac:dyDescent="0.25">
      <c r="A832" s="5" t="str">
        <f t="shared" si="12"/>
        <v>a</v>
      </c>
      <c r="B832" s="60" t="s">
        <v>158</v>
      </c>
      <c r="C832" s="61" t="s">
        <v>48</v>
      </c>
      <c r="D832" s="42">
        <f>ლარებში!D832/1000</f>
        <v>15670</v>
      </c>
      <c r="E832" s="42">
        <f>ლარებში!E832/1000</f>
        <v>15670</v>
      </c>
      <c r="F832" s="42">
        <f>ლარებში!F832/1000</f>
        <v>7037.9</v>
      </c>
      <c r="G832" s="42">
        <f>ლარებში!I832/1000</f>
        <v>6674.1639800000003</v>
      </c>
      <c r="H832" s="41"/>
    </row>
    <row r="833" spans="1:8" x14ac:dyDescent="0.25">
      <c r="A833" s="5" t="str">
        <f t="shared" si="12"/>
        <v>a</v>
      </c>
      <c r="B833" s="76" t="s">
        <v>1</v>
      </c>
      <c r="C833" s="77" t="s">
        <v>24</v>
      </c>
      <c r="D833" s="45">
        <f>ლარებში!D833/1000</f>
        <v>15670</v>
      </c>
      <c r="E833" s="45">
        <f>ლარებში!E833/1000</f>
        <v>15670</v>
      </c>
      <c r="F833" s="45">
        <f>ლარებში!F833/1000</f>
        <v>7037.9</v>
      </c>
      <c r="G833" s="45">
        <f>ლარებში!I833/1000</f>
        <v>6674.1639800000003</v>
      </c>
      <c r="H833" s="41"/>
    </row>
    <row r="834" spans="1:8" hidden="1" x14ac:dyDescent="0.25">
      <c r="A834" s="5" t="str">
        <f t="shared" si="12"/>
        <v>b</v>
      </c>
      <c r="B834" s="78" t="s">
        <v>1</v>
      </c>
      <c r="C834" s="79" t="s">
        <v>25</v>
      </c>
      <c r="D834" s="48">
        <f>ლარებში!D834/1000</f>
        <v>0</v>
      </c>
      <c r="E834" s="48">
        <f>ლარებში!E834/1000</f>
        <v>0</v>
      </c>
      <c r="F834" s="48">
        <f>ლარებში!F834/1000</f>
        <v>0</v>
      </c>
      <c r="G834" s="48">
        <f>ლარებში!I834/1000</f>
        <v>0</v>
      </c>
    </row>
    <row r="835" spans="1:8" x14ac:dyDescent="0.25">
      <c r="A835" s="5" t="str">
        <f t="shared" si="12"/>
        <v>a</v>
      </c>
      <c r="B835" s="78" t="s">
        <v>1</v>
      </c>
      <c r="C835" s="79" t="s">
        <v>26</v>
      </c>
      <c r="D835" s="85">
        <f>ლარებში!D835/1000</f>
        <v>2600</v>
      </c>
      <c r="E835" s="85">
        <f>ლარებში!E835/1000</f>
        <v>2600</v>
      </c>
      <c r="F835" s="85">
        <f>ლარებში!F835/1000</f>
        <v>1478.8</v>
      </c>
      <c r="G835" s="85">
        <f>ლარებში!I835/1000</f>
        <v>1228.53586</v>
      </c>
      <c r="H835" s="41"/>
    </row>
    <row r="836" spans="1:8" hidden="1" x14ac:dyDescent="0.25">
      <c r="A836" s="5" t="str">
        <f t="shared" si="12"/>
        <v>b</v>
      </c>
      <c r="B836" s="78" t="s">
        <v>1</v>
      </c>
      <c r="C836" s="79" t="s">
        <v>27</v>
      </c>
      <c r="D836" s="48">
        <f>ლარებში!D836/1000</f>
        <v>0</v>
      </c>
      <c r="E836" s="48">
        <f>ლარებში!E836/1000</f>
        <v>0</v>
      </c>
      <c r="F836" s="48">
        <f>ლარებში!F836/1000</f>
        <v>0</v>
      </c>
      <c r="G836" s="48">
        <f>ლარებში!I836/1000</f>
        <v>0</v>
      </c>
    </row>
    <row r="837" spans="1:8" hidden="1" x14ac:dyDescent="0.25">
      <c r="A837" s="5" t="str">
        <f t="shared" si="12"/>
        <v>b</v>
      </c>
      <c r="B837" s="78" t="s">
        <v>1</v>
      </c>
      <c r="C837" s="80" t="s">
        <v>28</v>
      </c>
      <c r="D837" s="48">
        <f>ლარებში!D837/1000</f>
        <v>0</v>
      </c>
      <c r="E837" s="48">
        <f>ლარებში!E837/1000</f>
        <v>0</v>
      </c>
      <c r="F837" s="48">
        <f>ლარებში!F837/1000</f>
        <v>0</v>
      </c>
      <c r="G837" s="48">
        <f>ლარებში!I837/1000</f>
        <v>0</v>
      </c>
    </row>
    <row r="838" spans="1:8" hidden="1" x14ac:dyDescent="0.25">
      <c r="A838" s="5" t="str">
        <f t="shared" si="12"/>
        <v>b</v>
      </c>
      <c r="B838" s="78" t="s">
        <v>1</v>
      </c>
      <c r="C838" s="80" t="s">
        <v>29</v>
      </c>
      <c r="D838" s="48">
        <f>ლარებში!D838/1000</f>
        <v>0</v>
      </c>
      <c r="E838" s="48">
        <f>ლარებში!E838/1000</f>
        <v>0</v>
      </c>
      <c r="F838" s="48">
        <f>ლარებში!F838/1000</f>
        <v>0</v>
      </c>
      <c r="G838" s="48">
        <f>ლარებში!I838/1000</f>
        <v>0</v>
      </c>
    </row>
    <row r="839" spans="1:8" x14ac:dyDescent="0.25">
      <c r="A839" s="5" t="str">
        <f t="shared" ref="A839:A902" si="13">IF((D839+E839+F839+G839)&gt;0,"a","b")</f>
        <v>a</v>
      </c>
      <c r="B839" s="78" t="s">
        <v>1</v>
      </c>
      <c r="C839" s="80" t="s">
        <v>30</v>
      </c>
      <c r="D839" s="85">
        <f>ლარებში!D839/1000</f>
        <v>13070</v>
      </c>
      <c r="E839" s="85">
        <f>ლარებში!E839/1000</f>
        <v>13070</v>
      </c>
      <c r="F839" s="85">
        <f>ლარებში!F839/1000</f>
        <v>5559.1</v>
      </c>
      <c r="G839" s="85">
        <f>ლარებში!I839/1000</f>
        <v>5445.6281200000003</v>
      </c>
      <c r="H839" s="41"/>
    </row>
    <row r="840" spans="1:8" hidden="1" x14ac:dyDescent="0.25">
      <c r="A840" s="5" t="str">
        <f t="shared" si="13"/>
        <v>b</v>
      </c>
      <c r="B840" s="78" t="s">
        <v>1</v>
      </c>
      <c r="C840" s="80" t="s">
        <v>31</v>
      </c>
      <c r="D840" s="48">
        <f>ლარებში!D840/1000</f>
        <v>0</v>
      </c>
      <c r="E840" s="48">
        <f>ლარებში!E840/1000</f>
        <v>0</v>
      </c>
      <c r="F840" s="48">
        <f>ლარებში!F840/1000</f>
        <v>0</v>
      </c>
      <c r="G840" s="48">
        <f>ლარებში!I840/1000</f>
        <v>0</v>
      </c>
    </row>
    <row r="841" spans="1:8" ht="34.5" hidden="1" x14ac:dyDescent="0.25">
      <c r="A841" s="5" t="str">
        <f t="shared" si="13"/>
        <v>b</v>
      </c>
      <c r="B841" s="78"/>
      <c r="C841" s="81" t="s">
        <v>91</v>
      </c>
      <c r="D841" s="48">
        <f>ლარებში!D841/1000</f>
        <v>0</v>
      </c>
      <c r="E841" s="48">
        <f>ლარებში!E841/1000</f>
        <v>0</v>
      </c>
      <c r="F841" s="48">
        <f>ლარებში!F841/1000</f>
        <v>0</v>
      </c>
      <c r="G841" s="48">
        <f>ლარებში!I841/1000</f>
        <v>0</v>
      </c>
    </row>
    <row r="842" spans="1:8" ht="34.5" hidden="1" x14ac:dyDescent="0.25">
      <c r="A842" s="5" t="str">
        <f t="shared" si="13"/>
        <v>b</v>
      </c>
      <c r="B842" s="78"/>
      <c r="C842" s="81" t="s">
        <v>92</v>
      </c>
      <c r="D842" s="48">
        <f>ლარებში!D842/1000</f>
        <v>0</v>
      </c>
      <c r="E842" s="48">
        <f>ლარებში!E842/1000</f>
        <v>0</v>
      </c>
      <c r="F842" s="48">
        <f>ლარებში!F842/1000</f>
        <v>0</v>
      </c>
      <c r="G842" s="48">
        <f>ლარებში!I842/1000</f>
        <v>0</v>
      </c>
    </row>
    <row r="843" spans="1:8" hidden="1" x14ac:dyDescent="0.25">
      <c r="A843" s="5" t="str">
        <f t="shared" si="13"/>
        <v>b</v>
      </c>
      <c r="B843" s="76" t="s">
        <v>1</v>
      </c>
      <c r="C843" s="77" t="s">
        <v>32</v>
      </c>
      <c r="D843" s="45">
        <f>ლარებში!D843/1000</f>
        <v>0</v>
      </c>
      <c r="E843" s="45">
        <f>ლარებში!E843/1000</f>
        <v>0</v>
      </c>
      <c r="F843" s="45">
        <f>ლარებში!F843/1000</f>
        <v>0</v>
      </c>
      <c r="G843" s="45">
        <f>ლარებში!I843/1000</f>
        <v>0</v>
      </c>
    </row>
    <row r="844" spans="1:8" hidden="1" x14ac:dyDescent="0.25">
      <c r="A844" s="5" t="str">
        <f t="shared" si="13"/>
        <v>b</v>
      </c>
      <c r="B844" s="76" t="s">
        <v>1</v>
      </c>
      <c r="C844" s="77" t="s">
        <v>33</v>
      </c>
      <c r="D844" s="45">
        <f>ლარებში!D844/1000</f>
        <v>0</v>
      </c>
      <c r="E844" s="45">
        <f>ლარებში!E844/1000</f>
        <v>0</v>
      </c>
      <c r="F844" s="45">
        <f>ლარებში!F844/1000</f>
        <v>0</v>
      </c>
      <c r="G844" s="45">
        <f>ლარებში!I844/1000</f>
        <v>0</v>
      </c>
    </row>
    <row r="845" spans="1:8" hidden="1" x14ac:dyDescent="0.25">
      <c r="A845" s="5" t="str">
        <f t="shared" si="13"/>
        <v>b</v>
      </c>
      <c r="B845" s="76" t="s">
        <v>1</v>
      </c>
      <c r="C845" s="77" t="s">
        <v>34</v>
      </c>
      <c r="D845" s="45">
        <f>ლარებში!D845/1000</f>
        <v>0</v>
      </c>
      <c r="E845" s="45">
        <f>ლარებში!E845/1000</f>
        <v>0</v>
      </c>
      <c r="F845" s="45">
        <f>ლარებში!F845/1000</f>
        <v>0</v>
      </c>
      <c r="G845" s="45">
        <f>ლარებში!I845/1000</f>
        <v>0</v>
      </c>
    </row>
    <row r="846" spans="1:8" ht="37.5" customHeight="1" x14ac:dyDescent="0.25">
      <c r="A846" s="5" t="str">
        <f t="shared" si="13"/>
        <v>a</v>
      </c>
      <c r="B846" s="68" t="s">
        <v>159</v>
      </c>
      <c r="C846" s="69" t="s">
        <v>48</v>
      </c>
      <c r="D846" s="44">
        <f>ლარებში!D846/1000</f>
        <v>12660</v>
      </c>
      <c r="E846" s="44">
        <f>ლარებში!E846/1000</f>
        <v>12660.2</v>
      </c>
      <c r="F846" s="44">
        <f>ლარებში!F846/1000</f>
        <v>5359.3</v>
      </c>
      <c r="G846" s="44">
        <f>ლარებში!I846/1000</f>
        <v>5359.0426500000003</v>
      </c>
      <c r="H846" s="96" t="s">
        <v>230</v>
      </c>
    </row>
    <row r="847" spans="1:8" x14ac:dyDescent="0.25">
      <c r="A847" s="5" t="str">
        <f t="shared" si="13"/>
        <v>a</v>
      </c>
      <c r="B847" s="76" t="s">
        <v>1</v>
      </c>
      <c r="C847" s="77" t="s">
        <v>24</v>
      </c>
      <c r="D847" s="45">
        <f>ლარებში!D847/1000</f>
        <v>12660</v>
      </c>
      <c r="E847" s="45">
        <f>ლარებში!E847/1000</f>
        <v>12660.2</v>
      </c>
      <c r="F847" s="45">
        <f>ლარებში!F847/1000</f>
        <v>5359.3</v>
      </c>
      <c r="G847" s="45">
        <f>ლარებში!I847/1000</f>
        <v>5359.0426500000003</v>
      </c>
    </row>
    <row r="848" spans="1:8" hidden="1" x14ac:dyDescent="0.25">
      <c r="A848" s="5" t="str">
        <f t="shared" si="13"/>
        <v>b</v>
      </c>
      <c r="B848" s="78" t="s">
        <v>1</v>
      </c>
      <c r="C848" s="79" t="s">
        <v>25</v>
      </c>
      <c r="D848" s="46">
        <f>ლარებში!D848/1000</f>
        <v>0</v>
      </c>
      <c r="E848" s="46">
        <f>ლარებში!E848/1000</f>
        <v>0</v>
      </c>
      <c r="F848" s="46">
        <f>ლარებში!F848/1000</f>
        <v>0</v>
      </c>
      <c r="G848" s="46">
        <f>ლარებში!I848/1000</f>
        <v>0</v>
      </c>
    </row>
    <row r="849" spans="1:8" x14ac:dyDescent="0.25">
      <c r="A849" s="5" t="str">
        <f t="shared" si="13"/>
        <v>a</v>
      </c>
      <c r="B849" s="78" t="s">
        <v>1</v>
      </c>
      <c r="C849" s="79" t="s">
        <v>26</v>
      </c>
      <c r="D849" s="46">
        <f>ლარებში!D849/1000</f>
        <v>0</v>
      </c>
      <c r="E849" s="46">
        <f>ლარებში!E849/1000</f>
        <v>0.2</v>
      </c>
      <c r="F849" s="46">
        <f>ლარებში!F849/1000</f>
        <v>0.2</v>
      </c>
      <c r="G849" s="46">
        <f>ლარებში!I849/1000</f>
        <v>0</v>
      </c>
    </row>
    <row r="850" spans="1:8" hidden="1" x14ac:dyDescent="0.25">
      <c r="A850" s="5" t="str">
        <f t="shared" si="13"/>
        <v>b</v>
      </c>
      <c r="B850" s="78" t="s">
        <v>1</v>
      </c>
      <c r="C850" s="79" t="s">
        <v>27</v>
      </c>
      <c r="D850" s="46">
        <f>ლარებში!D850/1000</f>
        <v>0</v>
      </c>
      <c r="E850" s="46">
        <f>ლარებში!E850/1000</f>
        <v>0</v>
      </c>
      <c r="F850" s="46">
        <f>ლარებში!F850/1000</f>
        <v>0</v>
      </c>
      <c r="G850" s="46">
        <f>ლარებში!I850/1000</f>
        <v>0</v>
      </c>
    </row>
    <row r="851" spans="1:8" hidden="1" x14ac:dyDescent="0.25">
      <c r="A851" s="5" t="str">
        <f t="shared" si="13"/>
        <v>b</v>
      </c>
      <c r="B851" s="78" t="s">
        <v>1</v>
      </c>
      <c r="C851" s="80" t="s">
        <v>28</v>
      </c>
      <c r="D851" s="46">
        <f>ლარებში!D851/1000</f>
        <v>0</v>
      </c>
      <c r="E851" s="46">
        <f>ლარებში!E851/1000</f>
        <v>0</v>
      </c>
      <c r="F851" s="46">
        <f>ლარებში!F851/1000</f>
        <v>0</v>
      </c>
      <c r="G851" s="46">
        <f>ლარებში!I851/1000</f>
        <v>0</v>
      </c>
    </row>
    <row r="852" spans="1:8" hidden="1" x14ac:dyDescent="0.25">
      <c r="A852" s="5" t="str">
        <f t="shared" si="13"/>
        <v>b</v>
      </c>
      <c r="B852" s="78" t="s">
        <v>1</v>
      </c>
      <c r="C852" s="80" t="s">
        <v>29</v>
      </c>
      <c r="D852" s="46">
        <f>ლარებში!D852/1000</f>
        <v>0</v>
      </c>
      <c r="E852" s="46">
        <f>ლარებში!E852/1000</f>
        <v>0</v>
      </c>
      <c r="F852" s="46">
        <f>ლარებში!F852/1000</f>
        <v>0</v>
      </c>
      <c r="G852" s="46">
        <f>ლარებში!I852/1000</f>
        <v>0</v>
      </c>
    </row>
    <row r="853" spans="1:8" x14ac:dyDescent="0.25">
      <c r="A853" s="5" t="str">
        <f t="shared" si="13"/>
        <v>a</v>
      </c>
      <c r="B853" s="78" t="s">
        <v>1</v>
      </c>
      <c r="C853" s="80" t="s">
        <v>30</v>
      </c>
      <c r="D853" s="46">
        <f>ლარებში!D853/1000</f>
        <v>12660</v>
      </c>
      <c r="E853" s="46">
        <f>ლარებში!E853/1000</f>
        <v>12660</v>
      </c>
      <c r="F853" s="46">
        <f>ლარებში!F853/1000</f>
        <v>5359.1</v>
      </c>
      <c r="G853" s="46">
        <f>ლარებში!I853/1000</f>
        <v>5359.0426500000003</v>
      </c>
    </row>
    <row r="854" spans="1:8" hidden="1" x14ac:dyDescent="0.25">
      <c r="A854" s="5" t="str">
        <f t="shared" si="13"/>
        <v>b</v>
      </c>
      <c r="B854" s="78" t="s">
        <v>1</v>
      </c>
      <c r="C854" s="80" t="s">
        <v>31</v>
      </c>
      <c r="D854" s="46">
        <f>ლარებში!D854/1000</f>
        <v>0</v>
      </c>
      <c r="E854" s="46">
        <f>ლარებში!E854/1000</f>
        <v>0</v>
      </c>
      <c r="F854" s="46">
        <f>ლარებში!F854/1000</f>
        <v>0</v>
      </c>
      <c r="G854" s="46">
        <f>ლარებში!I854/1000</f>
        <v>0</v>
      </c>
    </row>
    <row r="855" spans="1:8" ht="34.5" hidden="1" x14ac:dyDescent="0.25">
      <c r="A855" s="5" t="str">
        <f t="shared" si="13"/>
        <v>b</v>
      </c>
      <c r="B855" s="78"/>
      <c r="C855" s="81" t="s">
        <v>91</v>
      </c>
      <c r="D855" s="47">
        <f>ლარებში!D855/1000</f>
        <v>0</v>
      </c>
      <c r="E855" s="47">
        <f>ლარებში!E855/1000</f>
        <v>0</v>
      </c>
      <c r="F855" s="47">
        <f>ლარებში!F855/1000</f>
        <v>0</v>
      </c>
      <c r="G855" s="47">
        <f>ლარებში!I855/1000</f>
        <v>0</v>
      </c>
    </row>
    <row r="856" spans="1:8" ht="34.5" hidden="1" x14ac:dyDescent="0.25">
      <c r="A856" s="5" t="str">
        <f t="shared" si="13"/>
        <v>b</v>
      </c>
      <c r="B856" s="78"/>
      <c r="C856" s="81" t="s">
        <v>92</v>
      </c>
      <c r="D856" s="47">
        <f>ლარებში!D856/1000</f>
        <v>0</v>
      </c>
      <c r="E856" s="47">
        <f>ლარებში!E856/1000</f>
        <v>0</v>
      </c>
      <c r="F856" s="47">
        <f>ლარებში!F856/1000</f>
        <v>0</v>
      </c>
      <c r="G856" s="47">
        <f>ლარებში!I856/1000</f>
        <v>0</v>
      </c>
    </row>
    <row r="857" spans="1:8" hidden="1" x14ac:dyDescent="0.25">
      <c r="A857" s="5" t="str">
        <f t="shared" si="13"/>
        <v>b</v>
      </c>
      <c r="B857" s="78" t="s">
        <v>1</v>
      </c>
      <c r="C857" s="77" t="s">
        <v>32</v>
      </c>
      <c r="D857" s="45">
        <f>ლარებში!D857/1000</f>
        <v>0</v>
      </c>
      <c r="E857" s="45">
        <f>ლარებში!E857/1000</f>
        <v>0</v>
      </c>
      <c r="F857" s="45">
        <f>ლარებში!F857/1000</f>
        <v>0</v>
      </c>
      <c r="G857" s="45">
        <f>ლარებში!I857/1000</f>
        <v>0</v>
      </c>
    </row>
    <row r="858" spans="1:8" hidden="1" x14ac:dyDescent="0.25">
      <c r="A858" s="5" t="str">
        <f t="shared" si="13"/>
        <v>b</v>
      </c>
      <c r="B858" s="78" t="s">
        <v>1</v>
      </c>
      <c r="C858" s="77" t="s">
        <v>33</v>
      </c>
      <c r="D858" s="45">
        <f>ლარებში!D858/1000</f>
        <v>0</v>
      </c>
      <c r="E858" s="45">
        <f>ლარებში!E858/1000</f>
        <v>0</v>
      </c>
      <c r="F858" s="45">
        <f>ლარებში!F858/1000</f>
        <v>0</v>
      </c>
      <c r="G858" s="45">
        <f>ლარებში!I858/1000</f>
        <v>0</v>
      </c>
    </row>
    <row r="859" spans="1:8" hidden="1" x14ac:dyDescent="0.25">
      <c r="A859" s="5" t="str">
        <f t="shared" si="13"/>
        <v>b</v>
      </c>
      <c r="B859" s="78" t="s">
        <v>1</v>
      </c>
      <c r="C859" s="77" t="s">
        <v>34</v>
      </c>
      <c r="D859" s="45">
        <f>ლარებში!D859/1000</f>
        <v>0</v>
      </c>
      <c r="E859" s="45">
        <f>ლარებში!E859/1000</f>
        <v>0</v>
      </c>
      <c r="F859" s="45">
        <f>ლარებში!F859/1000</f>
        <v>0</v>
      </c>
      <c r="G859" s="45">
        <f>ლარებში!I859/1000</f>
        <v>0</v>
      </c>
    </row>
    <row r="860" spans="1:8" ht="69" x14ac:dyDescent="0.25">
      <c r="A860" s="5" t="str">
        <f t="shared" si="13"/>
        <v>a</v>
      </c>
      <c r="B860" s="68" t="s">
        <v>160</v>
      </c>
      <c r="C860" s="69" t="s">
        <v>18</v>
      </c>
      <c r="D860" s="44">
        <f>ლარებში!D860/1000</f>
        <v>1350</v>
      </c>
      <c r="E860" s="44">
        <f>ლარებში!E860/1000</f>
        <v>1349.8</v>
      </c>
      <c r="F860" s="44">
        <f>ლარებში!F860/1000</f>
        <v>558.6</v>
      </c>
      <c r="G860" s="44">
        <f>ლარებში!I860/1000</f>
        <v>393.40600000000001</v>
      </c>
      <c r="H860" s="96" t="s">
        <v>229</v>
      </c>
    </row>
    <row r="861" spans="1:8" x14ac:dyDescent="0.25">
      <c r="A861" s="5" t="str">
        <f t="shared" si="13"/>
        <v>a</v>
      </c>
      <c r="B861" s="76" t="s">
        <v>1</v>
      </c>
      <c r="C861" s="77" t="s">
        <v>24</v>
      </c>
      <c r="D861" s="45">
        <f>ლარებში!D861/1000</f>
        <v>1350</v>
      </c>
      <c r="E861" s="45">
        <f>ლარებში!E861/1000</f>
        <v>1349.8</v>
      </c>
      <c r="F861" s="45">
        <f>ლარებში!F861/1000</f>
        <v>558.6</v>
      </c>
      <c r="G861" s="45">
        <f>ლარებში!I861/1000</f>
        <v>393.40600000000001</v>
      </c>
    </row>
    <row r="862" spans="1:8" hidden="1" x14ac:dyDescent="0.25">
      <c r="A862" s="5" t="str">
        <f t="shared" si="13"/>
        <v>b</v>
      </c>
      <c r="B862" s="78" t="s">
        <v>1</v>
      </c>
      <c r="C862" s="79" t="s">
        <v>25</v>
      </c>
      <c r="D862" s="46">
        <f>ლარებში!D862/1000</f>
        <v>0</v>
      </c>
      <c r="E862" s="46">
        <f>ლარებში!E862/1000</f>
        <v>0</v>
      </c>
      <c r="F862" s="46">
        <f>ლარებში!F862/1000</f>
        <v>0</v>
      </c>
      <c r="G862" s="46">
        <f>ლარებში!I862/1000</f>
        <v>0</v>
      </c>
    </row>
    <row r="863" spans="1:8" x14ac:dyDescent="0.25">
      <c r="A863" s="5" t="str">
        <f t="shared" si="13"/>
        <v>a</v>
      </c>
      <c r="B863" s="78" t="s">
        <v>1</v>
      </c>
      <c r="C863" s="79" t="s">
        <v>26</v>
      </c>
      <c r="D863" s="46">
        <f>ლარებში!D863/1000</f>
        <v>1350</v>
      </c>
      <c r="E863" s="46">
        <f>ლარებში!E863/1000</f>
        <v>1349.8</v>
      </c>
      <c r="F863" s="46">
        <f>ლარებში!F863/1000</f>
        <v>558.6</v>
      </c>
      <c r="G863" s="46">
        <f>ლარებში!I863/1000</f>
        <v>393.40600000000001</v>
      </c>
    </row>
    <row r="864" spans="1:8" hidden="1" x14ac:dyDescent="0.25">
      <c r="A864" s="5" t="str">
        <f t="shared" si="13"/>
        <v>b</v>
      </c>
      <c r="B864" s="78" t="s">
        <v>1</v>
      </c>
      <c r="C864" s="79" t="s">
        <v>27</v>
      </c>
      <c r="D864" s="46">
        <f>ლარებში!D864/1000</f>
        <v>0</v>
      </c>
      <c r="E864" s="46">
        <f>ლარებში!E864/1000</f>
        <v>0</v>
      </c>
      <c r="F864" s="46">
        <f>ლარებში!F864/1000</f>
        <v>0</v>
      </c>
      <c r="G864" s="46">
        <f>ლარებში!I864/1000</f>
        <v>0</v>
      </c>
    </row>
    <row r="865" spans="1:8" hidden="1" x14ac:dyDescent="0.25">
      <c r="A865" s="5" t="str">
        <f t="shared" si="13"/>
        <v>b</v>
      </c>
      <c r="B865" s="78" t="s">
        <v>1</v>
      </c>
      <c r="C865" s="80" t="s">
        <v>28</v>
      </c>
      <c r="D865" s="46">
        <f>ლარებში!D865/1000</f>
        <v>0</v>
      </c>
      <c r="E865" s="46">
        <f>ლარებში!E865/1000</f>
        <v>0</v>
      </c>
      <c r="F865" s="46">
        <f>ლარებში!F865/1000</f>
        <v>0</v>
      </c>
      <c r="G865" s="46">
        <f>ლარებში!I865/1000</f>
        <v>0</v>
      </c>
    </row>
    <row r="866" spans="1:8" hidden="1" x14ac:dyDescent="0.25">
      <c r="A866" s="5" t="str">
        <f t="shared" si="13"/>
        <v>b</v>
      </c>
      <c r="B866" s="78" t="s">
        <v>1</v>
      </c>
      <c r="C866" s="80" t="s">
        <v>29</v>
      </c>
      <c r="D866" s="46">
        <f>ლარებში!D866/1000</f>
        <v>0</v>
      </c>
      <c r="E866" s="46">
        <f>ლარებში!E866/1000</f>
        <v>0</v>
      </c>
      <c r="F866" s="46">
        <f>ლარებში!F866/1000</f>
        <v>0</v>
      </c>
      <c r="G866" s="46">
        <f>ლარებში!I866/1000</f>
        <v>0</v>
      </c>
    </row>
    <row r="867" spans="1:8" hidden="1" x14ac:dyDescent="0.25">
      <c r="A867" s="5" t="str">
        <f t="shared" si="13"/>
        <v>b</v>
      </c>
      <c r="B867" s="78" t="s">
        <v>1</v>
      </c>
      <c r="C867" s="80" t="s">
        <v>30</v>
      </c>
      <c r="D867" s="46">
        <f>ლარებში!D867/1000</f>
        <v>0</v>
      </c>
      <c r="E867" s="46">
        <f>ლარებში!E867/1000</f>
        <v>0</v>
      </c>
      <c r="F867" s="46">
        <f>ლარებში!F867/1000</f>
        <v>0</v>
      </c>
      <c r="G867" s="46">
        <f>ლარებში!I867/1000</f>
        <v>0</v>
      </c>
    </row>
    <row r="868" spans="1:8" hidden="1" x14ac:dyDescent="0.25">
      <c r="A868" s="5" t="str">
        <f t="shared" si="13"/>
        <v>b</v>
      </c>
      <c r="B868" s="78" t="s">
        <v>1</v>
      </c>
      <c r="C868" s="80" t="s">
        <v>31</v>
      </c>
      <c r="D868" s="46">
        <f>ლარებში!D868/1000</f>
        <v>0</v>
      </c>
      <c r="E868" s="46">
        <f>ლარებში!E868/1000</f>
        <v>0</v>
      </c>
      <c r="F868" s="46">
        <f>ლარებში!F868/1000</f>
        <v>0</v>
      </c>
      <c r="G868" s="46">
        <f>ლარებში!I868/1000</f>
        <v>0</v>
      </c>
    </row>
    <row r="869" spans="1:8" ht="34.5" hidden="1" x14ac:dyDescent="0.25">
      <c r="A869" s="5" t="str">
        <f t="shared" si="13"/>
        <v>b</v>
      </c>
      <c r="B869" s="78"/>
      <c r="C869" s="81" t="s">
        <v>91</v>
      </c>
      <c r="D869" s="47">
        <f>ლარებში!D869/1000</f>
        <v>0</v>
      </c>
      <c r="E869" s="47">
        <f>ლარებში!E869/1000</f>
        <v>0</v>
      </c>
      <c r="F869" s="47">
        <f>ლარებში!F869/1000</f>
        <v>0</v>
      </c>
      <c r="G869" s="47">
        <f>ლარებში!I869/1000</f>
        <v>0</v>
      </c>
    </row>
    <row r="870" spans="1:8" ht="34.5" hidden="1" x14ac:dyDescent="0.25">
      <c r="A870" s="5" t="str">
        <f t="shared" si="13"/>
        <v>b</v>
      </c>
      <c r="B870" s="78"/>
      <c r="C870" s="81" t="s">
        <v>92</v>
      </c>
      <c r="D870" s="47">
        <f>ლარებში!D870/1000</f>
        <v>0</v>
      </c>
      <c r="E870" s="47">
        <f>ლარებში!E870/1000</f>
        <v>0</v>
      </c>
      <c r="F870" s="47">
        <f>ლარებში!F870/1000</f>
        <v>0</v>
      </c>
      <c r="G870" s="47">
        <f>ლარებში!I870/1000</f>
        <v>0</v>
      </c>
    </row>
    <row r="871" spans="1:8" hidden="1" x14ac:dyDescent="0.25">
      <c r="A871" s="5" t="str">
        <f t="shared" si="13"/>
        <v>b</v>
      </c>
      <c r="B871" s="78" t="s">
        <v>1</v>
      </c>
      <c r="C871" s="77" t="s">
        <v>32</v>
      </c>
      <c r="D871" s="45">
        <f>ლარებში!D871/1000</f>
        <v>0</v>
      </c>
      <c r="E871" s="45">
        <f>ლარებში!E871/1000</f>
        <v>0</v>
      </c>
      <c r="F871" s="45">
        <f>ლარებში!F871/1000</f>
        <v>0</v>
      </c>
      <c r="G871" s="45">
        <f>ლარებში!I871/1000</f>
        <v>0</v>
      </c>
    </row>
    <row r="872" spans="1:8" hidden="1" x14ac:dyDescent="0.25">
      <c r="A872" s="5" t="str">
        <f t="shared" si="13"/>
        <v>b</v>
      </c>
      <c r="B872" s="78" t="s">
        <v>1</v>
      </c>
      <c r="C872" s="77" t="s">
        <v>33</v>
      </c>
      <c r="D872" s="45">
        <f>ლარებში!D872/1000</f>
        <v>0</v>
      </c>
      <c r="E872" s="45">
        <f>ლარებში!E872/1000</f>
        <v>0</v>
      </c>
      <c r="F872" s="45">
        <f>ლარებში!F872/1000</f>
        <v>0</v>
      </c>
      <c r="G872" s="45">
        <f>ლარებში!I872/1000</f>
        <v>0</v>
      </c>
    </row>
    <row r="873" spans="1:8" hidden="1" x14ac:dyDescent="0.25">
      <c r="A873" s="5" t="str">
        <f t="shared" si="13"/>
        <v>b</v>
      </c>
      <c r="B873" s="78" t="s">
        <v>1</v>
      </c>
      <c r="C873" s="77" t="s">
        <v>34</v>
      </c>
      <c r="D873" s="45">
        <f>ლარებში!D873/1000</f>
        <v>0</v>
      </c>
      <c r="E873" s="45">
        <f>ლარებში!E873/1000</f>
        <v>0</v>
      </c>
      <c r="F873" s="45">
        <f>ლარებში!F873/1000</f>
        <v>0</v>
      </c>
      <c r="G873" s="45">
        <f>ლარებში!I873/1000</f>
        <v>0</v>
      </c>
    </row>
    <row r="874" spans="1:8" ht="69" customHeight="1" x14ac:dyDescent="0.25">
      <c r="A874" s="5" t="str">
        <f t="shared" si="13"/>
        <v>a</v>
      </c>
      <c r="B874" s="68" t="s">
        <v>161</v>
      </c>
      <c r="C874" s="69" t="s">
        <v>49</v>
      </c>
      <c r="D874" s="44">
        <f>ლარებში!D874/1000</f>
        <v>1660</v>
      </c>
      <c r="E874" s="44">
        <f>ლარებში!E874/1000</f>
        <v>1660</v>
      </c>
      <c r="F874" s="44">
        <f>ლარებში!F874/1000</f>
        <v>1120</v>
      </c>
      <c r="G874" s="44">
        <f>ლარებში!I874/1000</f>
        <v>921.71532999999999</v>
      </c>
      <c r="H874" s="96" t="s">
        <v>229</v>
      </c>
    </row>
    <row r="875" spans="1:8" x14ac:dyDescent="0.25">
      <c r="A875" s="5" t="str">
        <f t="shared" si="13"/>
        <v>a</v>
      </c>
      <c r="B875" s="76" t="s">
        <v>1</v>
      </c>
      <c r="C875" s="77" t="s">
        <v>24</v>
      </c>
      <c r="D875" s="45">
        <f>ლარებში!D875/1000</f>
        <v>1660</v>
      </c>
      <c r="E875" s="45">
        <f>ლარებში!E875/1000</f>
        <v>1660</v>
      </c>
      <c r="F875" s="45">
        <f>ლარებში!F875/1000</f>
        <v>1120</v>
      </c>
      <c r="G875" s="45">
        <f>ლარებში!I875/1000</f>
        <v>921.71532999999999</v>
      </c>
    </row>
    <row r="876" spans="1:8" hidden="1" x14ac:dyDescent="0.25">
      <c r="A876" s="5" t="str">
        <f t="shared" si="13"/>
        <v>b</v>
      </c>
      <c r="B876" s="78" t="s">
        <v>1</v>
      </c>
      <c r="C876" s="79" t="s">
        <v>25</v>
      </c>
      <c r="D876" s="46">
        <f>ლარებში!D876/1000</f>
        <v>0</v>
      </c>
      <c r="E876" s="46">
        <f>ლარებში!E876/1000</f>
        <v>0</v>
      </c>
      <c r="F876" s="46">
        <f>ლარებში!F876/1000</f>
        <v>0</v>
      </c>
      <c r="G876" s="46">
        <f>ლარებში!I876/1000</f>
        <v>0</v>
      </c>
    </row>
    <row r="877" spans="1:8" x14ac:dyDescent="0.25">
      <c r="A877" s="5" t="str">
        <f t="shared" si="13"/>
        <v>a</v>
      </c>
      <c r="B877" s="78" t="s">
        <v>1</v>
      </c>
      <c r="C877" s="79" t="s">
        <v>26</v>
      </c>
      <c r="D877" s="46">
        <f>ლარებში!D877/1000</f>
        <v>1250</v>
      </c>
      <c r="E877" s="46">
        <f>ლარებში!E877/1000</f>
        <v>1250</v>
      </c>
      <c r="F877" s="46">
        <f>ლარებში!F877/1000</f>
        <v>920</v>
      </c>
      <c r="G877" s="46">
        <f>ლარებში!I877/1000</f>
        <v>835.12986000000001</v>
      </c>
    </row>
    <row r="878" spans="1:8" hidden="1" x14ac:dyDescent="0.25">
      <c r="A878" s="5" t="str">
        <f t="shared" si="13"/>
        <v>b</v>
      </c>
      <c r="B878" s="78" t="s">
        <v>1</v>
      </c>
      <c r="C878" s="79" t="s">
        <v>27</v>
      </c>
      <c r="D878" s="46">
        <f>ლარებში!D878/1000</f>
        <v>0</v>
      </c>
      <c r="E878" s="46">
        <f>ლარებში!E878/1000</f>
        <v>0</v>
      </c>
      <c r="F878" s="46">
        <f>ლარებში!F878/1000</f>
        <v>0</v>
      </c>
      <c r="G878" s="46">
        <f>ლარებში!I878/1000</f>
        <v>0</v>
      </c>
    </row>
    <row r="879" spans="1:8" hidden="1" x14ac:dyDescent="0.25">
      <c r="A879" s="5" t="str">
        <f t="shared" si="13"/>
        <v>b</v>
      </c>
      <c r="B879" s="78" t="s">
        <v>1</v>
      </c>
      <c r="C879" s="80" t="s">
        <v>28</v>
      </c>
      <c r="D879" s="46">
        <f>ლარებში!D879/1000</f>
        <v>0</v>
      </c>
      <c r="E879" s="46">
        <f>ლარებში!E879/1000</f>
        <v>0</v>
      </c>
      <c r="F879" s="46">
        <f>ლარებში!F879/1000</f>
        <v>0</v>
      </c>
      <c r="G879" s="46">
        <f>ლარებში!I879/1000</f>
        <v>0</v>
      </c>
    </row>
    <row r="880" spans="1:8" hidden="1" x14ac:dyDescent="0.25">
      <c r="A880" s="5" t="str">
        <f t="shared" si="13"/>
        <v>b</v>
      </c>
      <c r="B880" s="78" t="s">
        <v>1</v>
      </c>
      <c r="C880" s="80" t="s">
        <v>29</v>
      </c>
      <c r="D880" s="46">
        <f>ლარებში!D880/1000</f>
        <v>0</v>
      </c>
      <c r="E880" s="46">
        <f>ლარებში!E880/1000</f>
        <v>0</v>
      </c>
      <c r="F880" s="46">
        <f>ლარებში!F880/1000</f>
        <v>0</v>
      </c>
      <c r="G880" s="46">
        <f>ლარებში!I880/1000</f>
        <v>0</v>
      </c>
    </row>
    <row r="881" spans="1:8" x14ac:dyDescent="0.25">
      <c r="A881" s="5" t="str">
        <f t="shared" si="13"/>
        <v>a</v>
      </c>
      <c r="B881" s="78" t="s">
        <v>1</v>
      </c>
      <c r="C881" s="80" t="s">
        <v>30</v>
      </c>
      <c r="D881" s="46">
        <f>ლარებში!D881/1000</f>
        <v>410</v>
      </c>
      <c r="E881" s="46">
        <f>ლარებში!E881/1000</f>
        <v>410</v>
      </c>
      <c r="F881" s="46">
        <f>ლარებში!F881/1000</f>
        <v>200</v>
      </c>
      <c r="G881" s="46">
        <f>ლარებში!I881/1000</f>
        <v>86.585470000000001</v>
      </c>
    </row>
    <row r="882" spans="1:8" hidden="1" x14ac:dyDescent="0.25">
      <c r="A882" s="5" t="str">
        <f t="shared" si="13"/>
        <v>b</v>
      </c>
      <c r="B882" s="78" t="s">
        <v>1</v>
      </c>
      <c r="C882" s="80" t="s">
        <v>31</v>
      </c>
      <c r="D882" s="46">
        <f>ლარებში!D882/1000</f>
        <v>0</v>
      </c>
      <c r="E882" s="46">
        <f>ლარებში!E882/1000</f>
        <v>0</v>
      </c>
      <c r="F882" s="46">
        <f>ლარებში!F882/1000</f>
        <v>0</v>
      </c>
      <c r="G882" s="46">
        <f>ლარებში!I882/1000</f>
        <v>0</v>
      </c>
    </row>
    <row r="883" spans="1:8" ht="34.5" hidden="1" x14ac:dyDescent="0.25">
      <c r="A883" s="5" t="str">
        <f t="shared" si="13"/>
        <v>b</v>
      </c>
      <c r="B883" s="78"/>
      <c r="C883" s="81" t="s">
        <v>91</v>
      </c>
      <c r="D883" s="47">
        <f>ლარებში!D883/1000</f>
        <v>0</v>
      </c>
      <c r="E883" s="47">
        <f>ლარებში!E883/1000</f>
        <v>0</v>
      </c>
      <c r="F883" s="47">
        <f>ლარებში!F883/1000</f>
        <v>0</v>
      </c>
      <c r="G883" s="47">
        <f>ლარებში!I883/1000</f>
        <v>0</v>
      </c>
    </row>
    <row r="884" spans="1:8" ht="34.5" hidden="1" x14ac:dyDescent="0.25">
      <c r="A884" s="5" t="str">
        <f t="shared" si="13"/>
        <v>b</v>
      </c>
      <c r="B884" s="78"/>
      <c r="C884" s="81" t="s">
        <v>92</v>
      </c>
      <c r="D884" s="47">
        <f>ლარებში!D884/1000</f>
        <v>0</v>
      </c>
      <c r="E884" s="47">
        <f>ლარებში!E884/1000</f>
        <v>0</v>
      </c>
      <c r="F884" s="47">
        <f>ლარებში!F884/1000</f>
        <v>0</v>
      </c>
      <c r="G884" s="47">
        <f>ლარებში!I884/1000</f>
        <v>0</v>
      </c>
    </row>
    <row r="885" spans="1:8" hidden="1" x14ac:dyDescent="0.25">
      <c r="A885" s="5" t="str">
        <f t="shared" si="13"/>
        <v>b</v>
      </c>
      <c r="B885" s="78" t="s">
        <v>1</v>
      </c>
      <c r="C885" s="77" t="s">
        <v>32</v>
      </c>
      <c r="D885" s="45">
        <f>ლარებში!D885/1000</f>
        <v>0</v>
      </c>
      <c r="E885" s="45">
        <f>ლარებში!E885/1000</f>
        <v>0</v>
      </c>
      <c r="F885" s="45">
        <f>ლარებში!F885/1000</f>
        <v>0</v>
      </c>
      <c r="G885" s="45">
        <f>ლარებში!I885/1000</f>
        <v>0</v>
      </c>
    </row>
    <row r="886" spans="1:8" hidden="1" x14ac:dyDescent="0.25">
      <c r="A886" s="5" t="str">
        <f t="shared" si="13"/>
        <v>b</v>
      </c>
      <c r="B886" s="78" t="s">
        <v>1</v>
      </c>
      <c r="C886" s="77" t="s">
        <v>33</v>
      </c>
      <c r="D886" s="45">
        <f>ლარებში!D886/1000</f>
        <v>0</v>
      </c>
      <c r="E886" s="45">
        <f>ლარებში!E886/1000</f>
        <v>0</v>
      </c>
      <c r="F886" s="45">
        <f>ლარებში!F886/1000</f>
        <v>0</v>
      </c>
      <c r="G886" s="45">
        <f>ლარებში!I886/1000</f>
        <v>0</v>
      </c>
    </row>
    <row r="887" spans="1:8" hidden="1" x14ac:dyDescent="0.25">
      <c r="A887" s="5" t="str">
        <f t="shared" si="13"/>
        <v>b</v>
      </c>
      <c r="B887" s="78" t="s">
        <v>1</v>
      </c>
      <c r="C887" s="77" t="s">
        <v>34</v>
      </c>
      <c r="D887" s="45">
        <f>ლარებში!D887/1000</f>
        <v>0</v>
      </c>
      <c r="E887" s="45">
        <f>ლარებში!E887/1000</f>
        <v>0</v>
      </c>
      <c r="F887" s="45">
        <f>ლარებში!F887/1000</f>
        <v>0</v>
      </c>
      <c r="G887" s="45">
        <f>ლარებში!I887/1000</f>
        <v>0</v>
      </c>
    </row>
    <row r="888" spans="1:8" ht="24.75" customHeight="1" x14ac:dyDescent="0.25">
      <c r="A888" s="5" t="str">
        <f t="shared" si="13"/>
        <v>a</v>
      </c>
      <c r="B888" s="60" t="s">
        <v>162</v>
      </c>
      <c r="C888" s="61" t="s">
        <v>163</v>
      </c>
      <c r="D888" s="42">
        <f>ლარებში!D888/1000</f>
        <v>12520</v>
      </c>
      <c r="E888" s="42">
        <f>ლარებში!E888/1000</f>
        <v>12520</v>
      </c>
      <c r="F888" s="42">
        <f>ლარებში!F888/1000</f>
        <v>3417.05</v>
      </c>
      <c r="G888" s="42">
        <f>ლარებში!I888/1000</f>
        <v>3170.4508700000001</v>
      </c>
      <c r="H888" s="41"/>
    </row>
    <row r="889" spans="1:8" x14ac:dyDescent="0.25">
      <c r="A889" s="5" t="str">
        <f t="shared" si="13"/>
        <v>a</v>
      </c>
      <c r="B889" s="76" t="s">
        <v>1</v>
      </c>
      <c r="C889" s="77" t="s">
        <v>24</v>
      </c>
      <c r="D889" s="45">
        <f>ლარებში!D889/1000</f>
        <v>12520</v>
      </c>
      <c r="E889" s="45">
        <f>ლარებში!E889/1000</f>
        <v>12520</v>
      </c>
      <c r="F889" s="45">
        <f>ლარებში!F889/1000</f>
        <v>3417.05</v>
      </c>
      <c r="G889" s="45">
        <f>ლარებში!I889/1000</f>
        <v>3170.4508700000001</v>
      </c>
      <c r="H889" s="41"/>
    </row>
    <row r="890" spans="1:8" hidden="1" x14ac:dyDescent="0.25">
      <c r="A890" s="5" t="str">
        <f t="shared" si="13"/>
        <v>b</v>
      </c>
      <c r="B890" s="78" t="s">
        <v>1</v>
      </c>
      <c r="C890" s="79" t="s">
        <v>25</v>
      </c>
      <c r="D890" s="48">
        <f>ლარებში!D890/1000</f>
        <v>0</v>
      </c>
      <c r="E890" s="48">
        <f>ლარებში!E890/1000</f>
        <v>0</v>
      </c>
      <c r="F890" s="48">
        <f>ლარებში!F890/1000</f>
        <v>0</v>
      </c>
      <c r="G890" s="48">
        <f>ლარებში!I890/1000</f>
        <v>0</v>
      </c>
    </row>
    <row r="891" spans="1:8" x14ac:dyDescent="0.25">
      <c r="A891" s="5" t="str">
        <f t="shared" si="13"/>
        <v>a</v>
      </c>
      <c r="B891" s="78" t="s">
        <v>1</v>
      </c>
      <c r="C891" s="79" t="s">
        <v>26</v>
      </c>
      <c r="D891" s="85">
        <f>ლარებში!D891/1000</f>
        <v>6415</v>
      </c>
      <c r="E891" s="85">
        <f>ლარებში!E891/1000</f>
        <v>6070</v>
      </c>
      <c r="F891" s="85">
        <f>ლარებში!F891/1000</f>
        <v>540</v>
      </c>
      <c r="G891" s="85">
        <f>ლარებში!I891/1000</f>
        <v>293.43673999999999</v>
      </c>
      <c r="H891" s="41"/>
    </row>
    <row r="892" spans="1:8" hidden="1" x14ac:dyDescent="0.25">
      <c r="A892" s="5" t="str">
        <f t="shared" si="13"/>
        <v>b</v>
      </c>
      <c r="B892" s="78" t="s">
        <v>1</v>
      </c>
      <c r="C892" s="79" t="s">
        <v>27</v>
      </c>
      <c r="D892" s="48">
        <f>ლარებში!D892/1000</f>
        <v>0</v>
      </c>
      <c r="E892" s="48">
        <f>ლარებში!E892/1000</f>
        <v>0</v>
      </c>
      <c r="F892" s="48">
        <f>ლარებში!F892/1000</f>
        <v>0</v>
      </c>
      <c r="G892" s="48">
        <f>ლარებში!I892/1000</f>
        <v>0</v>
      </c>
    </row>
    <row r="893" spans="1:8" hidden="1" x14ac:dyDescent="0.25">
      <c r="A893" s="5" t="str">
        <f t="shared" si="13"/>
        <v>b</v>
      </c>
      <c r="B893" s="78" t="s">
        <v>1</v>
      </c>
      <c r="C893" s="80" t="s">
        <v>28</v>
      </c>
      <c r="D893" s="48">
        <f>ლარებში!D893/1000</f>
        <v>0</v>
      </c>
      <c r="E893" s="48">
        <f>ლარებში!E893/1000</f>
        <v>0</v>
      </c>
      <c r="F893" s="48">
        <f>ლარებში!F893/1000</f>
        <v>0</v>
      </c>
      <c r="G893" s="48">
        <f>ლარებში!I893/1000</f>
        <v>0</v>
      </c>
    </row>
    <row r="894" spans="1:8" hidden="1" x14ac:dyDescent="0.25">
      <c r="A894" s="5" t="str">
        <f t="shared" si="13"/>
        <v>b</v>
      </c>
      <c r="B894" s="78" t="s">
        <v>1</v>
      </c>
      <c r="C894" s="80" t="s">
        <v>29</v>
      </c>
      <c r="D894" s="48">
        <f>ლარებში!D894/1000</f>
        <v>0</v>
      </c>
      <c r="E894" s="48">
        <f>ლარებში!E894/1000</f>
        <v>0</v>
      </c>
      <c r="F894" s="48">
        <f>ლარებში!F894/1000</f>
        <v>0</v>
      </c>
      <c r="G894" s="48">
        <f>ლარებში!I894/1000</f>
        <v>0</v>
      </c>
    </row>
    <row r="895" spans="1:8" x14ac:dyDescent="0.25">
      <c r="A895" s="5" t="str">
        <f t="shared" si="13"/>
        <v>a</v>
      </c>
      <c r="B895" s="78" t="s">
        <v>1</v>
      </c>
      <c r="C895" s="80" t="s">
        <v>30</v>
      </c>
      <c r="D895" s="85">
        <f>ლარებში!D895/1000</f>
        <v>6105</v>
      </c>
      <c r="E895" s="85">
        <f>ლარებში!E895/1000</f>
        <v>6450</v>
      </c>
      <c r="F895" s="85">
        <f>ლარებში!F895/1000</f>
        <v>2877.05</v>
      </c>
      <c r="G895" s="85">
        <f>ლარებში!I895/1000</f>
        <v>2877.01413</v>
      </c>
      <c r="H895" s="41"/>
    </row>
    <row r="896" spans="1:8" hidden="1" x14ac:dyDescent="0.25">
      <c r="A896" s="5" t="str">
        <f t="shared" si="13"/>
        <v>b</v>
      </c>
      <c r="B896" s="78" t="s">
        <v>1</v>
      </c>
      <c r="C896" s="80" t="s">
        <v>31</v>
      </c>
      <c r="D896" s="48">
        <f>ლარებში!D896/1000</f>
        <v>0</v>
      </c>
      <c r="E896" s="48">
        <f>ლარებში!E896/1000</f>
        <v>0</v>
      </c>
      <c r="F896" s="48">
        <f>ლარებში!F896/1000</f>
        <v>0</v>
      </c>
      <c r="G896" s="48">
        <f>ლარებში!I896/1000</f>
        <v>0</v>
      </c>
    </row>
    <row r="897" spans="1:8" ht="34.5" hidden="1" x14ac:dyDescent="0.25">
      <c r="A897" s="5" t="str">
        <f t="shared" si="13"/>
        <v>b</v>
      </c>
      <c r="B897" s="78"/>
      <c r="C897" s="81" t="s">
        <v>91</v>
      </c>
      <c r="D897" s="48">
        <f>ლარებში!D897/1000</f>
        <v>0</v>
      </c>
      <c r="E897" s="48">
        <f>ლარებში!E897/1000</f>
        <v>0</v>
      </c>
      <c r="F897" s="48">
        <f>ლარებში!F897/1000</f>
        <v>0</v>
      </c>
      <c r="G897" s="48">
        <f>ლარებში!I897/1000</f>
        <v>0</v>
      </c>
    </row>
    <row r="898" spans="1:8" ht="34.5" hidden="1" x14ac:dyDescent="0.25">
      <c r="A898" s="5" t="str">
        <f t="shared" si="13"/>
        <v>b</v>
      </c>
      <c r="B898" s="78"/>
      <c r="C898" s="81" t="s">
        <v>92</v>
      </c>
      <c r="D898" s="48">
        <f>ლარებში!D898/1000</f>
        <v>0</v>
      </c>
      <c r="E898" s="48">
        <f>ლარებში!E898/1000</f>
        <v>0</v>
      </c>
      <c r="F898" s="48">
        <f>ლარებში!F898/1000</f>
        <v>0</v>
      </c>
      <c r="G898" s="48">
        <f>ლარებში!I898/1000</f>
        <v>0</v>
      </c>
    </row>
    <row r="899" spans="1:8" hidden="1" x14ac:dyDescent="0.25">
      <c r="A899" s="5" t="str">
        <f t="shared" si="13"/>
        <v>b</v>
      </c>
      <c r="B899" s="76" t="s">
        <v>1</v>
      </c>
      <c r="C899" s="77" t="s">
        <v>32</v>
      </c>
      <c r="D899" s="45">
        <f>ლარებში!D899/1000</f>
        <v>0</v>
      </c>
      <c r="E899" s="45">
        <f>ლარებში!E899/1000</f>
        <v>0</v>
      </c>
      <c r="F899" s="45">
        <f>ლარებში!F899/1000</f>
        <v>0</v>
      </c>
      <c r="G899" s="45">
        <f>ლარებში!I899/1000</f>
        <v>0</v>
      </c>
    </row>
    <row r="900" spans="1:8" hidden="1" x14ac:dyDescent="0.25">
      <c r="A900" s="5" t="str">
        <f t="shared" si="13"/>
        <v>b</v>
      </c>
      <c r="B900" s="76" t="s">
        <v>1</v>
      </c>
      <c r="C900" s="77" t="s">
        <v>33</v>
      </c>
      <c r="D900" s="45">
        <f>ლარებში!D900/1000</f>
        <v>0</v>
      </c>
      <c r="E900" s="45">
        <f>ლარებში!E900/1000</f>
        <v>0</v>
      </c>
      <c r="F900" s="45">
        <f>ლარებში!F900/1000</f>
        <v>0</v>
      </c>
      <c r="G900" s="45">
        <f>ლარებში!I900/1000</f>
        <v>0</v>
      </c>
    </row>
    <row r="901" spans="1:8" hidden="1" x14ac:dyDescent="0.25">
      <c r="A901" s="5" t="str">
        <f t="shared" si="13"/>
        <v>b</v>
      </c>
      <c r="B901" s="76" t="s">
        <v>1</v>
      </c>
      <c r="C901" s="77" t="s">
        <v>34</v>
      </c>
      <c r="D901" s="45">
        <f>ლარებში!D901/1000</f>
        <v>0</v>
      </c>
      <c r="E901" s="45">
        <f>ლარებში!E901/1000</f>
        <v>0</v>
      </c>
      <c r="F901" s="45">
        <f>ლარებში!F901/1000</f>
        <v>0</v>
      </c>
      <c r="G901" s="45">
        <f>ლარებში!I901/1000</f>
        <v>0</v>
      </c>
    </row>
    <row r="902" spans="1:8" ht="18" x14ac:dyDescent="0.25">
      <c r="A902" s="5" t="str">
        <f t="shared" si="13"/>
        <v>a</v>
      </c>
      <c r="B902" s="68" t="s">
        <v>164</v>
      </c>
      <c r="C902" s="69" t="s">
        <v>165</v>
      </c>
      <c r="D902" s="44">
        <f>ლარებში!D902/1000</f>
        <v>6105</v>
      </c>
      <c r="E902" s="44">
        <f>ლარებში!E902/1000</f>
        <v>6450</v>
      </c>
      <c r="F902" s="44">
        <f>ლარებში!F902/1000</f>
        <v>2877.05</v>
      </c>
      <c r="G902" s="44">
        <f>ლარებში!I902/1000</f>
        <v>2877.01413</v>
      </c>
      <c r="H902" s="96" t="s">
        <v>230</v>
      </c>
    </row>
    <row r="903" spans="1:8" x14ac:dyDescent="0.25">
      <c r="A903" s="5" t="str">
        <f t="shared" ref="A903:A966" si="14">IF((D903+E903+F903+G903)&gt;0,"a","b")</f>
        <v>a</v>
      </c>
      <c r="B903" s="76" t="s">
        <v>1</v>
      </c>
      <c r="C903" s="77" t="s">
        <v>24</v>
      </c>
      <c r="D903" s="45">
        <f>ლარებში!D903/1000</f>
        <v>6105</v>
      </c>
      <c r="E903" s="45">
        <f>ლარებში!E903/1000</f>
        <v>6450</v>
      </c>
      <c r="F903" s="45">
        <f>ლარებში!F903/1000</f>
        <v>2877.05</v>
      </c>
      <c r="G903" s="45">
        <f>ლარებში!I903/1000</f>
        <v>2877.01413</v>
      </c>
    </row>
    <row r="904" spans="1:8" hidden="1" x14ac:dyDescent="0.25">
      <c r="A904" s="5" t="str">
        <f t="shared" si="14"/>
        <v>b</v>
      </c>
      <c r="B904" s="78" t="s">
        <v>1</v>
      </c>
      <c r="C904" s="79" t="s">
        <v>25</v>
      </c>
      <c r="D904" s="46">
        <f>ლარებში!D904/1000</f>
        <v>0</v>
      </c>
      <c r="E904" s="46">
        <f>ლარებში!E904/1000</f>
        <v>0</v>
      </c>
      <c r="F904" s="46">
        <f>ლარებში!F904/1000</f>
        <v>0</v>
      </c>
      <c r="G904" s="46">
        <f>ლარებში!I904/1000</f>
        <v>0</v>
      </c>
    </row>
    <row r="905" spans="1:8" hidden="1" x14ac:dyDescent="0.25">
      <c r="A905" s="5" t="str">
        <f t="shared" si="14"/>
        <v>b</v>
      </c>
      <c r="B905" s="78" t="s">
        <v>1</v>
      </c>
      <c r="C905" s="79" t="s">
        <v>26</v>
      </c>
      <c r="D905" s="46">
        <f>ლარებში!D905/1000</f>
        <v>0</v>
      </c>
      <c r="E905" s="46">
        <f>ლარებში!E905/1000</f>
        <v>0</v>
      </c>
      <c r="F905" s="46">
        <f>ლარებში!F905/1000</f>
        <v>0</v>
      </c>
      <c r="G905" s="46">
        <f>ლარებში!I905/1000</f>
        <v>0</v>
      </c>
    </row>
    <row r="906" spans="1:8" hidden="1" x14ac:dyDescent="0.25">
      <c r="A906" s="5" t="str">
        <f t="shared" si="14"/>
        <v>b</v>
      </c>
      <c r="B906" s="78" t="s">
        <v>1</v>
      </c>
      <c r="C906" s="79" t="s">
        <v>27</v>
      </c>
      <c r="D906" s="46">
        <f>ლარებში!D906/1000</f>
        <v>0</v>
      </c>
      <c r="E906" s="46">
        <f>ლარებში!E906/1000</f>
        <v>0</v>
      </c>
      <c r="F906" s="46">
        <f>ლარებში!F906/1000</f>
        <v>0</v>
      </c>
      <c r="G906" s="46">
        <f>ლარებში!I906/1000</f>
        <v>0</v>
      </c>
    </row>
    <row r="907" spans="1:8" hidden="1" x14ac:dyDescent="0.25">
      <c r="A907" s="5" t="str">
        <f t="shared" si="14"/>
        <v>b</v>
      </c>
      <c r="B907" s="78" t="s">
        <v>1</v>
      </c>
      <c r="C907" s="80" t="s">
        <v>28</v>
      </c>
      <c r="D907" s="46">
        <f>ლარებში!D907/1000</f>
        <v>0</v>
      </c>
      <c r="E907" s="46">
        <f>ლარებში!E907/1000</f>
        <v>0</v>
      </c>
      <c r="F907" s="46">
        <f>ლარებში!F907/1000</f>
        <v>0</v>
      </c>
      <c r="G907" s="46">
        <f>ლარებში!I907/1000</f>
        <v>0</v>
      </c>
    </row>
    <row r="908" spans="1:8" hidden="1" x14ac:dyDescent="0.25">
      <c r="A908" s="5" t="str">
        <f t="shared" si="14"/>
        <v>b</v>
      </c>
      <c r="B908" s="78" t="s">
        <v>1</v>
      </c>
      <c r="C908" s="80" t="s">
        <v>29</v>
      </c>
      <c r="D908" s="46">
        <f>ლარებში!D908/1000</f>
        <v>0</v>
      </c>
      <c r="E908" s="46">
        <f>ლარებში!E908/1000</f>
        <v>0</v>
      </c>
      <c r="F908" s="46">
        <f>ლარებში!F908/1000</f>
        <v>0</v>
      </c>
      <c r="G908" s="46">
        <f>ლარებში!I908/1000</f>
        <v>0</v>
      </c>
    </row>
    <row r="909" spans="1:8" x14ac:dyDescent="0.25">
      <c r="A909" s="5" t="str">
        <f t="shared" si="14"/>
        <v>a</v>
      </c>
      <c r="B909" s="78" t="s">
        <v>1</v>
      </c>
      <c r="C909" s="80" t="s">
        <v>30</v>
      </c>
      <c r="D909" s="46">
        <f>ლარებში!D909/1000</f>
        <v>6105</v>
      </c>
      <c r="E909" s="46">
        <f>ლარებში!E909/1000</f>
        <v>6450</v>
      </c>
      <c r="F909" s="46">
        <f>ლარებში!F909/1000</f>
        <v>2877.05</v>
      </c>
      <c r="G909" s="46">
        <f>ლარებში!I909/1000</f>
        <v>2877.01413</v>
      </c>
    </row>
    <row r="910" spans="1:8" hidden="1" x14ac:dyDescent="0.25">
      <c r="A910" s="5" t="str">
        <f t="shared" si="14"/>
        <v>b</v>
      </c>
      <c r="B910" s="78" t="s">
        <v>1</v>
      </c>
      <c r="C910" s="80" t="s">
        <v>31</v>
      </c>
      <c r="D910" s="46">
        <f>ლარებში!D910/1000</f>
        <v>0</v>
      </c>
      <c r="E910" s="46">
        <f>ლარებში!E910/1000</f>
        <v>0</v>
      </c>
      <c r="F910" s="46">
        <f>ლარებში!F910/1000</f>
        <v>0</v>
      </c>
      <c r="G910" s="46">
        <f>ლარებში!I910/1000</f>
        <v>0</v>
      </c>
    </row>
    <row r="911" spans="1:8" ht="34.5" hidden="1" x14ac:dyDescent="0.25">
      <c r="A911" s="5" t="str">
        <f t="shared" si="14"/>
        <v>b</v>
      </c>
      <c r="B911" s="78"/>
      <c r="C911" s="81" t="s">
        <v>91</v>
      </c>
      <c r="D911" s="47">
        <f>ლარებში!D911/1000</f>
        <v>0</v>
      </c>
      <c r="E911" s="47">
        <f>ლარებში!E911/1000</f>
        <v>0</v>
      </c>
      <c r="F911" s="47">
        <f>ლარებში!F911/1000</f>
        <v>0</v>
      </c>
      <c r="G911" s="47">
        <f>ლარებში!I911/1000</f>
        <v>0</v>
      </c>
    </row>
    <row r="912" spans="1:8" ht="34.5" hidden="1" x14ac:dyDescent="0.25">
      <c r="A912" s="5" t="str">
        <f t="shared" si="14"/>
        <v>b</v>
      </c>
      <c r="B912" s="78"/>
      <c r="C912" s="81" t="s">
        <v>92</v>
      </c>
      <c r="D912" s="47">
        <f>ლარებში!D912/1000</f>
        <v>0</v>
      </c>
      <c r="E912" s="47">
        <f>ლარებში!E912/1000</f>
        <v>0</v>
      </c>
      <c r="F912" s="47">
        <f>ლარებში!F912/1000</f>
        <v>0</v>
      </c>
      <c r="G912" s="47">
        <f>ლარებში!I912/1000</f>
        <v>0</v>
      </c>
    </row>
    <row r="913" spans="1:8" hidden="1" x14ac:dyDescent="0.25">
      <c r="A913" s="5" t="str">
        <f t="shared" si="14"/>
        <v>b</v>
      </c>
      <c r="B913" s="78" t="s">
        <v>1</v>
      </c>
      <c r="C913" s="77" t="s">
        <v>32</v>
      </c>
      <c r="D913" s="45">
        <f>ლარებში!D913/1000</f>
        <v>0</v>
      </c>
      <c r="E913" s="45">
        <f>ლარებში!E913/1000</f>
        <v>0</v>
      </c>
      <c r="F913" s="45">
        <f>ლარებში!F913/1000</f>
        <v>0</v>
      </c>
      <c r="G913" s="45">
        <f>ლარებში!I913/1000</f>
        <v>0</v>
      </c>
    </row>
    <row r="914" spans="1:8" hidden="1" x14ac:dyDescent="0.25">
      <c r="A914" s="5" t="str">
        <f t="shared" si="14"/>
        <v>b</v>
      </c>
      <c r="B914" s="78" t="s">
        <v>1</v>
      </c>
      <c r="C914" s="77" t="s">
        <v>33</v>
      </c>
      <c r="D914" s="45">
        <f>ლარებში!D914/1000</f>
        <v>0</v>
      </c>
      <c r="E914" s="45">
        <f>ლარებში!E914/1000</f>
        <v>0</v>
      </c>
      <c r="F914" s="45">
        <f>ლარებში!F914/1000</f>
        <v>0</v>
      </c>
      <c r="G914" s="45">
        <f>ლარებში!I914/1000</f>
        <v>0</v>
      </c>
    </row>
    <row r="915" spans="1:8" hidden="1" x14ac:dyDescent="0.25">
      <c r="A915" s="5" t="str">
        <f t="shared" si="14"/>
        <v>b</v>
      </c>
      <c r="B915" s="78" t="s">
        <v>1</v>
      </c>
      <c r="C915" s="77" t="s">
        <v>34</v>
      </c>
      <c r="D915" s="45">
        <f>ლარებში!D915/1000</f>
        <v>0</v>
      </c>
      <c r="E915" s="45">
        <f>ლარებში!E915/1000</f>
        <v>0</v>
      </c>
      <c r="F915" s="45">
        <f>ლარებში!F915/1000</f>
        <v>0</v>
      </c>
      <c r="G915" s="45">
        <f>ლარებში!I915/1000</f>
        <v>0</v>
      </c>
    </row>
    <row r="916" spans="1:8" ht="69" x14ac:dyDescent="0.25">
      <c r="A916" s="5" t="str">
        <f t="shared" si="14"/>
        <v>a</v>
      </c>
      <c r="B916" s="68" t="s">
        <v>166</v>
      </c>
      <c r="C916" s="69" t="s">
        <v>167</v>
      </c>
      <c r="D916" s="44">
        <f>ლარებში!D916/1000</f>
        <v>4000</v>
      </c>
      <c r="E916" s="44">
        <f>ლარებში!E916/1000</f>
        <v>3880</v>
      </c>
      <c r="F916" s="44">
        <f>ლარებში!F916/1000</f>
        <v>440</v>
      </c>
      <c r="G916" s="44">
        <f>ლარებში!I916/1000</f>
        <v>293.43673999999999</v>
      </c>
      <c r="H916" s="96" t="s">
        <v>229</v>
      </c>
    </row>
    <row r="917" spans="1:8" x14ac:dyDescent="0.25">
      <c r="A917" s="5" t="str">
        <f t="shared" si="14"/>
        <v>a</v>
      </c>
      <c r="B917" s="76" t="s">
        <v>1</v>
      </c>
      <c r="C917" s="77" t="s">
        <v>24</v>
      </c>
      <c r="D917" s="45">
        <f>ლარებში!D917/1000</f>
        <v>4000</v>
      </c>
      <c r="E917" s="45">
        <f>ლარებში!E917/1000</f>
        <v>3880</v>
      </c>
      <c r="F917" s="45">
        <f>ლარებში!F917/1000</f>
        <v>440</v>
      </c>
      <c r="G917" s="45">
        <f>ლარებში!I917/1000</f>
        <v>293.43673999999999</v>
      </c>
    </row>
    <row r="918" spans="1:8" hidden="1" x14ac:dyDescent="0.25">
      <c r="A918" s="5" t="str">
        <f t="shared" si="14"/>
        <v>b</v>
      </c>
      <c r="B918" s="78" t="s">
        <v>1</v>
      </c>
      <c r="C918" s="79" t="s">
        <v>25</v>
      </c>
      <c r="D918" s="46">
        <f>ლარებში!D918/1000</f>
        <v>0</v>
      </c>
      <c r="E918" s="46">
        <f>ლარებში!E918/1000</f>
        <v>0</v>
      </c>
      <c r="F918" s="46">
        <f>ლარებში!F918/1000</f>
        <v>0</v>
      </c>
      <c r="G918" s="46">
        <f>ლარებში!I918/1000</f>
        <v>0</v>
      </c>
    </row>
    <row r="919" spans="1:8" x14ac:dyDescent="0.25">
      <c r="A919" s="5" t="str">
        <f t="shared" si="14"/>
        <v>a</v>
      </c>
      <c r="B919" s="78" t="s">
        <v>1</v>
      </c>
      <c r="C919" s="79" t="s">
        <v>26</v>
      </c>
      <c r="D919" s="46">
        <f>ლარებში!D919/1000</f>
        <v>4000</v>
      </c>
      <c r="E919" s="46">
        <f>ლარებში!E919/1000</f>
        <v>3880</v>
      </c>
      <c r="F919" s="46">
        <f>ლარებში!F919/1000</f>
        <v>440</v>
      </c>
      <c r="G919" s="46">
        <f>ლარებში!I919/1000</f>
        <v>293.43673999999999</v>
      </c>
    </row>
    <row r="920" spans="1:8" hidden="1" x14ac:dyDescent="0.25">
      <c r="A920" s="5" t="str">
        <f t="shared" si="14"/>
        <v>b</v>
      </c>
      <c r="B920" s="78" t="s">
        <v>1</v>
      </c>
      <c r="C920" s="79" t="s">
        <v>27</v>
      </c>
      <c r="D920" s="46">
        <f>ლარებში!D920/1000</f>
        <v>0</v>
      </c>
      <c r="E920" s="46">
        <f>ლარებში!E920/1000</f>
        <v>0</v>
      </c>
      <c r="F920" s="46">
        <f>ლარებში!F920/1000</f>
        <v>0</v>
      </c>
      <c r="G920" s="46">
        <f>ლარებში!I920/1000</f>
        <v>0</v>
      </c>
    </row>
    <row r="921" spans="1:8" hidden="1" x14ac:dyDescent="0.25">
      <c r="A921" s="5" t="str">
        <f t="shared" si="14"/>
        <v>b</v>
      </c>
      <c r="B921" s="78" t="s">
        <v>1</v>
      </c>
      <c r="C921" s="80" t="s">
        <v>28</v>
      </c>
      <c r="D921" s="46">
        <f>ლარებში!D921/1000</f>
        <v>0</v>
      </c>
      <c r="E921" s="46">
        <f>ლარებში!E921/1000</f>
        <v>0</v>
      </c>
      <c r="F921" s="46">
        <f>ლარებში!F921/1000</f>
        <v>0</v>
      </c>
      <c r="G921" s="46">
        <f>ლარებში!I921/1000</f>
        <v>0</v>
      </c>
    </row>
    <row r="922" spans="1:8" hidden="1" x14ac:dyDescent="0.25">
      <c r="A922" s="5" t="str">
        <f t="shared" si="14"/>
        <v>b</v>
      </c>
      <c r="B922" s="78" t="s">
        <v>1</v>
      </c>
      <c r="C922" s="80" t="s">
        <v>29</v>
      </c>
      <c r="D922" s="46">
        <f>ლარებში!D922/1000</f>
        <v>0</v>
      </c>
      <c r="E922" s="46">
        <f>ლარებში!E922/1000</f>
        <v>0</v>
      </c>
      <c r="F922" s="46">
        <f>ლარებში!F922/1000</f>
        <v>0</v>
      </c>
      <c r="G922" s="46">
        <f>ლარებში!I922/1000</f>
        <v>0</v>
      </c>
    </row>
    <row r="923" spans="1:8" hidden="1" x14ac:dyDescent="0.25">
      <c r="A923" s="5" t="str">
        <f t="shared" si="14"/>
        <v>b</v>
      </c>
      <c r="B923" s="78" t="s">
        <v>1</v>
      </c>
      <c r="C923" s="80" t="s">
        <v>30</v>
      </c>
      <c r="D923" s="46">
        <f>ლარებში!D923/1000</f>
        <v>0</v>
      </c>
      <c r="E923" s="46">
        <f>ლარებში!E923/1000</f>
        <v>0</v>
      </c>
      <c r="F923" s="46">
        <f>ლარებში!F923/1000</f>
        <v>0</v>
      </c>
      <c r="G923" s="46">
        <f>ლარებში!I923/1000</f>
        <v>0</v>
      </c>
    </row>
    <row r="924" spans="1:8" hidden="1" x14ac:dyDescent="0.25">
      <c r="A924" s="5" t="str">
        <f t="shared" si="14"/>
        <v>b</v>
      </c>
      <c r="B924" s="78" t="s">
        <v>1</v>
      </c>
      <c r="C924" s="80" t="s">
        <v>31</v>
      </c>
      <c r="D924" s="46">
        <f>ლარებში!D924/1000</f>
        <v>0</v>
      </c>
      <c r="E924" s="46">
        <f>ლარებში!E924/1000</f>
        <v>0</v>
      </c>
      <c r="F924" s="46">
        <f>ლარებში!F924/1000</f>
        <v>0</v>
      </c>
      <c r="G924" s="46">
        <f>ლარებში!I924/1000</f>
        <v>0</v>
      </c>
    </row>
    <row r="925" spans="1:8" ht="34.5" hidden="1" x14ac:dyDescent="0.25">
      <c r="A925" s="5" t="str">
        <f t="shared" si="14"/>
        <v>b</v>
      </c>
      <c r="B925" s="78"/>
      <c r="C925" s="81" t="s">
        <v>91</v>
      </c>
      <c r="D925" s="47">
        <f>ლარებში!D925/1000</f>
        <v>0</v>
      </c>
      <c r="E925" s="47">
        <f>ლარებში!E925/1000</f>
        <v>0</v>
      </c>
      <c r="F925" s="47">
        <f>ლარებში!F925/1000</f>
        <v>0</v>
      </c>
      <c r="G925" s="47">
        <f>ლარებში!I925/1000</f>
        <v>0</v>
      </c>
    </row>
    <row r="926" spans="1:8" ht="34.5" hidden="1" x14ac:dyDescent="0.25">
      <c r="A926" s="5" t="str">
        <f t="shared" si="14"/>
        <v>b</v>
      </c>
      <c r="B926" s="78"/>
      <c r="C926" s="81" t="s">
        <v>92</v>
      </c>
      <c r="D926" s="47">
        <f>ლარებში!D926/1000</f>
        <v>0</v>
      </c>
      <c r="E926" s="47">
        <f>ლარებში!E926/1000</f>
        <v>0</v>
      </c>
      <c r="F926" s="47">
        <f>ლარებში!F926/1000</f>
        <v>0</v>
      </c>
      <c r="G926" s="47">
        <f>ლარებში!I926/1000</f>
        <v>0</v>
      </c>
    </row>
    <row r="927" spans="1:8" hidden="1" x14ac:dyDescent="0.25">
      <c r="A927" s="5" t="str">
        <f t="shared" si="14"/>
        <v>b</v>
      </c>
      <c r="B927" s="78" t="s">
        <v>1</v>
      </c>
      <c r="C927" s="77" t="s">
        <v>32</v>
      </c>
      <c r="D927" s="45">
        <f>ლარებში!D927/1000</f>
        <v>0</v>
      </c>
      <c r="E927" s="45">
        <f>ლარებში!E927/1000</f>
        <v>0</v>
      </c>
      <c r="F927" s="45">
        <f>ლარებში!F927/1000</f>
        <v>0</v>
      </c>
      <c r="G927" s="45">
        <f>ლარებში!I927/1000</f>
        <v>0</v>
      </c>
    </row>
    <row r="928" spans="1:8" hidden="1" x14ac:dyDescent="0.25">
      <c r="A928" s="5" t="str">
        <f t="shared" si="14"/>
        <v>b</v>
      </c>
      <c r="B928" s="78" t="s">
        <v>1</v>
      </c>
      <c r="C928" s="77" t="s">
        <v>33</v>
      </c>
      <c r="D928" s="45">
        <f>ლარებში!D928/1000</f>
        <v>0</v>
      </c>
      <c r="E928" s="45">
        <f>ლარებში!E928/1000</f>
        <v>0</v>
      </c>
      <c r="F928" s="45">
        <f>ლარებში!F928/1000</f>
        <v>0</v>
      </c>
      <c r="G928" s="45">
        <f>ლარებში!I928/1000</f>
        <v>0</v>
      </c>
    </row>
    <row r="929" spans="1:8" hidden="1" x14ac:dyDescent="0.25">
      <c r="A929" s="5" t="str">
        <f t="shared" si="14"/>
        <v>b</v>
      </c>
      <c r="B929" s="78" t="s">
        <v>1</v>
      </c>
      <c r="C929" s="77" t="s">
        <v>34</v>
      </c>
      <c r="D929" s="45">
        <f>ლარებში!D929/1000</f>
        <v>0</v>
      </c>
      <c r="E929" s="45">
        <f>ლარებში!E929/1000</f>
        <v>0</v>
      </c>
      <c r="F929" s="45">
        <f>ლარებში!F929/1000</f>
        <v>0</v>
      </c>
      <c r="G929" s="45">
        <f>ლარებში!I929/1000</f>
        <v>0</v>
      </c>
    </row>
    <row r="930" spans="1:8" ht="120.75" x14ac:dyDescent="0.25">
      <c r="A930" s="5" t="str">
        <f t="shared" si="14"/>
        <v>a</v>
      </c>
      <c r="B930" s="68" t="s">
        <v>168</v>
      </c>
      <c r="C930" s="69" t="s">
        <v>8</v>
      </c>
      <c r="D930" s="44">
        <f>ლარებში!D930/1000</f>
        <v>2415</v>
      </c>
      <c r="E930" s="44">
        <f>ლარებში!E930/1000</f>
        <v>2190</v>
      </c>
      <c r="F930" s="44">
        <f>ლარებში!F930/1000</f>
        <v>100</v>
      </c>
      <c r="G930" s="44">
        <f>ლარებში!I930/1000</f>
        <v>0</v>
      </c>
      <c r="H930" s="96" t="s">
        <v>229</v>
      </c>
    </row>
    <row r="931" spans="1:8" x14ac:dyDescent="0.25">
      <c r="A931" s="5" t="str">
        <f t="shared" si="14"/>
        <v>a</v>
      </c>
      <c r="B931" s="76" t="s">
        <v>1</v>
      </c>
      <c r="C931" s="77" t="s">
        <v>24</v>
      </c>
      <c r="D931" s="45">
        <f>ლარებში!D931/1000</f>
        <v>2415</v>
      </c>
      <c r="E931" s="45">
        <f>ლარებში!E931/1000</f>
        <v>2190</v>
      </c>
      <c r="F931" s="45">
        <f>ლარებში!F931/1000</f>
        <v>100</v>
      </c>
      <c r="G931" s="45">
        <f>ლარებში!I931/1000</f>
        <v>0</v>
      </c>
    </row>
    <row r="932" spans="1:8" hidden="1" x14ac:dyDescent="0.25">
      <c r="A932" s="5" t="str">
        <f t="shared" si="14"/>
        <v>b</v>
      </c>
      <c r="B932" s="78" t="s">
        <v>1</v>
      </c>
      <c r="C932" s="79" t="s">
        <v>25</v>
      </c>
      <c r="D932" s="46">
        <f>ლარებში!D932/1000</f>
        <v>0</v>
      </c>
      <c r="E932" s="46">
        <f>ლარებში!E932/1000</f>
        <v>0</v>
      </c>
      <c r="F932" s="46">
        <f>ლარებში!F932/1000</f>
        <v>0</v>
      </c>
      <c r="G932" s="46">
        <f>ლარებში!I932/1000</f>
        <v>0</v>
      </c>
    </row>
    <row r="933" spans="1:8" x14ac:dyDescent="0.25">
      <c r="A933" s="5" t="str">
        <f t="shared" si="14"/>
        <v>a</v>
      </c>
      <c r="B933" s="78" t="s">
        <v>1</v>
      </c>
      <c r="C933" s="79" t="s">
        <v>26</v>
      </c>
      <c r="D933" s="46">
        <f>ლარებში!D933/1000</f>
        <v>2415</v>
      </c>
      <c r="E933" s="46">
        <f>ლარებში!E933/1000</f>
        <v>2190</v>
      </c>
      <c r="F933" s="46">
        <f>ლარებში!F933/1000</f>
        <v>100</v>
      </c>
      <c r="G933" s="46">
        <f>ლარებში!I933/1000</f>
        <v>0</v>
      </c>
    </row>
    <row r="934" spans="1:8" hidden="1" x14ac:dyDescent="0.25">
      <c r="A934" s="5" t="str">
        <f t="shared" si="14"/>
        <v>b</v>
      </c>
      <c r="B934" s="78" t="s">
        <v>1</v>
      </c>
      <c r="C934" s="79" t="s">
        <v>27</v>
      </c>
      <c r="D934" s="46">
        <f>ლარებში!D934/1000</f>
        <v>0</v>
      </c>
      <c r="E934" s="46">
        <f>ლარებში!E934/1000</f>
        <v>0</v>
      </c>
      <c r="F934" s="46">
        <f>ლარებში!F934/1000</f>
        <v>0</v>
      </c>
      <c r="G934" s="46">
        <f>ლარებში!I934/1000</f>
        <v>0</v>
      </c>
    </row>
    <row r="935" spans="1:8" hidden="1" x14ac:dyDescent="0.25">
      <c r="A935" s="5" t="str">
        <f t="shared" si="14"/>
        <v>b</v>
      </c>
      <c r="B935" s="78" t="s">
        <v>1</v>
      </c>
      <c r="C935" s="80" t="s">
        <v>28</v>
      </c>
      <c r="D935" s="46">
        <f>ლარებში!D935/1000</f>
        <v>0</v>
      </c>
      <c r="E935" s="46">
        <f>ლარებში!E935/1000</f>
        <v>0</v>
      </c>
      <c r="F935" s="46">
        <f>ლარებში!F935/1000</f>
        <v>0</v>
      </c>
      <c r="G935" s="46">
        <f>ლარებში!I935/1000</f>
        <v>0</v>
      </c>
    </row>
    <row r="936" spans="1:8" hidden="1" x14ac:dyDescent="0.25">
      <c r="A936" s="5" t="str">
        <f t="shared" si="14"/>
        <v>b</v>
      </c>
      <c r="B936" s="78" t="s">
        <v>1</v>
      </c>
      <c r="C936" s="80" t="s">
        <v>29</v>
      </c>
      <c r="D936" s="46">
        <f>ლარებში!D936/1000</f>
        <v>0</v>
      </c>
      <c r="E936" s="46">
        <f>ლარებში!E936/1000</f>
        <v>0</v>
      </c>
      <c r="F936" s="46">
        <f>ლარებში!F936/1000</f>
        <v>0</v>
      </c>
      <c r="G936" s="46">
        <f>ლარებში!I936/1000</f>
        <v>0</v>
      </c>
    </row>
    <row r="937" spans="1:8" hidden="1" x14ac:dyDescent="0.25">
      <c r="A937" s="5" t="str">
        <f t="shared" si="14"/>
        <v>b</v>
      </c>
      <c r="B937" s="78" t="s">
        <v>1</v>
      </c>
      <c r="C937" s="80" t="s">
        <v>30</v>
      </c>
      <c r="D937" s="46">
        <f>ლარებში!D937/1000</f>
        <v>0</v>
      </c>
      <c r="E937" s="46">
        <f>ლარებში!E937/1000</f>
        <v>0</v>
      </c>
      <c r="F937" s="46">
        <f>ლარებში!F937/1000</f>
        <v>0</v>
      </c>
      <c r="G937" s="46">
        <f>ლარებში!I937/1000</f>
        <v>0</v>
      </c>
    </row>
    <row r="938" spans="1:8" hidden="1" x14ac:dyDescent="0.25">
      <c r="A938" s="5" t="str">
        <f t="shared" si="14"/>
        <v>b</v>
      </c>
      <c r="B938" s="78" t="s">
        <v>1</v>
      </c>
      <c r="C938" s="80" t="s">
        <v>31</v>
      </c>
      <c r="D938" s="46">
        <f>ლარებში!D938/1000</f>
        <v>0</v>
      </c>
      <c r="E938" s="46">
        <f>ლარებში!E938/1000</f>
        <v>0</v>
      </c>
      <c r="F938" s="46">
        <f>ლარებში!F938/1000</f>
        <v>0</v>
      </c>
      <c r="G938" s="46">
        <f>ლარებში!I938/1000</f>
        <v>0</v>
      </c>
    </row>
    <row r="939" spans="1:8" ht="34.5" hidden="1" x14ac:dyDescent="0.25">
      <c r="A939" s="5" t="str">
        <f t="shared" si="14"/>
        <v>b</v>
      </c>
      <c r="B939" s="78"/>
      <c r="C939" s="81" t="s">
        <v>91</v>
      </c>
      <c r="D939" s="47">
        <f>ლარებში!D939/1000</f>
        <v>0</v>
      </c>
      <c r="E939" s="47">
        <f>ლარებში!E939/1000</f>
        <v>0</v>
      </c>
      <c r="F939" s="47">
        <f>ლარებში!F939/1000</f>
        <v>0</v>
      </c>
      <c r="G939" s="47">
        <f>ლარებში!I939/1000</f>
        <v>0</v>
      </c>
    </row>
    <row r="940" spans="1:8" ht="34.5" hidden="1" x14ac:dyDescent="0.25">
      <c r="A940" s="5" t="str">
        <f t="shared" si="14"/>
        <v>b</v>
      </c>
      <c r="B940" s="78"/>
      <c r="C940" s="81" t="s">
        <v>92</v>
      </c>
      <c r="D940" s="47">
        <f>ლარებში!D940/1000</f>
        <v>0</v>
      </c>
      <c r="E940" s="47">
        <f>ლარებში!E940/1000</f>
        <v>0</v>
      </c>
      <c r="F940" s="47">
        <f>ლარებში!F940/1000</f>
        <v>0</v>
      </c>
      <c r="G940" s="47">
        <f>ლარებში!I940/1000</f>
        <v>0</v>
      </c>
    </row>
    <row r="941" spans="1:8" hidden="1" x14ac:dyDescent="0.25">
      <c r="A941" s="5" t="str">
        <f t="shared" si="14"/>
        <v>b</v>
      </c>
      <c r="B941" s="78" t="s">
        <v>1</v>
      </c>
      <c r="C941" s="77" t="s">
        <v>32</v>
      </c>
      <c r="D941" s="45">
        <f>ლარებში!D941/1000</f>
        <v>0</v>
      </c>
      <c r="E941" s="45">
        <f>ლარებში!E941/1000</f>
        <v>0</v>
      </c>
      <c r="F941" s="45">
        <f>ლარებში!F941/1000</f>
        <v>0</v>
      </c>
      <c r="G941" s="45">
        <f>ლარებში!I941/1000</f>
        <v>0</v>
      </c>
    </row>
    <row r="942" spans="1:8" hidden="1" x14ac:dyDescent="0.25">
      <c r="A942" s="5" t="str">
        <f t="shared" si="14"/>
        <v>b</v>
      </c>
      <c r="B942" s="78" t="s">
        <v>1</v>
      </c>
      <c r="C942" s="77" t="s">
        <v>33</v>
      </c>
      <c r="D942" s="45">
        <f>ლარებში!D942/1000</f>
        <v>0</v>
      </c>
      <c r="E942" s="45">
        <f>ლარებში!E942/1000</f>
        <v>0</v>
      </c>
      <c r="F942" s="45">
        <f>ლარებში!F942/1000</f>
        <v>0</v>
      </c>
      <c r="G942" s="45">
        <f>ლარებში!I942/1000</f>
        <v>0</v>
      </c>
    </row>
    <row r="943" spans="1:8" hidden="1" x14ac:dyDescent="0.25">
      <c r="A943" s="5" t="str">
        <f t="shared" si="14"/>
        <v>b</v>
      </c>
      <c r="B943" s="78" t="s">
        <v>1</v>
      </c>
      <c r="C943" s="77" t="s">
        <v>34</v>
      </c>
      <c r="D943" s="45">
        <f>ლარებში!D943/1000</f>
        <v>0</v>
      </c>
      <c r="E943" s="45">
        <f>ლარებში!E943/1000</f>
        <v>0</v>
      </c>
      <c r="F943" s="45">
        <f>ლარებში!F943/1000</f>
        <v>0</v>
      </c>
      <c r="G943" s="45">
        <f>ლარებში!I943/1000</f>
        <v>0</v>
      </c>
    </row>
    <row r="944" spans="1:8" ht="23.25" customHeight="1" x14ac:dyDescent="0.25">
      <c r="A944" s="5" t="str">
        <f t="shared" si="14"/>
        <v>a</v>
      </c>
      <c r="B944" s="60" t="s">
        <v>169</v>
      </c>
      <c r="C944" s="61" t="s">
        <v>50</v>
      </c>
      <c r="D944" s="42">
        <f>ლარებში!D944/1000</f>
        <v>8000</v>
      </c>
      <c r="E944" s="42">
        <f>ლარებში!E944/1000</f>
        <v>7781</v>
      </c>
      <c r="F944" s="42">
        <f>ლარებში!F944/1000</f>
        <v>3609.8</v>
      </c>
      <c r="G944" s="42">
        <f>ლარებში!I944/1000</f>
        <v>3415.7933900000003</v>
      </c>
      <c r="H944" s="41"/>
    </row>
    <row r="945" spans="1:8" x14ac:dyDescent="0.25">
      <c r="A945" s="5" t="str">
        <f t="shared" si="14"/>
        <v>a</v>
      </c>
      <c r="B945" s="76" t="s">
        <v>1</v>
      </c>
      <c r="C945" s="77" t="s">
        <v>24</v>
      </c>
      <c r="D945" s="45">
        <f>ლარებში!D945/1000</f>
        <v>8000</v>
      </c>
      <c r="E945" s="45">
        <f>ლარებში!E945/1000</f>
        <v>7781</v>
      </c>
      <c r="F945" s="45">
        <f>ლარებში!F945/1000</f>
        <v>3609.8</v>
      </c>
      <c r="G945" s="45">
        <f>ლარებში!I945/1000</f>
        <v>3415.7933900000003</v>
      </c>
      <c r="H945" s="41"/>
    </row>
    <row r="946" spans="1:8" hidden="1" x14ac:dyDescent="0.25">
      <c r="A946" s="5" t="str">
        <f t="shared" si="14"/>
        <v>b</v>
      </c>
      <c r="B946" s="78" t="s">
        <v>1</v>
      </c>
      <c r="C946" s="79" t="s">
        <v>25</v>
      </c>
      <c r="D946" s="48">
        <f>ლარებში!D946/1000</f>
        <v>0</v>
      </c>
      <c r="E946" s="48">
        <f>ლარებში!E946/1000</f>
        <v>0</v>
      </c>
      <c r="F946" s="48">
        <f>ლარებში!F946/1000</f>
        <v>0</v>
      </c>
      <c r="G946" s="48">
        <f>ლარებში!I946/1000</f>
        <v>0</v>
      </c>
    </row>
    <row r="947" spans="1:8" x14ac:dyDescent="0.25">
      <c r="A947" s="5" t="str">
        <f t="shared" si="14"/>
        <v>a</v>
      </c>
      <c r="B947" s="78" t="s">
        <v>1</v>
      </c>
      <c r="C947" s="79" t="s">
        <v>26</v>
      </c>
      <c r="D947" s="85">
        <f>ლარებში!D947/1000</f>
        <v>154</v>
      </c>
      <c r="E947" s="85">
        <f>ლარებში!E947/1000</f>
        <v>171</v>
      </c>
      <c r="F947" s="85">
        <f>ლარებში!F947/1000</f>
        <v>80.400000000000006</v>
      </c>
      <c r="G947" s="85">
        <f>ლარებში!I947/1000</f>
        <v>43</v>
      </c>
      <c r="H947" s="41"/>
    </row>
    <row r="948" spans="1:8" hidden="1" x14ac:dyDescent="0.25">
      <c r="A948" s="5" t="str">
        <f t="shared" si="14"/>
        <v>b</v>
      </c>
      <c r="B948" s="78" t="s">
        <v>1</v>
      </c>
      <c r="C948" s="79" t="s">
        <v>27</v>
      </c>
      <c r="D948" s="48">
        <f>ლარებში!D948/1000</f>
        <v>0</v>
      </c>
      <c r="E948" s="48">
        <f>ლარებში!E948/1000</f>
        <v>0</v>
      </c>
      <c r="F948" s="48">
        <f>ლარებში!F948/1000</f>
        <v>0</v>
      </c>
      <c r="G948" s="48">
        <f>ლარებში!I948/1000</f>
        <v>0</v>
      </c>
    </row>
    <row r="949" spans="1:8" hidden="1" x14ac:dyDescent="0.25">
      <c r="A949" s="5" t="str">
        <f t="shared" si="14"/>
        <v>b</v>
      </c>
      <c r="B949" s="78" t="s">
        <v>1</v>
      </c>
      <c r="C949" s="80" t="s">
        <v>28</v>
      </c>
      <c r="D949" s="48">
        <f>ლარებში!D949/1000</f>
        <v>0</v>
      </c>
      <c r="E949" s="48">
        <f>ლარებში!E949/1000</f>
        <v>0</v>
      </c>
      <c r="F949" s="48">
        <f>ლარებში!F949/1000</f>
        <v>0</v>
      </c>
      <c r="G949" s="48">
        <f>ლარებში!I949/1000</f>
        <v>0</v>
      </c>
    </row>
    <row r="950" spans="1:8" hidden="1" x14ac:dyDescent="0.25">
      <c r="A950" s="5" t="str">
        <f t="shared" si="14"/>
        <v>b</v>
      </c>
      <c r="B950" s="78" t="s">
        <v>1</v>
      </c>
      <c r="C950" s="80" t="s">
        <v>29</v>
      </c>
      <c r="D950" s="48">
        <f>ლარებში!D950/1000</f>
        <v>0</v>
      </c>
      <c r="E950" s="48">
        <f>ლარებში!E950/1000</f>
        <v>0</v>
      </c>
      <c r="F950" s="48">
        <f>ლარებში!F950/1000</f>
        <v>0</v>
      </c>
      <c r="G950" s="48">
        <f>ლარებში!I950/1000</f>
        <v>0</v>
      </c>
    </row>
    <row r="951" spans="1:8" x14ac:dyDescent="0.25">
      <c r="A951" s="5" t="str">
        <f t="shared" si="14"/>
        <v>a</v>
      </c>
      <c r="B951" s="78" t="s">
        <v>1</v>
      </c>
      <c r="C951" s="80" t="s">
        <v>30</v>
      </c>
      <c r="D951" s="85">
        <f>ლარებში!D951/1000</f>
        <v>7846</v>
      </c>
      <c r="E951" s="85">
        <f>ლარებში!E951/1000</f>
        <v>7610</v>
      </c>
      <c r="F951" s="85">
        <f>ლარებში!F951/1000</f>
        <v>3529.4</v>
      </c>
      <c r="G951" s="85">
        <f>ლარებში!I951/1000</f>
        <v>3372.7933900000003</v>
      </c>
      <c r="H951" s="41"/>
    </row>
    <row r="952" spans="1:8" hidden="1" x14ac:dyDescent="0.25">
      <c r="A952" s="5" t="str">
        <f t="shared" si="14"/>
        <v>b</v>
      </c>
      <c r="B952" s="78" t="s">
        <v>1</v>
      </c>
      <c r="C952" s="80" t="s">
        <v>31</v>
      </c>
      <c r="D952" s="48">
        <f>ლარებში!D952/1000</f>
        <v>0</v>
      </c>
      <c r="E952" s="48">
        <f>ლარებში!E952/1000</f>
        <v>0</v>
      </c>
      <c r="F952" s="48">
        <f>ლარებში!F952/1000</f>
        <v>0</v>
      </c>
      <c r="G952" s="48">
        <f>ლარებში!I952/1000</f>
        <v>0</v>
      </c>
    </row>
    <row r="953" spans="1:8" ht="34.5" hidden="1" x14ac:dyDescent="0.25">
      <c r="A953" s="5" t="str">
        <f t="shared" si="14"/>
        <v>b</v>
      </c>
      <c r="B953" s="78"/>
      <c r="C953" s="81" t="s">
        <v>91</v>
      </c>
      <c r="D953" s="48">
        <f>ლარებში!D953/1000</f>
        <v>0</v>
      </c>
      <c r="E953" s="48">
        <f>ლარებში!E953/1000</f>
        <v>0</v>
      </c>
      <c r="F953" s="48">
        <f>ლარებში!F953/1000</f>
        <v>0</v>
      </c>
      <c r="G953" s="48">
        <f>ლარებში!I953/1000</f>
        <v>0</v>
      </c>
    </row>
    <row r="954" spans="1:8" ht="34.5" hidden="1" x14ac:dyDescent="0.25">
      <c r="A954" s="5" t="str">
        <f t="shared" si="14"/>
        <v>b</v>
      </c>
      <c r="B954" s="78"/>
      <c r="C954" s="81" t="s">
        <v>92</v>
      </c>
      <c r="D954" s="48">
        <f>ლარებში!D954/1000</f>
        <v>0</v>
      </c>
      <c r="E954" s="48">
        <f>ლარებში!E954/1000</f>
        <v>0</v>
      </c>
      <c r="F954" s="48">
        <f>ლარებში!F954/1000</f>
        <v>0</v>
      </c>
      <c r="G954" s="48">
        <f>ლარებში!I954/1000</f>
        <v>0</v>
      </c>
    </row>
    <row r="955" spans="1:8" hidden="1" x14ac:dyDescent="0.25">
      <c r="A955" s="5" t="str">
        <f t="shared" si="14"/>
        <v>b</v>
      </c>
      <c r="B955" s="76" t="s">
        <v>1</v>
      </c>
      <c r="C955" s="77" t="s">
        <v>32</v>
      </c>
      <c r="D955" s="45">
        <f>ლარებში!D955/1000</f>
        <v>0</v>
      </c>
      <c r="E955" s="45">
        <f>ლარებში!E955/1000</f>
        <v>0</v>
      </c>
      <c r="F955" s="45">
        <f>ლარებში!F955/1000</f>
        <v>0</v>
      </c>
      <c r="G955" s="45">
        <f>ლარებში!I955/1000</f>
        <v>0</v>
      </c>
    </row>
    <row r="956" spans="1:8" hidden="1" x14ac:dyDescent="0.25">
      <c r="A956" s="5" t="str">
        <f t="shared" si="14"/>
        <v>b</v>
      </c>
      <c r="B956" s="76" t="s">
        <v>1</v>
      </c>
      <c r="C956" s="77" t="s">
        <v>33</v>
      </c>
      <c r="D956" s="45">
        <f>ლარებში!D956/1000</f>
        <v>0</v>
      </c>
      <c r="E956" s="45">
        <f>ლარებში!E956/1000</f>
        <v>0</v>
      </c>
      <c r="F956" s="45">
        <f>ლარებში!F956/1000</f>
        <v>0</v>
      </c>
      <c r="G956" s="45">
        <f>ლარებში!I956/1000</f>
        <v>0</v>
      </c>
    </row>
    <row r="957" spans="1:8" hidden="1" x14ac:dyDescent="0.25">
      <c r="A957" s="5" t="str">
        <f t="shared" si="14"/>
        <v>b</v>
      </c>
      <c r="B957" s="76" t="s">
        <v>1</v>
      </c>
      <c r="C957" s="77" t="s">
        <v>34</v>
      </c>
      <c r="D957" s="45">
        <f>ლარებში!D957/1000</f>
        <v>0</v>
      </c>
      <c r="E957" s="45">
        <f>ლარებში!E957/1000</f>
        <v>0</v>
      </c>
      <c r="F957" s="45">
        <f>ლარებში!F957/1000</f>
        <v>0</v>
      </c>
      <c r="G957" s="45">
        <f>ლარებში!I957/1000</f>
        <v>0</v>
      </c>
    </row>
    <row r="958" spans="1:8" ht="18" x14ac:dyDescent="0.25">
      <c r="A958" s="5" t="str">
        <f t="shared" si="14"/>
        <v>a</v>
      </c>
      <c r="B958" s="68" t="s">
        <v>170</v>
      </c>
      <c r="C958" s="69" t="s">
        <v>50</v>
      </c>
      <c r="D958" s="44">
        <f>ლარებში!D958/1000</f>
        <v>7526</v>
      </c>
      <c r="E958" s="44">
        <f>ლარებში!E958/1000</f>
        <v>7526</v>
      </c>
      <c r="F958" s="44">
        <f>ლარებში!F958/1000</f>
        <v>3495.4</v>
      </c>
      <c r="G958" s="44">
        <f>ლარებში!I958/1000</f>
        <v>3379.84483</v>
      </c>
      <c r="H958" s="96" t="s">
        <v>230</v>
      </c>
    </row>
    <row r="959" spans="1:8" x14ac:dyDescent="0.25">
      <c r="A959" s="5" t="str">
        <f t="shared" si="14"/>
        <v>a</v>
      </c>
      <c r="B959" s="76" t="s">
        <v>1</v>
      </c>
      <c r="C959" s="77" t="s">
        <v>24</v>
      </c>
      <c r="D959" s="45">
        <f>ლარებში!D959/1000</f>
        <v>7526</v>
      </c>
      <c r="E959" s="45">
        <f>ლარებში!E959/1000</f>
        <v>7526</v>
      </c>
      <c r="F959" s="45">
        <f>ლარებში!F959/1000</f>
        <v>3495.4</v>
      </c>
      <c r="G959" s="45">
        <f>ლარებში!I959/1000</f>
        <v>3379.84483</v>
      </c>
    </row>
    <row r="960" spans="1:8" hidden="1" x14ac:dyDescent="0.25">
      <c r="A960" s="5" t="str">
        <f t="shared" si="14"/>
        <v>b</v>
      </c>
      <c r="B960" s="78" t="s">
        <v>1</v>
      </c>
      <c r="C960" s="79" t="s">
        <v>25</v>
      </c>
      <c r="D960" s="46">
        <f>ლარებში!D960/1000</f>
        <v>0</v>
      </c>
      <c r="E960" s="46">
        <f>ლარებში!E960/1000</f>
        <v>0</v>
      </c>
      <c r="F960" s="46">
        <f>ლარებში!F960/1000</f>
        <v>0</v>
      </c>
      <c r="G960" s="46">
        <f>ლარებში!I960/1000</f>
        <v>0</v>
      </c>
    </row>
    <row r="961" spans="1:8" x14ac:dyDescent="0.25">
      <c r="A961" s="5" t="str">
        <f t="shared" si="14"/>
        <v>a</v>
      </c>
      <c r="B961" s="78" t="s">
        <v>1</v>
      </c>
      <c r="C961" s="79" t="s">
        <v>26</v>
      </c>
      <c r="D961" s="46">
        <f>ლარებში!D961/1000</f>
        <v>54</v>
      </c>
      <c r="E961" s="46">
        <f>ლარებში!E961/1000</f>
        <v>81</v>
      </c>
      <c r="F961" s="46">
        <f>ლარებში!F961/1000</f>
        <v>36</v>
      </c>
      <c r="G961" s="46">
        <f>ლარებში!I961/1000</f>
        <v>27</v>
      </c>
    </row>
    <row r="962" spans="1:8" hidden="1" x14ac:dyDescent="0.25">
      <c r="A962" s="5" t="str">
        <f t="shared" si="14"/>
        <v>b</v>
      </c>
      <c r="B962" s="78" t="s">
        <v>1</v>
      </c>
      <c r="C962" s="79" t="s">
        <v>27</v>
      </c>
      <c r="D962" s="46">
        <f>ლარებში!D962/1000</f>
        <v>0</v>
      </c>
      <c r="E962" s="46">
        <f>ლარებში!E962/1000</f>
        <v>0</v>
      </c>
      <c r="F962" s="46">
        <f>ლარებში!F962/1000</f>
        <v>0</v>
      </c>
      <c r="G962" s="46">
        <f>ლარებში!I962/1000</f>
        <v>0</v>
      </c>
    </row>
    <row r="963" spans="1:8" hidden="1" x14ac:dyDescent="0.25">
      <c r="A963" s="5" t="str">
        <f t="shared" si="14"/>
        <v>b</v>
      </c>
      <c r="B963" s="78" t="s">
        <v>1</v>
      </c>
      <c r="C963" s="80" t="s">
        <v>28</v>
      </c>
      <c r="D963" s="46">
        <f>ლარებში!D963/1000</f>
        <v>0</v>
      </c>
      <c r="E963" s="46">
        <f>ლარებში!E963/1000</f>
        <v>0</v>
      </c>
      <c r="F963" s="46">
        <f>ლარებში!F963/1000</f>
        <v>0</v>
      </c>
      <c r="G963" s="46">
        <f>ლარებში!I963/1000</f>
        <v>0</v>
      </c>
    </row>
    <row r="964" spans="1:8" hidden="1" x14ac:dyDescent="0.25">
      <c r="A964" s="5" t="str">
        <f t="shared" si="14"/>
        <v>b</v>
      </c>
      <c r="B964" s="78" t="s">
        <v>1</v>
      </c>
      <c r="C964" s="80" t="s">
        <v>29</v>
      </c>
      <c r="D964" s="46">
        <f>ლარებში!D964/1000</f>
        <v>0</v>
      </c>
      <c r="E964" s="46">
        <f>ლარებში!E964/1000</f>
        <v>0</v>
      </c>
      <c r="F964" s="46">
        <f>ლარებში!F964/1000</f>
        <v>0</v>
      </c>
      <c r="G964" s="46">
        <f>ლარებში!I964/1000</f>
        <v>0</v>
      </c>
    </row>
    <row r="965" spans="1:8" x14ac:dyDescent="0.25">
      <c r="A965" s="5" t="str">
        <f t="shared" si="14"/>
        <v>a</v>
      </c>
      <c r="B965" s="78" t="s">
        <v>1</v>
      </c>
      <c r="C965" s="80" t="s">
        <v>30</v>
      </c>
      <c r="D965" s="46">
        <f>ლარებში!D965/1000</f>
        <v>7472</v>
      </c>
      <c r="E965" s="46">
        <f>ლარებში!E965/1000</f>
        <v>7445</v>
      </c>
      <c r="F965" s="46">
        <f>ლარებში!F965/1000</f>
        <v>3459.4</v>
      </c>
      <c r="G965" s="46">
        <f>ლარებში!I965/1000</f>
        <v>3352.84483</v>
      </c>
    </row>
    <row r="966" spans="1:8" hidden="1" x14ac:dyDescent="0.25">
      <c r="A966" s="5" t="str">
        <f t="shared" si="14"/>
        <v>b</v>
      </c>
      <c r="B966" s="78" t="s">
        <v>1</v>
      </c>
      <c r="C966" s="80" t="s">
        <v>31</v>
      </c>
      <c r="D966" s="46">
        <f>ლარებში!D966/1000</f>
        <v>0</v>
      </c>
      <c r="E966" s="46">
        <f>ლარებში!E966/1000</f>
        <v>0</v>
      </c>
      <c r="F966" s="46">
        <f>ლარებში!F966/1000</f>
        <v>0</v>
      </c>
      <c r="G966" s="46">
        <f>ლარებში!I966/1000</f>
        <v>0</v>
      </c>
    </row>
    <row r="967" spans="1:8" ht="34.5" hidden="1" x14ac:dyDescent="0.25">
      <c r="A967" s="5" t="str">
        <f t="shared" ref="A967:A1030" si="15">IF((D967+E967+F967+G967)&gt;0,"a","b")</f>
        <v>b</v>
      </c>
      <c r="B967" s="78"/>
      <c r="C967" s="81" t="s">
        <v>91</v>
      </c>
      <c r="D967" s="47">
        <f>ლარებში!D967/1000</f>
        <v>0</v>
      </c>
      <c r="E967" s="47">
        <f>ლარებში!E967/1000</f>
        <v>0</v>
      </c>
      <c r="F967" s="47">
        <f>ლარებში!F967/1000</f>
        <v>0</v>
      </c>
      <c r="G967" s="47">
        <f>ლარებში!I967/1000</f>
        <v>0</v>
      </c>
    </row>
    <row r="968" spans="1:8" ht="34.5" hidden="1" x14ac:dyDescent="0.25">
      <c r="A968" s="5" t="str">
        <f t="shared" si="15"/>
        <v>b</v>
      </c>
      <c r="B968" s="78"/>
      <c r="C968" s="81" t="s">
        <v>92</v>
      </c>
      <c r="D968" s="47">
        <f>ლარებში!D968/1000</f>
        <v>0</v>
      </c>
      <c r="E968" s="47">
        <f>ლარებში!E968/1000</f>
        <v>0</v>
      </c>
      <c r="F968" s="47">
        <f>ლარებში!F968/1000</f>
        <v>0</v>
      </c>
      <c r="G968" s="47">
        <f>ლარებში!I968/1000</f>
        <v>0</v>
      </c>
    </row>
    <row r="969" spans="1:8" hidden="1" x14ac:dyDescent="0.25">
      <c r="A969" s="5" t="str">
        <f t="shared" si="15"/>
        <v>b</v>
      </c>
      <c r="B969" s="78" t="s">
        <v>1</v>
      </c>
      <c r="C969" s="77" t="s">
        <v>32</v>
      </c>
      <c r="D969" s="45">
        <f>ლარებში!D969/1000</f>
        <v>0</v>
      </c>
      <c r="E969" s="45">
        <f>ლარებში!E969/1000</f>
        <v>0</v>
      </c>
      <c r="F969" s="45">
        <f>ლარებში!F969/1000</f>
        <v>0</v>
      </c>
      <c r="G969" s="45">
        <f>ლარებში!I969/1000</f>
        <v>0</v>
      </c>
    </row>
    <row r="970" spans="1:8" hidden="1" x14ac:dyDescent="0.25">
      <c r="A970" s="5" t="str">
        <f t="shared" si="15"/>
        <v>b</v>
      </c>
      <c r="B970" s="78" t="s">
        <v>1</v>
      </c>
      <c r="C970" s="77" t="s">
        <v>33</v>
      </c>
      <c r="D970" s="45">
        <f>ლარებში!D970/1000</f>
        <v>0</v>
      </c>
      <c r="E970" s="45">
        <f>ლარებში!E970/1000</f>
        <v>0</v>
      </c>
      <c r="F970" s="45">
        <f>ლარებში!F970/1000</f>
        <v>0</v>
      </c>
      <c r="G970" s="45">
        <f>ლარებში!I970/1000</f>
        <v>0</v>
      </c>
    </row>
    <row r="971" spans="1:8" hidden="1" x14ac:dyDescent="0.25">
      <c r="A971" s="5" t="str">
        <f t="shared" si="15"/>
        <v>b</v>
      </c>
      <c r="B971" s="78" t="s">
        <v>1</v>
      </c>
      <c r="C971" s="77" t="s">
        <v>34</v>
      </c>
      <c r="D971" s="45">
        <f>ლარებში!D971/1000</f>
        <v>0</v>
      </c>
      <c r="E971" s="45">
        <f>ლარებში!E971/1000</f>
        <v>0</v>
      </c>
      <c r="F971" s="45">
        <f>ლარებში!F971/1000</f>
        <v>0</v>
      </c>
      <c r="G971" s="45">
        <f>ლარებში!I971/1000</f>
        <v>0</v>
      </c>
    </row>
    <row r="972" spans="1:8" ht="69" x14ac:dyDescent="0.25">
      <c r="A972" s="5" t="str">
        <f t="shared" si="15"/>
        <v>a</v>
      </c>
      <c r="B972" s="68" t="s">
        <v>171</v>
      </c>
      <c r="C972" s="69" t="s">
        <v>22</v>
      </c>
      <c r="D972" s="44">
        <f>ლარებში!D972/1000</f>
        <v>474</v>
      </c>
      <c r="E972" s="44">
        <f>ლარებში!E972/1000</f>
        <v>255</v>
      </c>
      <c r="F972" s="44">
        <f>ლარებში!F972/1000</f>
        <v>114.4</v>
      </c>
      <c r="G972" s="44">
        <f>ლარებში!I972/1000</f>
        <v>35.948560000000001</v>
      </c>
      <c r="H972" s="96" t="s">
        <v>229</v>
      </c>
    </row>
    <row r="973" spans="1:8" x14ac:dyDescent="0.25">
      <c r="A973" s="5" t="str">
        <f t="shared" si="15"/>
        <v>a</v>
      </c>
      <c r="B973" s="76" t="s">
        <v>1</v>
      </c>
      <c r="C973" s="77" t="s">
        <v>24</v>
      </c>
      <c r="D973" s="45">
        <f>ლარებში!D973/1000</f>
        <v>474</v>
      </c>
      <c r="E973" s="45">
        <f>ლარებში!E973/1000</f>
        <v>255</v>
      </c>
      <c r="F973" s="45">
        <f>ლარებში!F973/1000</f>
        <v>114.4</v>
      </c>
      <c r="G973" s="45">
        <f>ლარებში!I973/1000</f>
        <v>35.948560000000001</v>
      </c>
    </row>
    <row r="974" spans="1:8" hidden="1" x14ac:dyDescent="0.25">
      <c r="A974" s="5" t="str">
        <f t="shared" si="15"/>
        <v>b</v>
      </c>
      <c r="B974" s="78" t="s">
        <v>1</v>
      </c>
      <c r="C974" s="79" t="s">
        <v>25</v>
      </c>
      <c r="D974" s="46">
        <f>ლარებში!D974/1000</f>
        <v>0</v>
      </c>
      <c r="E974" s="46">
        <f>ლარებში!E974/1000</f>
        <v>0</v>
      </c>
      <c r="F974" s="46">
        <f>ლარებში!F974/1000</f>
        <v>0</v>
      </c>
      <c r="G974" s="46">
        <f>ლარებში!I974/1000</f>
        <v>0</v>
      </c>
    </row>
    <row r="975" spans="1:8" x14ac:dyDescent="0.25">
      <c r="A975" s="5" t="str">
        <f t="shared" si="15"/>
        <v>a</v>
      </c>
      <c r="B975" s="78" t="s">
        <v>1</v>
      </c>
      <c r="C975" s="79" t="s">
        <v>26</v>
      </c>
      <c r="D975" s="46">
        <f>ლარებში!D975/1000</f>
        <v>100</v>
      </c>
      <c r="E975" s="46">
        <f>ლარებში!E975/1000</f>
        <v>90</v>
      </c>
      <c r="F975" s="46">
        <f>ლარებში!F975/1000</f>
        <v>44.4</v>
      </c>
      <c r="G975" s="46">
        <f>ლარებში!I975/1000</f>
        <v>16</v>
      </c>
    </row>
    <row r="976" spans="1:8" hidden="1" x14ac:dyDescent="0.25">
      <c r="A976" s="5" t="str">
        <f t="shared" si="15"/>
        <v>b</v>
      </c>
      <c r="B976" s="78" t="s">
        <v>1</v>
      </c>
      <c r="C976" s="79" t="s">
        <v>27</v>
      </c>
      <c r="D976" s="46">
        <f>ლარებში!D976/1000</f>
        <v>0</v>
      </c>
      <c r="E976" s="46">
        <f>ლარებში!E976/1000</f>
        <v>0</v>
      </c>
      <c r="F976" s="46">
        <f>ლარებში!F976/1000</f>
        <v>0</v>
      </c>
      <c r="G976" s="46">
        <f>ლარებში!I976/1000</f>
        <v>0</v>
      </c>
    </row>
    <row r="977" spans="1:8" hidden="1" x14ac:dyDescent="0.25">
      <c r="A977" s="5" t="str">
        <f t="shared" si="15"/>
        <v>b</v>
      </c>
      <c r="B977" s="78" t="s">
        <v>1</v>
      </c>
      <c r="C977" s="80" t="s">
        <v>28</v>
      </c>
      <c r="D977" s="46">
        <f>ლარებში!D977/1000</f>
        <v>0</v>
      </c>
      <c r="E977" s="46">
        <f>ლარებში!E977/1000</f>
        <v>0</v>
      </c>
      <c r="F977" s="46">
        <f>ლარებში!F977/1000</f>
        <v>0</v>
      </c>
      <c r="G977" s="46">
        <f>ლარებში!I977/1000</f>
        <v>0</v>
      </c>
    </row>
    <row r="978" spans="1:8" hidden="1" x14ac:dyDescent="0.25">
      <c r="A978" s="5" t="str">
        <f t="shared" si="15"/>
        <v>b</v>
      </c>
      <c r="B978" s="78" t="s">
        <v>1</v>
      </c>
      <c r="C978" s="80" t="s">
        <v>29</v>
      </c>
      <c r="D978" s="46">
        <f>ლარებში!D978/1000</f>
        <v>0</v>
      </c>
      <c r="E978" s="46">
        <f>ლარებში!E978/1000</f>
        <v>0</v>
      </c>
      <c r="F978" s="46">
        <f>ლარებში!F978/1000</f>
        <v>0</v>
      </c>
      <c r="G978" s="46">
        <f>ლარებში!I978/1000</f>
        <v>0</v>
      </c>
    </row>
    <row r="979" spans="1:8" x14ac:dyDescent="0.25">
      <c r="A979" s="5" t="str">
        <f t="shared" si="15"/>
        <v>a</v>
      </c>
      <c r="B979" s="78" t="s">
        <v>1</v>
      </c>
      <c r="C979" s="80" t="s">
        <v>30</v>
      </c>
      <c r="D979" s="46">
        <f>ლარებში!D979/1000</f>
        <v>374</v>
      </c>
      <c r="E979" s="46">
        <f>ლარებში!E979/1000</f>
        <v>165</v>
      </c>
      <c r="F979" s="46">
        <f>ლარებში!F979/1000</f>
        <v>70</v>
      </c>
      <c r="G979" s="46">
        <f>ლარებში!I979/1000</f>
        <v>19.948560000000001</v>
      </c>
    </row>
    <row r="980" spans="1:8" hidden="1" x14ac:dyDescent="0.25">
      <c r="A980" s="5" t="str">
        <f t="shared" si="15"/>
        <v>b</v>
      </c>
      <c r="B980" s="78" t="s">
        <v>1</v>
      </c>
      <c r="C980" s="80" t="s">
        <v>31</v>
      </c>
      <c r="D980" s="46">
        <f>ლარებში!D980/1000</f>
        <v>0</v>
      </c>
      <c r="E980" s="46">
        <f>ლარებში!E980/1000</f>
        <v>0</v>
      </c>
      <c r="F980" s="46">
        <f>ლარებში!F980/1000</f>
        <v>0</v>
      </c>
      <c r="G980" s="46">
        <f>ლარებში!I980/1000</f>
        <v>0</v>
      </c>
    </row>
    <row r="981" spans="1:8" ht="34.5" hidden="1" x14ac:dyDescent="0.25">
      <c r="A981" s="5" t="str">
        <f t="shared" si="15"/>
        <v>b</v>
      </c>
      <c r="B981" s="78"/>
      <c r="C981" s="81" t="s">
        <v>91</v>
      </c>
      <c r="D981" s="47">
        <f>ლარებში!D981/1000</f>
        <v>0</v>
      </c>
      <c r="E981" s="47">
        <f>ლარებში!E981/1000</f>
        <v>0</v>
      </c>
      <c r="F981" s="47">
        <f>ლარებში!F981/1000</f>
        <v>0</v>
      </c>
      <c r="G981" s="47">
        <f>ლარებში!I981/1000</f>
        <v>0</v>
      </c>
    </row>
    <row r="982" spans="1:8" ht="34.5" hidden="1" x14ac:dyDescent="0.25">
      <c r="A982" s="5" t="str">
        <f t="shared" si="15"/>
        <v>b</v>
      </c>
      <c r="B982" s="78"/>
      <c r="C982" s="81" t="s">
        <v>92</v>
      </c>
      <c r="D982" s="47">
        <f>ლარებში!D982/1000</f>
        <v>0</v>
      </c>
      <c r="E982" s="47">
        <f>ლარებში!E982/1000</f>
        <v>0</v>
      </c>
      <c r="F982" s="47">
        <f>ლარებში!F982/1000</f>
        <v>0</v>
      </c>
      <c r="G982" s="47">
        <f>ლარებში!I982/1000</f>
        <v>0</v>
      </c>
    </row>
    <row r="983" spans="1:8" hidden="1" x14ac:dyDescent="0.25">
      <c r="A983" s="5" t="str">
        <f t="shared" si="15"/>
        <v>b</v>
      </c>
      <c r="B983" s="78" t="s">
        <v>1</v>
      </c>
      <c r="C983" s="77" t="s">
        <v>32</v>
      </c>
      <c r="D983" s="45">
        <f>ლარებში!D983/1000</f>
        <v>0</v>
      </c>
      <c r="E983" s="45">
        <f>ლარებში!E983/1000</f>
        <v>0</v>
      </c>
      <c r="F983" s="45">
        <f>ლარებში!F983/1000</f>
        <v>0</v>
      </c>
      <c r="G983" s="45">
        <f>ლარებში!I983/1000</f>
        <v>0</v>
      </c>
    </row>
    <row r="984" spans="1:8" hidden="1" x14ac:dyDescent="0.25">
      <c r="A984" s="5" t="str">
        <f t="shared" si="15"/>
        <v>b</v>
      </c>
      <c r="B984" s="78" t="s">
        <v>1</v>
      </c>
      <c r="C984" s="77" t="s">
        <v>33</v>
      </c>
      <c r="D984" s="45">
        <f>ლარებში!D984/1000</f>
        <v>0</v>
      </c>
      <c r="E984" s="45">
        <f>ლარებში!E984/1000</f>
        <v>0</v>
      </c>
      <c r="F984" s="45">
        <f>ლარებში!F984/1000</f>
        <v>0</v>
      </c>
      <c r="G984" s="45">
        <f>ლარებში!I984/1000</f>
        <v>0</v>
      </c>
    </row>
    <row r="985" spans="1:8" hidden="1" x14ac:dyDescent="0.25">
      <c r="A985" s="5" t="str">
        <f t="shared" si="15"/>
        <v>b</v>
      </c>
      <c r="B985" s="78" t="s">
        <v>1</v>
      </c>
      <c r="C985" s="77" t="s">
        <v>34</v>
      </c>
      <c r="D985" s="45">
        <f>ლარებში!D985/1000</f>
        <v>0</v>
      </c>
      <c r="E985" s="45">
        <f>ლარებში!E985/1000</f>
        <v>0</v>
      </c>
      <c r="F985" s="45">
        <f>ლარებში!F985/1000</f>
        <v>0</v>
      </c>
      <c r="G985" s="45">
        <f>ლარებში!I985/1000</f>
        <v>0</v>
      </c>
    </row>
    <row r="986" spans="1:8" ht="38.25" customHeight="1" x14ac:dyDescent="0.25">
      <c r="A986" s="5" t="str">
        <f t="shared" si="15"/>
        <v>a</v>
      </c>
      <c r="B986" s="60" t="s">
        <v>172</v>
      </c>
      <c r="C986" s="61" t="s">
        <v>9</v>
      </c>
      <c r="D986" s="42">
        <f>ლარებში!D986/1000</f>
        <v>12150</v>
      </c>
      <c r="E986" s="42">
        <f>ლარებში!E986/1000</f>
        <v>11843</v>
      </c>
      <c r="F986" s="42">
        <f>ლარებში!F986/1000</f>
        <v>5315.1</v>
      </c>
      <c r="G986" s="42">
        <f>ლარებში!I986/1000</f>
        <v>5314.9230399999997</v>
      </c>
      <c r="H986" s="96" t="s">
        <v>230</v>
      </c>
    </row>
    <row r="987" spans="1:8" x14ac:dyDescent="0.25">
      <c r="A987" s="5" t="str">
        <f t="shared" si="15"/>
        <v>a</v>
      </c>
      <c r="B987" s="76" t="s">
        <v>1</v>
      </c>
      <c r="C987" s="77" t="s">
        <v>24</v>
      </c>
      <c r="D987" s="45">
        <f>ლარებში!D987/1000</f>
        <v>12150</v>
      </c>
      <c r="E987" s="45">
        <f>ლარებში!E987/1000</f>
        <v>11843</v>
      </c>
      <c r="F987" s="45">
        <f>ლარებში!F987/1000</f>
        <v>5315.1</v>
      </c>
      <c r="G987" s="45">
        <f>ლარებში!I987/1000</f>
        <v>5314.9230399999997</v>
      </c>
      <c r="H987" s="41"/>
    </row>
    <row r="988" spans="1:8" hidden="1" x14ac:dyDescent="0.25">
      <c r="A988" s="5" t="str">
        <f t="shared" si="15"/>
        <v>b</v>
      </c>
      <c r="B988" s="78" t="s">
        <v>1</v>
      </c>
      <c r="C988" s="79" t="s">
        <v>25</v>
      </c>
      <c r="D988" s="46">
        <f>ლარებში!D988/1000</f>
        <v>0</v>
      </c>
      <c r="E988" s="46">
        <f>ლარებში!E988/1000</f>
        <v>0</v>
      </c>
      <c r="F988" s="46">
        <f>ლარებში!F988/1000</f>
        <v>0</v>
      </c>
      <c r="G988" s="46">
        <f>ლარებში!I988/1000</f>
        <v>0</v>
      </c>
    </row>
    <row r="989" spans="1:8" x14ac:dyDescent="0.25">
      <c r="A989" s="5" t="str">
        <f t="shared" si="15"/>
        <v>a</v>
      </c>
      <c r="B989" s="78" t="s">
        <v>1</v>
      </c>
      <c r="C989" s="79" t="s">
        <v>26</v>
      </c>
      <c r="D989" s="46">
        <f>ლარებში!D989/1000</f>
        <v>150</v>
      </c>
      <c r="E989" s="46">
        <f>ლარებში!E989/1000</f>
        <v>156</v>
      </c>
      <c r="F989" s="46">
        <f>ლარებში!F989/1000</f>
        <v>78</v>
      </c>
      <c r="G989" s="46">
        <f>ლარებში!I989/1000</f>
        <v>78</v>
      </c>
      <c r="H989" s="41"/>
    </row>
    <row r="990" spans="1:8" hidden="1" x14ac:dyDescent="0.25">
      <c r="A990" s="5" t="str">
        <f t="shared" si="15"/>
        <v>b</v>
      </c>
      <c r="B990" s="78" t="s">
        <v>1</v>
      </c>
      <c r="C990" s="79" t="s">
        <v>27</v>
      </c>
      <c r="D990" s="46">
        <f>ლარებში!D990/1000</f>
        <v>0</v>
      </c>
      <c r="E990" s="46">
        <f>ლარებში!E990/1000</f>
        <v>0</v>
      </c>
      <c r="F990" s="46">
        <f>ლარებში!F990/1000</f>
        <v>0</v>
      </c>
      <c r="G990" s="46">
        <f>ლარებში!I990/1000</f>
        <v>0</v>
      </c>
    </row>
    <row r="991" spans="1:8" hidden="1" x14ac:dyDescent="0.25">
      <c r="A991" s="5" t="str">
        <f t="shared" si="15"/>
        <v>b</v>
      </c>
      <c r="B991" s="78" t="s">
        <v>1</v>
      </c>
      <c r="C991" s="80" t="s">
        <v>28</v>
      </c>
      <c r="D991" s="46">
        <f>ლარებში!D991/1000</f>
        <v>0</v>
      </c>
      <c r="E991" s="46">
        <f>ლარებში!E991/1000</f>
        <v>0</v>
      </c>
      <c r="F991" s="46">
        <f>ლარებში!F991/1000</f>
        <v>0</v>
      </c>
      <c r="G991" s="46">
        <f>ლარებში!I991/1000</f>
        <v>0</v>
      </c>
    </row>
    <row r="992" spans="1:8" hidden="1" x14ac:dyDescent="0.25">
      <c r="A992" s="5" t="str">
        <f t="shared" si="15"/>
        <v>b</v>
      </c>
      <c r="B992" s="78" t="s">
        <v>1</v>
      </c>
      <c r="C992" s="80" t="s">
        <v>29</v>
      </c>
      <c r="D992" s="46">
        <f>ლარებში!D992/1000</f>
        <v>0</v>
      </c>
      <c r="E992" s="46">
        <f>ლარებში!E992/1000</f>
        <v>0</v>
      </c>
      <c r="F992" s="46">
        <f>ლარებში!F992/1000</f>
        <v>0</v>
      </c>
      <c r="G992" s="46">
        <f>ლარებში!I992/1000</f>
        <v>0</v>
      </c>
    </row>
    <row r="993" spans="1:8" x14ac:dyDescent="0.25">
      <c r="A993" s="5" t="str">
        <f t="shared" si="15"/>
        <v>a</v>
      </c>
      <c r="B993" s="78" t="s">
        <v>1</v>
      </c>
      <c r="C993" s="80" t="s">
        <v>30</v>
      </c>
      <c r="D993" s="46">
        <f>ლარებში!D993/1000</f>
        <v>12000</v>
      </c>
      <c r="E993" s="46">
        <f>ლარებში!E993/1000</f>
        <v>11687</v>
      </c>
      <c r="F993" s="46">
        <f>ლარებში!F993/1000</f>
        <v>5237.1000000000004</v>
      </c>
      <c r="G993" s="46">
        <f>ლარებში!I993/1000</f>
        <v>5236.9230399999997</v>
      </c>
      <c r="H993" s="41"/>
    </row>
    <row r="994" spans="1:8" hidden="1" x14ac:dyDescent="0.25">
      <c r="A994" s="5" t="str">
        <f t="shared" si="15"/>
        <v>b</v>
      </c>
      <c r="B994" s="78" t="s">
        <v>1</v>
      </c>
      <c r="C994" s="80" t="s">
        <v>31</v>
      </c>
      <c r="D994" s="46">
        <f>ლარებში!D994/1000</f>
        <v>0</v>
      </c>
      <c r="E994" s="46">
        <f>ლარებში!E994/1000</f>
        <v>0</v>
      </c>
      <c r="F994" s="46">
        <f>ლარებში!F994/1000</f>
        <v>0</v>
      </c>
      <c r="G994" s="46">
        <f>ლარებში!I994/1000</f>
        <v>0</v>
      </c>
    </row>
    <row r="995" spans="1:8" ht="34.5" hidden="1" x14ac:dyDescent="0.25">
      <c r="A995" s="5" t="str">
        <f t="shared" si="15"/>
        <v>b</v>
      </c>
      <c r="B995" s="78"/>
      <c r="C995" s="81" t="s">
        <v>91</v>
      </c>
      <c r="D995" s="47">
        <f>ლარებში!D995/1000</f>
        <v>0</v>
      </c>
      <c r="E995" s="47">
        <f>ლარებში!E995/1000</f>
        <v>0</v>
      </c>
      <c r="F995" s="47">
        <f>ლარებში!F995/1000</f>
        <v>0</v>
      </c>
      <c r="G995" s="47">
        <f>ლარებში!I995/1000</f>
        <v>0</v>
      </c>
    </row>
    <row r="996" spans="1:8" ht="34.5" hidden="1" x14ac:dyDescent="0.25">
      <c r="A996" s="5" t="str">
        <f t="shared" si="15"/>
        <v>b</v>
      </c>
      <c r="B996" s="78"/>
      <c r="C996" s="81" t="s">
        <v>92</v>
      </c>
      <c r="D996" s="47">
        <f>ლარებში!D996/1000</f>
        <v>0</v>
      </c>
      <c r="E996" s="47">
        <f>ლარებში!E996/1000</f>
        <v>0</v>
      </c>
      <c r="F996" s="47">
        <f>ლარებში!F996/1000</f>
        <v>0</v>
      </c>
      <c r="G996" s="47">
        <f>ლარებში!I996/1000</f>
        <v>0</v>
      </c>
    </row>
    <row r="997" spans="1:8" hidden="1" x14ac:dyDescent="0.25">
      <c r="A997" s="5" t="str">
        <f t="shared" si="15"/>
        <v>b</v>
      </c>
      <c r="B997" s="78" t="s">
        <v>1</v>
      </c>
      <c r="C997" s="77" t="s">
        <v>32</v>
      </c>
      <c r="D997" s="45">
        <f>ლარებში!D997/1000</f>
        <v>0</v>
      </c>
      <c r="E997" s="45">
        <f>ლარებში!E997/1000</f>
        <v>0</v>
      </c>
      <c r="F997" s="45">
        <f>ლარებში!F997/1000</f>
        <v>0</v>
      </c>
      <c r="G997" s="45">
        <f>ლარებში!I997/1000</f>
        <v>0</v>
      </c>
    </row>
    <row r="998" spans="1:8" hidden="1" x14ac:dyDescent="0.25">
      <c r="A998" s="5" t="str">
        <f t="shared" si="15"/>
        <v>b</v>
      </c>
      <c r="B998" s="78" t="s">
        <v>1</v>
      </c>
      <c r="C998" s="77" t="s">
        <v>33</v>
      </c>
      <c r="D998" s="45">
        <f>ლარებში!D998/1000</f>
        <v>0</v>
      </c>
      <c r="E998" s="45">
        <f>ლარებში!E998/1000</f>
        <v>0</v>
      </c>
      <c r="F998" s="45">
        <f>ლარებში!F998/1000</f>
        <v>0</v>
      </c>
      <c r="G998" s="45">
        <f>ლარებში!I998/1000</f>
        <v>0</v>
      </c>
    </row>
    <row r="999" spans="1:8" hidden="1" x14ac:dyDescent="0.25">
      <c r="A999" s="5" t="str">
        <f t="shared" si="15"/>
        <v>b</v>
      </c>
      <c r="B999" s="78" t="s">
        <v>1</v>
      </c>
      <c r="C999" s="77" t="s">
        <v>34</v>
      </c>
      <c r="D999" s="45">
        <f>ლარებში!D999/1000</f>
        <v>0</v>
      </c>
      <c r="E999" s="45">
        <f>ლარებში!E999/1000</f>
        <v>0</v>
      </c>
      <c r="F999" s="45">
        <f>ლარებში!F999/1000</f>
        <v>0</v>
      </c>
      <c r="G999" s="45">
        <f>ლარებში!I999/1000</f>
        <v>0</v>
      </c>
    </row>
    <row r="1000" spans="1:8" ht="54" x14ac:dyDescent="0.25">
      <c r="A1000" s="5" t="str">
        <f t="shared" si="15"/>
        <v>a</v>
      </c>
      <c r="B1000" s="60" t="s">
        <v>173</v>
      </c>
      <c r="C1000" s="61" t="s">
        <v>10</v>
      </c>
      <c r="D1000" s="42">
        <f>ლარებში!D1000/1000</f>
        <v>2100</v>
      </c>
      <c r="E1000" s="42">
        <f>ლარებში!E1000/1000</f>
        <v>2100</v>
      </c>
      <c r="F1000" s="42">
        <f>ლარებში!F1000/1000</f>
        <v>200</v>
      </c>
      <c r="G1000" s="42">
        <f>ლარებში!I1000/1000</f>
        <v>100.21935000000001</v>
      </c>
      <c r="H1000" s="96" t="s">
        <v>229</v>
      </c>
    </row>
    <row r="1001" spans="1:8" x14ac:dyDescent="0.25">
      <c r="A1001" s="5" t="str">
        <f t="shared" si="15"/>
        <v>a</v>
      </c>
      <c r="B1001" s="76" t="s">
        <v>1</v>
      </c>
      <c r="C1001" s="77" t="s">
        <v>24</v>
      </c>
      <c r="D1001" s="45">
        <f>ლარებში!D1001/1000</f>
        <v>2100</v>
      </c>
      <c r="E1001" s="45">
        <f>ლარებში!E1001/1000</f>
        <v>2100</v>
      </c>
      <c r="F1001" s="45">
        <f>ლარებში!F1001/1000</f>
        <v>200</v>
      </c>
      <c r="G1001" s="45">
        <f>ლარებში!I1001/1000</f>
        <v>100.21935000000001</v>
      </c>
      <c r="H1001" s="41"/>
    </row>
    <row r="1002" spans="1:8" hidden="1" x14ac:dyDescent="0.25">
      <c r="A1002" s="5" t="str">
        <f t="shared" si="15"/>
        <v>b</v>
      </c>
      <c r="B1002" s="78" t="s">
        <v>1</v>
      </c>
      <c r="C1002" s="79" t="s">
        <v>25</v>
      </c>
      <c r="D1002" s="46">
        <f>ლარებში!D1002/1000</f>
        <v>0</v>
      </c>
      <c r="E1002" s="46">
        <f>ლარებში!E1002/1000</f>
        <v>0</v>
      </c>
      <c r="F1002" s="46">
        <f>ლარებში!F1002/1000</f>
        <v>0</v>
      </c>
      <c r="G1002" s="46">
        <f>ლარებში!I1002/1000</f>
        <v>0</v>
      </c>
    </row>
    <row r="1003" spans="1:8" x14ac:dyDescent="0.25">
      <c r="A1003" s="5" t="str">
        <f t="shared" si="15"/>
        <v>a</v>
      </c>
      <c r="B1003" s="78" t="s">
        <v>1</v>
      </c>
      <c r="C1003" s="79" t="s">
        <v>26</v>
      </c>
      <c r="D1003" s="46">
        <f>ლარებში!D1003/1000</f>
        <v>2100</v>
      </c>
      <c r="E1003" s="46">
        <f>ლარებში!E1003/1000</f>
        <v>1930</v>
      </c>
      <c r="F1003" s="46">
        <f>ლარებში!F1003/1000</f>
        <v>186</v>
      </c>
      <c r="G1003" s="46">
        <f>ლარებში!I1003/1000</f>
        <v>86.219350000000006</v>
      </c>
      <c r="H1003" s="41"/>
    </row>
    <row r="1004" spans="1:8" hidden="1" x14ac:dyDescent="0.25">
      <c r="A1004" s="5" t="str">
        <f t="shared" si="15"/>
        <v>b</v>
      </c>
      <c r="B1004" s="78" t="s">
        <v>1</v>
      </c>
      <c r="C1004" s="79" t="s">
        <v>27</v>
      </c>
      <c r="D1004" s="46">
        <f>ლარებში!D1004/1000</f>
        <v>0</v>
      </c>
      <c r="E1004" s="46">
        <f>ლარებში!E1004/1000</f>
        <v>0</v>
      </c>
      <c r="F1004" s="46">
        <f>ლარებში!F1004/1000</f>
        <v>0</v>
      </c>
      <c r="G1004" s="46">
        <f>ლარებში!I1004/1000</f>
        <v>0</v>
      </c>
    </row>
    <row r="1005" spans="1:8" hidden="1" x14ac:dyDescent="0.25">
      <c r="A1005" s="5" t="str">
        <f t="shared" si="15"/>
        <v>b</v>
      </c>
      <c r="B1005" s="78" t="s">
        <v>1</v>
      </c>
      <c r="C1005" s="80" t="s">
        <v>28</v>
      </c>
      <c r="D1005" s="46">
        <f>ლარებში!D1005/1000</f>
        <v>0</v>
      </c>
      <c r="E1005" s="46">
        <f>ლარებში!E1005/1000</f>
        <v>0</v>
      </c>
      <c r="F1005" s="46">
        <f>ლარებში!F1005/1000</f>
        <v>0</v>
      </c>
      <c r="G1005" s="46">
        <f>ლარებში!I1005/1000</f>
        <v>0</v>
      </c>
    </row>
    <row r="1006" spans="1:8" hidden="1" x14ac:dyDescent="0.25">
      <c r="A1006" s="5" t="str">
        <f t="shared" si="15"/>
        <v>b</v>
      </c>
      <c r="B1006" s="78" t="s">
        <v>1</v>
      </c>
      <c r="C1006" s="80" t="s">
        <v>29</v>
      </c>
      <c r="D1006" s="46">
        <f>ლარებში!D1006/1000</f>
        <v>0</v>
      </c>
      <c r="E1006" s="46">
        <f>ლარებში!E1006/1000</f>
        <v>0</v>
      </c>
      <c r="F1006" s="46">
        <f>ლარებში!F1006/1000</f>
        <v>0</v>
      </c>
      <c r="G1006" s="46">
        <f>ლარებში!I1006/1000</f>
        <v>0</v>
      </c>
    </row>
    <row r="1007" spans="1:8" hidden="1" x14ac:dyDescent="0.25">
      <c r="A1007" s="5" t="str">
        <f t="shared" si="15"/>
        <v>b</v>
      </c>
      <c r="B1007" s="78" t="s">
        <v>1</v>
      </c>
      <c r="C1007" s="80" t="s">
        <v>30</v>
      </c>
      <c r="D1007" s="46">
        <f>ლარებში!D1007/1000</f>
        <v>0</v>
      </c>
      <c r="E1007" s="46">
        <f>ლარებში!E1007/1000</f>
        <v>0</v>
      </c>
      <c r="F1007" s="46">
        <f>ლარებში!F1007/1000</f>
        <v>0</v>
      </c>
      <c r="G1007" s="46">
        <f>ლარებში!I1007/1000</f>
        <v>0</v>
      </c>
    </row>
    <row r="1008" spans="1:8" x14ac:dyDescent="0.25">
      <c r="A1008" s="5" t="str">
        <f t="shared" si="15"/>
        <v>a</v>
      </c>
      <c r="B1008" s="78" t="s">
        <v>1</v>
      </c>
      <c r="C1008" s="80" t="s">
        <v>31</v>
      </c>
      <c r="D1008" s="46">
        <f>ლარებში!D1008/1000</f>
        <v>0</v>
      </c>
      <c r="E1008" s="46">
        <f>ლარებში!E1008/1000</f>
        <v>170</v>
      </c>
      <c r="F1008" s="46">
        <f>ლარებში!F1008/1000</f>
        <v>14</v>
      </c>
      <c r="G1008" s="46">
        <f>ლარებში!I1008/1000</f>
        <v>14</v>
      </c>
      <c r="H1008" s="41"/>
    </row>
    <row r="1009" spans="1:8" ht="34.5" x14ac:dyDescent="0.25">
      <c r="A1009" s="5" t="str">
        <f t="shared" si="15"/>
        <v>a</v>
      </c>
      <c r="B1009" s="78"/>
      <c r="C1009" s="81" t="s">
        <v>91</v>
      </c>
      <c r="D1009" s="47">
        <f>ლარებში!D1009/1000</f>
        <v>0</v>
      </c>
      <c r="E1009" s="47">
        <f>ლარებში!E1009/1000</f>
        <v>170</v>
      </c>
      <c r="F1009" s="47">
        <f>ლარებში!F1009/1000</f>
        <v>14</v>
      </c>
      <c r="G1009" s="47">
        <f>ლარებში!I1009/1000</f>
        <v>14</v>
      </c>
    </row>
    <row r="1010" spans="1:8" ht="34.5" hidden="1" x14ac:dyDescent="0.25">
      <c r="A1010" s="5" t="str">
        <f t="shared" si="15"/>
        <v>b</v>
      </c>
      <c r="B1010" s="78"/>
      <c r="C1010" s="81" t="s">
        <v>92</v>
      </c>
      <c r="D1010" s="47">
        <f>ლარებში!D1010/1000</f>
        <v>0</v>
      </c>
      <c r="E1010" s="47">
        <f>ლარებში!E1010/1000</f>
        <v>0</v>
      </c>
      <c r="F1010" s="47">
        <f>ლარებში!F1010/1000</f>
        <v>0</v>
      </c>
      <c r="G1010" s="47">
        <f>ლარებში!I1010/1000</f>
        <v>0</v>
      </c>
    </row>
    <row r="1011" spans="1:8" hidden="1" x14ac:dyDescent="0.25">
      <c r="A1011" s="5" t="str">
        <f t="shared" si="15"/>
        <v>b</v>
      </c>
      <c r="B1011" s="78" t="s">
        <v>1</v>
      </c>
      <c r="C1011" s="77" t="s">
        <v>32</v>
      </c>
      <c r="D1011" s="45">
        <f>ლარებში!D1011/1000</f>
        <v>0</v>
      </c>
      <c r="E1011" s="45">
        <f>ლარებში!E1011/1000</f>
        <v>0</v>
      </c>
      <c r="F1011" s="45">
        <f>ლარებში!F1011/1000</f>
        <v>0</v>
      </c>
      <c r="G1011" s="45">
        <f>ლარებში!I1011/1000</f>
        <v>0</v>
      </c>
    </row>
    <row r="1012" spans="1:8" hidden="1" x14ac:dyDescent="0.25">
      <c r="A1012" s="5" t="str">
        <f t="shared" si="15"/>
        <v>b</v>
      </c>
      <c r="B1012" s="78" t="s">
        <v>1</v>
      </c>
      <c r="C1012" s="77" t="s">
        <v>33</v>
      </c>
      <c r="D1012" s="45">
        <f>ლარებში!D1012/1000</f>
        <v>0</v>
      </c>
      <c r="E1012" s="45">
        <f>ლარებში!E1012/1000</f>
        <v>0</v>
      </c>
      <c r="F1012" s="45">
        <f>ლარებში!F1012/1000</f>
        <v>0</v>
      </c>
      <c r="G1012" s="45">
        <f>ლარებში!I1012/1000</f>
        <v>0</v>
      </c>
    </row>
    <row r="1013" spans="1:8" hidden="1" x14ac:dyDescent="0.25">
      <c r="A1013" s="5" t="str">
        <f t="shared" si="15"/>
        <v>b</v>
      </c>
      <c r="B1013" s="78" t="s">
        <v>1</v>
      </c>
      <c r="C1013" s="77" t="s">
        <v>34</v>
      </c>
      <c r="D1013" s="45">
        <f>ლარებში!D1013/1000</f>
        <v>0</v>
      </c>
      <c r="E1013" s="45">
        <f>ლარებში!E1013/1000</f>
        <v>0</v>
      </c>
      <c r="F1013" s="45">
        <f>ლარებში!F1013/1000</f>
        <v>0</v>
      </c>
      <c r="G1013" s="45">
        <f>ლარებში!I1013/1000</f>
        <v>0</v>
      </c>
    </row>
    <row r="1014" spans="1:8" ht="25.5" customHeight="1" x14ac:dyDescent="0.25">
      <c r="A1014" s="5" t="str">
        <f t="shared" si="15"/>
        <v>a</v>
      </c>
      <c r="B1014" s="60" t="s">
        <v>174</v>
      </c>
      <c r="C1014" s="61" t="s">
        <v>11</v>
      </c>
      <c r="D1014" s="42">
        <f>ლარებში!D1014/1000</f>
        <v>11000</v>
      </c>
      <c r="E1014" s="42">
        <f>ლარებში!E1014/1000</f>
        <v>11000</v>
      </c>
      <c r="F1014" s="42">
        <f>ლარებში!F1014/1000</f>
        <v>2887.05</v>
      </c>
      <c r="G1014" s="42">
        <f>ლარებში!I1014/1000</f>
        <v>2861.9708099999998</v>
      </c>
      <c r="H1014" s="41"/>
    </row>
    <row r="1015" spans="1:8" x14ac:dyDescent="0.25">
      <c r="A1015" s="5" t="str">
        <f t="shared" si="15"/>
        <v>a</v>
      </c>
      <c r="B1015" s="76" t="s">
        <v>1</v>
      </c>
      <c r="C1015" s="77" t="s">
        <v>24</v>
      </c>
      <c r="D1015" s="45">
        <f>ლარებში!D1015/1000</f>
        <v>11000</v>
      </c>
      <c r="E1015" s="45">
        <f>ლარებში!E1015/1000</f>
        <v>11000</v>
      </c>
      <c r="F1015" s="45">
        <f>ლარებში!F1015/1000</f>
        <v>2887.05</v>
      </c>
      <c r="G1015" s="45">
        <f>ლარებში!I1015/1000</f>
        <v>2861.9708099999998</v>
      </c>
      <c r="H1015" s="41"/>
    </row>
    <row r="1016" spans="1:8" hidden="1" x14ac:dyDescent="0.25">
      <c r="A1016" s="5" t="str">
        <f t="shared" si="15"/>
        <v>b</v>
      </c>
      <c r="B1016" s="78" t="s">
        <v>1</v>
      </c>
      <c r="C1016" s="79" t="s">
        <v>25</v>
      </c>
      <c r="D1016" s="48">
        <f>ლარებში!D1016/1000</f>
        <v>0</v>
      </c>
      <c r="E1016" s="48">
        <f>ლარებში!E1016/1000</f>
        <v>0</v>
      </c>
      <c r="F1016" s="48">
        <f>ლარებში!F1016/1000</f>
        <v>0</v>
      </c>
      <c r="G1016" s="48">
        <f>ლარებში!I1016/1000</f>
        <v>0</v>
      </c>
    </row>
    <row r="1017" spans="1:8" x14ac:dyDescent="0.25">
      <c r="A1017" s="5" t="str">
        <f t="shared" si="15"/>
        <v>a</v>
      </c>
      <c r="B1017" s="78" t="s">
        <v>1</v>
      </c>
      <c r="C1017" s="79" t="s">
        <v>26</v>
      </c>
      <c r="D1017" s="85">
        <f>ლარებში!D1017/1000</f>
        <v>2300</v>
      </c>
      <c r="E1017" s="85">
        <f>ლარებში!E1017/1000</f>
        <v>2300</v>
      </c>
      <c r="F1017" s="85">
        <f>ლარებში!F1017/1000</f>
        <v>675.75</v>
      </c>
      <c r="G1017" s="85">
        <f>ლარებში!I1017/1000</f>
        <v>650.83624999999995</v>
      </c>
      <c r="H1017" s="41"/>
    </row>
    <row r="1018" spans="1:8" hidden="1" x14ac:dyDescent="0.25">
      <c r="A1018" s="5" t="str">
        <f t="shared" si="15"/>
        <v>b</v>
      </c>
      <c r="B1018" s="78" t="s">
        <v>1</v>
      </c>
      <c r="C1018" s="79" t="s">
        <v>27</v>
      </c>
      <c r="D1018" s="48">
        <f>ლარებში!D1018/1000</f>
        <v>0</v>
      </c>
      <c r="E1018" s="48">
        <f>ლარებში!E1018/1000</f>
        <v>0</v>
      </c>
      <c r="F1018" s="48">
        <f>ლარებში!F1018/1000</f>
        <v>0</v>
      </c>
      <c r="G1018" s="48">
        <f>ლარებში!I1018/1000</f>
        <v>0</v>
      </c>
    </row>
    <row r="1019" spans="1:8" hidden="1" x14ac:dyDescent="0.25">
      <c r="A1019" s="5" t="str">
        <f t="shared" si="15"/>
        <v>b</v>
      </c>
      <c r="B1019" s="78" t="s">
        <v>1</v>
      </c>
      <c r="C1019" s="80" t="s">
        <v>28</v>
      </c>
      <c r="D1019" s="48">
        <f>ლარებში!D1019/1000</f>
        <v>0</v>
      </c>
      <c r="E1019" s="48">
        <f>ლარებში!E1019/1000</f>
        <v>0</v>
      </c>
      <c r="F1019" s="48">
        <f>ლარებში!F1019/1000</f>
        <v>0</v>
      </c>
      <c r="G1019" s="48">
        <f>ლარებში!I1019/1000</f>
        <v>0</v>
      </c>
    </row>
    <row r="1020" spans="1:8" hidden="1" x14ac:dyDescent="0.25">
      <c r="A1020" s="5" t="str">
        <f t="shared" si="15"/>
        <v>b</v>
      </c>
      <c r="B1020" s="78" t="s">
        <v>1</v>
      </c>
      <c r="C1020" s="80" t="s">
        <v>29</v>
      </c>
      <c r="D1020" s="48">
        <f>ლარებში!D1020/1000</f>
        <v>0</v>
      </c>
      <c r="E1020" s="48">
        <f>ლარებში!E1020/1000</f>
        <v>0</v>
      </c>
      <c r="F1020" s="48">
        <f>ლარებში!F1020/1000</f>
        <v>0</v>
      </c>
      <c r="G1020" s="48">
        <f>ლარებში!I1020/1000</f>
        <v>0</v>
      </c>
    </row>
    <row r="1021" spans="1:8" x14ac:dyDescent="0.25">
      <c r="A1021" s="5" t="str">
        <f t="shared" si="15"/>
        <v>a</v>
      </c>
      <c r="B1021" s="78" t="s">
        <v>1</v>
      </c>
      <c r="C1021" s="80" t="s">
        <v>30</v>
      </c>
      <c r="D1021" s="85">
        <f>ლარებში!D1021/1000</f>
        <v>8700</v>
      </c>
      <c r="E1021" s="85">
        <f>ლარებში!E1021/1000</f>
        <v>8700</v>
      </c>
      <c r="F1021" s="85">
        <f>ლარებში!F1021/1000</f>
        <v>2211.3000000000002</v>
      </c>
      <c r="G1021" s="85">
        <f>ლარებში!I1021/1000</f>
        <v>2211.13456</v>
      </c>
      <c r="H1021" s="41"/>
    </row>
    <row r="1022" spans="1:8" hidden="1" x14ac:dyDescent="0.25">
      <c r="A1022" s="5" t="str">
        <f t="shared" si="15"/>
        <v>b</v>
      </c>
      <c r="B1022" s="78" t="s">
        <v>1</v>
      </c>
      <c r="C1022" s="80" t="s">
        <v>31</v>
      </c>
      <c r="D1022" s="48">
        <f>ლარებში!D1022/1000</f>
        <v>0</v>
      </c>
      <c r="E1022" s="48">
        <f>ლარებში!E1022/1000</f>
        <v>0</v>
      </c>
      <c r="F1022" s="48">
        <f>ლარებში!F1022/1000</f>
        <v>0</v>
      </c>
      <c r="G1022" s="48">
        <f>ლარებში!I1022/1000</f>
        <v>0</v>
      </c>
    </row>
    <row r="1023" spans="1:8" ht="34.5" hidden="1" x14ac:dyDescent="0.25">
      <c r="A1023" s="5" t="str">
        <f t="shared" si="15"/>
        <v>b</v>
      </c>
      <c r="B1023" s="78"/>
      <c r="C1023" s="81" t="s">
        <v>91</v>
      </c>
      <c r="D1023" s="48">
        <f>ლარებში!D1023/1000</f>
        <v>0</v>
      </c>
      <c r="E1023" s="48">
        <f>ლარებში!E1023/1000</f>
        <v>0</v>
      </c>
      <c r="F1023" s="48">
        <f>ლარებში!F1023/1000</f>
        <v>0</v>
      </c>
      <c r="G1023" s="48">
        <f>ლარებში!I1023/1000</f>
        <v>0</v>
      </c>
    </row>
    <row r="1024" spans="1:8" ht="34.5" hidden="1" x14ac:dyDescent="0.25">
      <c r="A1024" s="5" t="str">
        <f t="shared" si="15"/>
        <v>b</v>
      </c>
      <c r="B1024" s="78"/>
      <c r="C1024" s="81" t="s">
        <v>92</v>
      </c>
      <c r="D1024" s="48">
        <f>ლარებში!D1024/1000</f>
        <v>0</v>
      </c>
      <c r="E1024" s="48">
        <f>ლარებში!E1024/1000</f>
        <v>0</v>
      </c>
      <c r="F1024" s="48">
        <f>ლარებში!F1024/1000</f>
        <v>0</v>
      </c>
      <c r="G1024" s="48">
        <f>ლარებში!I1024/1000</f>
        <v>0</v>
      </c>
    </row>
    <row r="1025" spans="1:8" hidden="1" x14ac:dyDescent="0.25">
      <c r="A1025" s="5" t="str">
        <f t="shared" si="15"/>
        <v>b</v>
      </c>
      <c r="B1025" s="76" t="s">
        <v>1</v>
      </c>
      <c r="C1025" s="77" t="s">
        <v>32</v>
      </c>
      <c r="D1025" s="45">
        <f>ლარებში!D1025/1000</f>
        <v>0</v>
      </c>
      <c r="E1025" s="45">
        <f>ლარებში!E1025/1000</f>
        <v>0</v>
      </c>
      <c r="F1025" s="45">
        <f>ლარებში!F1025/1000</f>
        <v>0</v>
      </c>
      <c r="G1025" s="45">
        <f>ლარებში!I1025/1000</f>
        <v>0</v>
      </c>
    </row>
    <row r="1026" spans="1:8" hidden="1" x14ac:dyDescent="0.25">
      <c r="A1026" s="5" t="str">
        <f t="shared" si="15"/>
        <v>b</v>
      </c>
      <c r="B1026" s="76" t="s">
        <v>1</v>
      </c>
      <c r="C1026" s="77" t="s">
        <v>33</v>
      </c>
      <c r="D1026" s="45">
        <f>ლარებში!D1026/1000</f>
        <v>0</v>
      </c>
      <c r="E1026" s="45">
        <f>ლარებში!E1026/1000</f>
        <v>0</v>
      </c>
      <c r="F1026" s="45">
        <f>ლარებში!F1026/1000</f>
        <v>0</v>
      </c>
      <c r="G1026" s="45">
        <f>ლარებში!I1026/1000</f>
        <v>0</v>
      </c>
    </row>
    <row r="1027" spans="1:8" hidden="1" x14ac:dyDescent="0.25">
      <c r="A1027" s="5" t="str">
        <f t="shared" si="15"/>
        <v>b</v>
      </c>
      <c r="B1027" s="76" t="s">
        <v>1</v>
      </c>
      <c r="C1027" s="77" t="s">
        <v>34</v>
      </c>
      <c r="D1027" s="45">
        <f>ლარებში!D1027/1000</f>
        <v>0</v>
      </c>
      <c r="E1027" s="45">
        <f>ლარებში!E1027/1000</f>
        <v>0</v>
      </c>
      <c r="F1027" s="45">
        <f>ლარებში!F1027/1000</f>
        <v>0</v>
      </c>
      <c r="G1027" s="45">
        <f>ლარებში!I1027/1000</f>
        <v>0</v>
      </c>
    </row>
    <row r="1028" spans="1:8" ht="18" x14ac:dyDescent="0.25">
      <c r="A1028" s="5" t="str">
        <f t="shared" si="15"/>
        <v>a</v>
      </c>
      <c r="B1028" s="68" t="s">
        <v>175</v>
      </c>
      <c r="C1028" s="69" t="s">
        <v>11</v>
      </c>
      <c r="D1028" s="44">
        <f>ლარებში!D1028/1000</f>
        <v>9900</v>
      </c>
      <c r="E1028" s="44">
        <f>ლარებში!E1028/1000</f>
        <v>9900</v>
      </c>
      <c r="F1028" s="44">
        <f>ლარებში!F1028/1000</f>
        <v>2387.0500000000002</v>
      </c>
      <c r="G1028" s="44">
        <f>ლარებში!I1028/1000</f>
        <v>2363.0690499999996</v>
      </c>
      <c r="H1028" s="96" t="s">
        <v>230</v>
      </c>
    </row>
    <row r="1029" spans="1:8" x14ac:dyDescent="0.25">
      <c r="A1029" s="5" t="str">
        <f t="shared" si="15"/>
        <v>a</v>
      </c>
      <c r="B1029" s="76" t="s">
        <v>1</v>
      </c>
      <c r="C1029" s="77" t="s">
        <v>24</v>
      </c>
      <c r="D1029" s="45">
        <f>ლარებში!D1029/1000</f>
        <v>9900</v>
      </c>
      <c r="E1029" s="45">
        <f>ლარებში!E1029/1000</f>
        <v>9900</v>
      </c>
      <c r="F1029" s="45">
        <f>ლარებში!F1029/1000</f>
        <v>2387.0500000000002</v>
      </c>
      <c r="G1029" s="45">
        <f>ლარებში!I1029/1000</f>
        <v>2363.0690499999996</v>
      </c>
    </row>
    <row r="1030" spans="1:8" hidden="1" x14ac:dyDescent="0.25">
      <c r="A1030" s="5" t="str">
        <f t="shared" si="15"/>
        <v>b</v>
      </c>
      <c r="B1030" s="78" t="s">
        <v>1</v>
      </c>
      <c r="C1030" s="79" t="s">
        <v>25</v>
      </c>
      <c r="D1030" s="46">
        <f>ლარებში!D1030/1000</f>
        <v>0</v>
      </c>
      <c r="E1030" s="46">
        <f>ლარებში!E1030/1000</f>
        <v>0</v>
      </c>
      <c r="F1030" s="46">
        <f>ლარებში!F1030/1000</f>
        <v>0</v>
      </c>
      <c r="G1030" s="46">
        <f>ლარებში!I1030/1000</f>
        <v>0</v>
      </c>
    </row>
    <row r="1031" spans="1:8" x14ac:dyDescent="0.25">
      <c r="A1031" s="5" t="str">
        <f t="shared" ref="A1031:A1094" si="16">IF((D1031+E1031+F1031+G1031)&gt;0,"a","b")</f>
        <v>a</v>
      </c>
      <c r="B1031" s="78" t="s">
        <v>1</v>
      </c>
      <c r="C1031" s="79" t="s">
        <v>26</v>
      </c>
      <c r="D1031" s="46">
        <f>ლარებში!D1031/1000</f>
        <v>1200</v>
      </c>
      <c r="E1031" s="46">
        <f>ლარებში!E1031/1000</f>
        <v>1200</v>
      </c>
      <c r="F1031" s="46">
        <f>ლარებში!F1031/1000</f>
        <v>175.75</v>
      </c>
      <c r="G1031" s="46">
        <f>ლარებში!I1031/1000</f>
        <v>151.93448999999998</v>
      </c>
    </row>
    <row r="1032" spans="1:8" hidden="1" x14ac:dyDescent="0.25">
      <c r="A1032" s="5" t="str">
        <f t="shared" si="16"/>
        <v>b</v>
      </c>
      <c r="B1032" s="78" t="s">
        <v>1</v>
      </c>
      <c r="C1032" s="79" t="s">
        <v>27</v>
      </c>
      <c r="D1032" s="46">
        <f>ლარებში!D1032/1000</f>
        <v>0</v>
      </c>
      <c r="E1032" s="46">
        <f>ლარებში!E1032/1000</f>
        <v>0</v>
      </c>
      <c r="F1032" s="46">
        <f>ლარებში!F1032/1000</f>
        <v>0</v>
      </c>
      <c r="G1032" s="46">
        <f>ლარებში!I1032/1000</f>
        <v>0</v>
      </c>
    </row>
    <row r="1033" spans="1:8" hidden="1" x14ac:dyDescent="0.25">
      <c r="A1033" s="5" t="str">
        <f t="shared" si="16"/>
        <v>b</v>
      </c>
      <c r="B1033" s="78" t="s">
        <v>1</v>
      </c>
      <c r="C1033" s="80" t="s">
        <v>28</v>
      </c>
      <c r="D1033" s="46">
        <f>ლარებში!D1033/1000</f>
        <v>0</v>
      </c>
      <c r="E1033" s="46">
        <f>ლარებში!E1033/1000</f>
        <v>0</v>
      </c>
      <c r="F1033" s="46">
        <f>ლარებში!F1033/1000</f>
        <v>0</v>
      </c>
      <c r="G1033" s="46">
        <f>ლარებში!I1033/1000</f>
        <v>0</v>
      </c>
    </row>
    <row r="1034" spans="1:8" hidden="1" x14ac:dyDescent="0.25">
      <c r="A1034" s="5" t="str">
        <f t="shared" si="16"/>
        <v>b</v>
      </c>
      <c r="B1034" s="78" t="s">
        <v>1</v>
      </c>
      <c r="C1034" s="80" t="s">
        <v>29</v>
      </c>
      <c r="D1034" s="46">
        <f>ლარებში!D1034/1000</f>
        <v>0</v>
      </c>
      <c r="E1034" s="46">
        <f>ლარებში!E1034/1000</f>
        <v>0</v>
      </c>
      <c r="F1034" s="46">
        <f>ლარებში!F1034/1000</f>
        <v>0</v>
      </c>
      <c r="G1034" s="46">
        <f>ლარებში!I1034/1000</f>
        <v>0</v>
      </c>
    </row>
    <row r="1035" spans="1:8" x14ac:dyDescent="0.25">
      <c r="A1035" s="5" t="str">
        <f t="shared" si="16"/>
        <v>a</v>
      </c>
      <c r="B1035" s="78" t="s">
        <v>1</v>
      </c>
      <c r="C1035" s="80" t="s">
        <v>30</v>
      </c>
      <c r="D1035" s="46">
        <f>ლარებში!D1035/1000</f>
        <v>8700</v>
      </c>
      <c r="E1035" s="46">
        <f>ლარებში!E1035/1000</f>
        <v>8700</v>
      </c>
      <c r="F1035" s="46">
        <f>ლარებში!F1035/1000</f>
        <v>2211.3000000000002</v>
      </c>
      <c r="G1035" s="46">
        <f>ლარებში!I1035/1000</f>
        <v>2211.13456</v>
      </c>
    </row>
    <row r="1036" spans="1:8" hidden="1" x14ac:dyDescent="0.25">
      <c r="A1036" s="5" t="str">
        <f t="shared" si="16"/>
        <v>b</v>
      </c>
      <c r="B1036" s="78" t="s">
        <v>1</v>
      </c>
      <c r="C1036" s="80" t="s">
        <v>31</v>
      </c>
      <c r="D1036" s="46">
        <f>ლარებში!D1036/1000</f>
        <v>0</v>
      </c>
      <c r="E1036" s="46">
        <f>ლარებში!E1036/1000</f>
        <v>0</v>
      </c>
      <c r="F1036" s="46">
        <f>ლარებში!F1036/1000</f>
        <v>0</v>
      </c>
      <c r="G1036" s="46">
        <f>ლარებში!I1036/1000</f>
        <v>0</v>
      </c>
    </row>
    <row r="1037" spans="1:8" ht="34.5" hidden="1" x14ac:dyDescent="0.25">
      <c r="A1037" s="5" t="str">
        <f t="shared" si="16"/>
        <v>b</v>
      </c>
      <c r="B1037" s="78"/>
      <c r="C1037" s="81" t="s">
        <v>91</v>
      </c>
      <c r="D1037" s="47">
        <f>ლარებში!D1037/1000</f>
        <v>0</v>
      </c>
      <c r="E1037" s="47">
        <f>ლარებში!E1037/1000</f>
        <v>0</v>
      </c>
      <c r="F1037" s="47">
        <f>ლარებში!F1037/1000</f>
        <v>0</v>
      </c>
      <c r="G1037" s="47">
        <f>ლარებში!I1037/1000</f>
        <v>0</v>
      </c>
    </row>
    <row r="1038" spans="1:8" ht="34.5" hidden="1" x14ac:dyDescent="0.25">
      <c r="A1038" s="5" t="str">
        <f t="shared" si="16"/>
        <v>b</v>
      </c>
      <c r="B1038" s="78"/>
      <c r="C1038" s="81" t="s">
        <v>92</v>
      </c>
      <c r="D1038" s="47">
        <f>ლარებში!D1038/1000</f>
        <v>0</v>
      </c>
      <c r="E1038" s="47">
        <f>ლარებში!E1038/1000</f>
        <v>0</v>
      </c>
      <c r="F1038" s="47">
        <f>ლარებში!F1038/1000</f>
        <v>0</v>
      </c>
      <c r="G1038" s="47">
        <f>ლარებში!I1038/1000</f>
        <v>0</v>
      </c>
    </row>
    <row r="1039" spans="1:8" hidden="1" x14ac:dyDescent="0.25">
      <c r="A1039" s="5" t="str">
        <f t="shared" si="16"/>
        <v>b</v>
      </c>
      <c r="B1039" s="78" t="s">
        <v>1</v>
      </c>
      <c r="C1039" s="77" t="s">
        <v>32</v>
      </c>
      <c r="D1039" s="45">
        <f>ლარებში!D1039/1000</f>
        <v>0</v>
      </c>
      <c r="E1039" s="45">
        <f>ლარებში!E1039/1000</f>
        <v>0</v>
      </c>
      <c r="F1039" s="45">
        <f>ლარებში!F1039/1000</f>
        <v>0</v>
      </c>
      <c r="G1039" s="45">
        <f>ლარებში!I1039/1000</f>
        <v>0</v>
      </c>
    </row>
    <row r="1040" spans="1:8" hidden="1" x14ac:dyDescent="0.25">
      <c r="A1040" s="5" t="str">
        <f t="shared" si="16"/>
        <v>b</v>
      </c>
      <c r="B1040" s="78" t="s">
        <v>1</v>
      </c>
      <c r="C1040" s="77" t="s">
        <v>33</v>
      </c>
      <c r="D1040" s="45">
        <f>ლარებში!D1040/1000</f>
        <v>0</v>
      </c>
      <c r="E1040" s="45">
        <f>ლარებში!E1040/1000</f>
        <v>0</v>
      </c>
      <c r="F1040" s="45">
        <f>ლარებში!F1040/1000</f>
        <v>0</v>
      </c>
      <c r="G1040" s="45">
        <f>ლარებში!I1040/1000</f>
        <v>0</v>
      </c>
    </row>
    <row r="1041" spans="1:8" hidden="1" x14ac:dyDescent="0.25">
      <c r="A1041" s="5" t="str">
        <f t="shared" si="16"/>
        <v>b</v>
      </c>
      <c r="B1041" s="78" t="s">
        <v>1</v>
      </c>
      <c r="C1041" s="77" t="s">
        <v>34</v>
      </c>
      <c r="D1041" s="45">
        <f>ლარებში!D1041/1000</f>
        <v>0</v>
      </c>
      <c r="E1041" s="45">
        <f>ლარებში!E1041/1000</f>
        <v>0</v>
      </c>
      <c r="F1041" s="45">
        <f>ლარებში!F1041/1000</f>
        <v>0</v>
      </c>
      <c r="G1041" s="45">
        <f>ლარებში!I1041/1000</f>
        <v>0</v>
      </c>
    </row>
    <row r="1042" spans="1:8" ht="69" x14ac:dyDescent="0.25">
      <c r="A1042" s="5" t="str">
        <f t="shared" si="16"/>
        <v>a</v>
      </c>
      <c r="B1042" s="68" t="s">
        <v>176</v>
      </c>
      <c r="C1042" s="69" t="s">
        <v>23</v>
      </c>
      <c r="D1042" s="44">
        <f>ლარებში!D1042/1000</f>
        <v>1100</v>
      </c>
      <c r="E1042" s="44">
        <f>ლარებში!E1042/1000</f>
        <v>1100</v>
      </c>
      <c r="F1042" s="44">
        <f>ლარებში!F1042/1000</f>
        <v>500</v>
      </c>
      <c r="G1042" s="44">
        <f>ლარებში!I1042/1000</f>
        <v>498.90176000000002</v>
      </c>
      <c r="H1042" s="96" t="s">
        <v>229</v>
      </c>
    </row>
    <row r="1043" spans="1:8" x14ac:dyDescent="0.25">
      <c r="A1043" s="5" t="str">
        <f t="shared" si="16"/>
        <v>a</v>
      </c>
      <c r="B1043" s="76" t="s">
        <v>1</v>
      </c>
      <c r="C1043" s="77" t="s">
        <v>24</v>
      </c>
      <c r="D1043" s="45">
        <f>ლარებში!D1043/1000</f>
        <v>1100</v>
      </c>
      <c r="E1043" s="45">
        <f>ლარებში!E1043/1000</f>
        <v>1100</v>
      </c>
      <c r="F1043" s="45">
        <f>ლარებში!F1043/1000</f>
        <v>500</v>
      </c>
      <c r="G1043" s="45">
        <f>ლარებში!I1043/1000</f>
        <v>498.90176000000002</v>
      </c>
    </row>
    <row r="1044" spans="1:8" hidden="1" x14ac:dyDescent="0.25">
      <c r="A1044" s="5" t="str">
        <f t="shared" si="16"/>
        <v>b</v>
      </c>
      <c r="B1044" s="78" t="s">
        <v>1</v>
      </c>
      <c r="C1044" s="79" t="s">
        <v>25</v>
      </c>
      <c r="D1044" s="46">
        <f>ლარებში!D1044/1000</f>
        <v>0</v>
      </c>
      <c r="E1044" s="46">
        <f>ლარებში!E1044/1000</f>
        <v>0</v>
      </c>
      <c r="F1044" s="46">
        <f>ლარებში!F1044/1000</f>
        <v>0</v>
      </c>
      <c r="G1044" s="46">
        <f>ლარებში!I1044/1000</f>
        <v>0</v>
      </c>
    </row>
    <row r="1045" spans="1:8" x14ac:dyDescent="0.25">
      <c r="A1045" s="5" t="str">
        <f t="shared" si="16"/>
        <v>a</v>
      </c>
      <c r="B1045" s="78" t="s">
        <v>1</v>
      </c>
      <c r="C1045" s="79" t="s">
        <v>26</v>
      </c>
      <c r="D1045" s="46">
        <f>ლარებში!D1045/1000</f>
        <v>1100</v>
      </c>
      <c r="E1045" s="46">
        <f>ლარებში!E1045/1000</f>
        <v>1100</v>
      </c>
      <c r="F1045" s="46">
        <f>ლარებში!F1045/1000</f>
        <v>500</v>
      </c>
      <c r="G1045" s="46">
        <f>ლარებში!I1045/1000</f>
        <v>498.90176000000002</v>
      </c>
    </row>
    <row r="1046" spans="1:8" hidden="1" x14ac:dyDescent="0.25">
      <c r="A1046" s="5" t="str">
        <f t="shared" si="16"/>
        <v>b</v>
      </c>
      <c r="B1046" s="78" t="s">
        <v>1</v>
      </c>
      <c r="C1046" s="79" t="s">
        <v>27</v>
      </c>
      <c r="D1046" s="46">
        <f>ლარებში!D1046/1000</f>
        <v>0</v>
      </c>
      <c r="E1046" s="46">
        <f>ლარებში!E1046/1000</f>
        <v>0</v>
      </c>
      <c r="F1046" s="46">
        <f>ლარებში!F1046/1000</f>
        <v>0</v>
      </c>
      <c r="G1046" s="46">
        <f>ლარებში!I1046/1000</f>
        <v>0</v>
      </c>
    </row>
    <row r="1047" spans="1:8" hidden="1" x14ac:dyDescent="0.25">
      <c r="A1047" s="5" t="str">
        <f t="shared" si="16"/>
        <v>b</v>
      </c>
      <c r="B1047" s="78" t="s">
        <v>1</v>
      </c>
      <c r="C1047" s="80" t="s">
        <v>28</v>
      </c>
      <c r="D1047" s="46">
        <f>ლარებში!D1047/1000</f>
        <v>0</v>
      </c>
      <c r="E1047" s="46">
        <f>ლარებში!E1047/1000</f>
        <v>0</v>
      </c>
      <c r="F1047" s="46">
        <f>ლარებში!F1047/1000</f>
        <v>0</v>
      </c>
      <c r="G1047" s="46">
        <f>ლარებში!I1047/1000</f>
        <v>0</v>
      </c>
    </row>
    <row r="1048" spans="1:8" hidden="1" x14ac:dyDescent="0.25">
      <c r="A1048" s="5" t="str">
        <f t="shared" si="16"/>
        <v>b</v>
      </c>
      <c r="B1048" s="78" t="s">
        <v>1</v>
      </c>
      <c r="C1048" s="80" t="s">
        <v>29</v>
      </c>
      <c r="D1048" s="46">
        <f>ლარებში!D1048/1000</f>
        <v>0</v>
      </c>
      <c r="E1048" s="46">
        <f>ლარებში!E1048/1000</f>
        <v>0</v>
      </c>
      <c r="F1048" s="46">
        <f>ლარებში!F1048/1000</f>
        <v>0</v>
      </c>
      <c r="G1048" s="46">
        <f>ლარებში!I1048/1000</f>
        <v>0</v>
      </c>
    </row>
    <row r="1049" spans="1:8" hidden="1" x14ac:dyDescent="0.25">
      <c r="A1049" s="5" t="str">
        <f t="shared" si="16"/>
        <v>b</v>
      </c>
      <c r="B1049" s="78" t="s">
        <v>1</v>
      </c>
      <c r="C1049" s="80" t="s">
        <v>30</v>
      </c>
      <c r="D1049" s="46">
        <f>ლარებში!D1049/1000</f>
        <v>0</v>
      </c>
      <c r="E1049" s="46">
        <f>ლარებში!E1049/1000</f>
        <v>0</v>
      </c>
      <c r="F1049" s="46">
        <f>ლარებში!F1049/1000</f>
        <v>0</v>
      </c>
      <c r="G1049" s="46">
        <f>ლარებში!I1049/1000</f>
        <v>0</v>
      </c>
    </row>
    <row r="1050" spans="1:8" hidden="1" x14ac:dyDescent="0.25">
      <c r="A1050" s="5" t="str">
        <f t="shared" si="16"/>
        <v>b</v>
      </c>
      <c r="B1050" s="78" t="s">
        <v>1</v>
      </c>
      <c r="C1050" s="80" t="s">
        <v>31</v>
      </c>
      <c r="D1050" s="46">
        <f>ლარებში!D1050/1000</f>
        <v>0</v>
      </c>
      <c r="E1050" s="46">
        <f>ლარებში!E1050/1000</f>
        <v>0</v>
      </c>
      <c r="F1050" s="46">
        <f>ლარებში!F1050/1000</f>
        <v>0</v>
      </c>
      <c r="G1050" s="46">
        <f>ლარებში!I1050/1000</f>
        <v>0</v>
      </c>
    </row>
    <row r="1051" spans="1:8" ht="34.5" hidden="1" x14ac:dyDescent="0.25">
      <c r="A1051" s="5" t="str">
        <f t="shared" si="16"/>
        <v>b</v>
      </c>
      <c r="B1051" s="78"/>
      <c r="C1051" s="81" t="s">
        <v>91</v>
      </c>
      <c r="D1051" s="47">
        <f>ლარებში!D1051/1000</f>
        <v>0</v>
      </c>
      <c r="E1051" s="47">
        <f>ლარებში!E1051/1000</f>
        <v>0</v>
      </c>
      <c r="F1051" s="47">
        <f>ლარებში!F1051/1000</f>
        <v>0</v>
      </c>
      <c r="G1051" s="47">
        <f>ლარებში!I1051/1000</f>
        <v>0</v>
      </c>
    </row>
    <row r="1052" spans="1:8" ht="34.5" hidden="1" x14ac:dyDescent="0.25">
      <c r="A1052" s="5" t="str">
        <f t="shared" si="16"/>
        <v>b</v>
      </c>
      <c r="B1052" s="78"/>
      <c r="C1052" s="81" t="s">
        <v>92</v>
      </c>
      <c r="D1052" s="47">
        <f>ლარებში!D1052/1000</f>
        <v>0</v>
      </c>
      <c r="E1052" s="47">
        <f>ლარებში!E1052/1000</f>
        <v>0</v>
      </c>
      <c r="F1052" s="47">
        <f>ლარებში!F1052/1000</f>
        <v>0</v>
      </c>
      <c r="G1052" s="47">
        <f>ლარებში!I1052/1000</f>
        <v>0</v>
      </c>
    </row>
    <row r="1053" spans="1:8" hidden="1" x14ac:dyDescent="0.25">
      <c r="A1053" s="5" t="str">
        <f t="shared" si="16"/>
        <v>b</v>
      </c>
      <c r="B1053" s="78" t="s">
        <v>1</v>
      </c>
      <c r="C1053" s="77" t="s">
        <v>32</v>
      </c>
      <c r="D1053" s="45">
        <f>ლარებში!D1053/1000</f>
        <v>0</v>
      </c>
      <c r="E1053" s="45">
        <f>ლარებში!E1053/1000</f>
        <v>0</v>
      </c>
      <c r="F1053" s="45">
        <f>ლარებში!F1053/1000</f>
        <v>0</v>
      </c>
      <c r="G1053" s="45">
        <f>ლარებში!I1053/1000</f>
        <v>0</v>
      </c>
    </row>
    <row r="1054" spans="1:8" hidden="1" x14ac:dyDescent="0.25">
      <c r="A1054" s="5" t="str">
        <f t="shared" si="16"/>
        <v>b</v>
      </c>
      <c r="B1054" s="78" t="s">
        <v>1</v>
      </c>
      <c r="C1054" s="77" t="s">
        <v>33</v>
      </c>
      <c r="D1054" s="45">
        <f>ლარებში!D1054/1000</f>
        <v>0</v>
      </c>
      <c r="E1054" s="45">
        <f>ლარებში!E1054/1000</f>
        <v>0</v>
      </c>
      <c r="F1054" s="45">
        <f>ლარებში!F1054/1000</f>
        <v>0</v>
      </c>
      <c r="G1054" s="45">
        <f>ლარებში!I1054/1000</f>
        <v>0</v>
      </c>
    </row>
    <row r="1055" spans="1:8" hidden="1" x14ac:dyDescent="0.25">
      <c r="A1055" s="5" t="str">
        <f t="shared" si="16"/>
        <v>b</v>
      </c>
      <c r="B1055" s="78" t="s">
        <v>1</v>
      </c>
      <c r="C1055" s="77" t="s">
        <v>34</v>
      </c>
      <c r="D1055" s="45">
        <f>ლარებში!D1055/1000</f>
        <v>0</v>
      </c>
      <c r="E1055" s="45">
        <f>ლარებში!E1055/1000</f>
        <v>0</v>
      </c>
      <c r="F1055" s="45">
        <f>ლარებში!F1055/1000</f>
        <v>0</v>
      </c>
      <c r="G1055" s="45">
        <f>ლარებში!I1055/1000</f>
        <v>0</v>
      </c>
    </row>
    <row r="1056" spans="1:8" ht="57.75" customHeight="1" x14ac:dyDescent="0.25">
      <c r="A1056" s="5" t="str">
        <f t="shared" si="16"/>
        <v>a</v>
      </c>
      <c r="B1056" s="60" t="s">
        <v>177</v>
      </c>
      <c r="C1056" s="61" t="s">
        <v>51</v>
      </c>
      <c r="D1056" s="42">
        <f>ლარებში!D1056/1000</f>
        <v>200365</v>
      </c>
      <c r="E1056" s="42">
        <f>ლარებში!E1056/1000</f>
        <v>200442</v>
      </c>
      <c r="F1056" s="42">
        <f>ლარებში!F1056/1000</f>
        <v>90730.05</v>
      </c>
      <c r="G1056" s="42">
        <f>ლარებში!I1056/1000</f>
        <v>87164.446959999972</v>
      </c>
      <c r="H1056" s="41"/>
    </row>
    <row r="1057" spans="1:8" x14ac:dyDescent="0.25">
      <c r="A1057" s="5" t="str">
        <f t="shared" si="16"/>
        <v>a</v>
      </c>
      <c r="B1057" s="62" t="s">
        <v>1</v>
      </c>
      <c r="C1057" s="63" t="s">
        <v>24</v>
      </c>
      <c r="D1057" s="43">
        <f>ლარებში!D1057/1000</f>
        <v>200232</v>
      </c>
      <c r="E1057" s="43">
        <f>ლარებში!E1057/1000</f>
        <v>200309</v>
      </c>
      <c r="F1057" s="43">
        <f>ლარებში!F1057/1000</f>
        <v>90620.05</v>
      </c>
      <c r="G1057" s="43">
        <f>ლარებში!I1057/1000</f>
        <v>87132.43694</v>
      </c>
      <c r="H1057" s="41"/>
    </row>
    <row r="1058" spans="1:8" hidden="1" x14ac:dyDescent="0.25">
      <c r="A1058" s="5" t="str">
        <f t="shared" si="16"/>
        <v>b</v>
      </c>
      <c r="B1058" s="64" t="s">
        <v>1</v>
      </c>
      <c r="C1058" s="65" t="s">
        <v>25</v>
      </c>
      <c r="D1058" s="42">
        <f>ლარებში!D1058/1000</f>
        <v>0</v>
      </c>
      <c r="E1058" s="42">
        <f>ლარებში!E1058/1000</f>
        <v>0</v>
      </c>
      <c r="F1058" s="42">
        <f>ლარებში!F1058/1000</f>
        <v>0</v>
      </c>
      <c r="G1058" s="42">
        <f>ლარებში!I1058/1000</f>
        <v>0</v>
      </c>
    </row>
    <row r="1059" spans="1:8" x14ac:dyDescent="0.25">
      <c r="A1059" s="5" t="str">
        <f t="shared" si="16"/>
        <v>a</v>
      </c>
      <c r="B1059" s="64" t="s">
        <v>1</v>
      </c>
      <c r="C1059" s="65" t="s">
        <v>26</v>
      </c>
      <c r="D1059" s="84">
        <f>ლარებში!D1059/1000</f>
        <v>38668</v>
      </c>
      <c r="E1059" s="84">
        <f>ლარებში!E1059/1000</f>
        <v>39339.75</v>
      </c>
      <c r="F1059" s="84">
        <f>ლარებში!F1059/1000</f>
        <v>18256.900000000001</v>
      </c>
      <c r="G1059" s="84">
        <f>ლარებში!I1059/1000</f>
        <v>15374.8361</v>
      </c>
      <c r="H1059" s="41"/>
    </row>
    <row r="1060" spans="1:8" hidden="1" x14ac:dyDescent="0.25">
      <c r="A1060" s="5" t="str">
        <f t="shared" si="16"/>
        <v>b</v>
      </c>
      <c r="B1060" s="64" t="s">
        <v>1</v>
      </c>
      <c r="C1060" s="65" t="s">
        <v>27</v>
      </c>
      <c r="D1060" s="42">
        <f>ლარებში!D1060/1000</f>
        <v>0</v>
      </c>
      <c r="E1060" s="42">
        <f>ლარებში!E1060/1000</f>
        <v>0</v>
      </c>
      <c r="F1060" s="42">
        <f>ლარებში!F1060/1000</f>
        <v>0</v>
      </c>
      <c r="G1060" s="42">
        <f>ლარებში!I1060/1000</f>
        <v>0</v>
      </c>
    </row>
    <row r="1061" spans="1:8" hidden="1" x14ac:dyDescent="0.25">
      <c r="A1061" s="5" t="str">
        <f t="shared" si="16"/>
        <v>b</v>
      </c>
      <c r="B1061" s="64" t="s">
        <v>1</v>
      </c>
      <c r="C1061" s="66" t="s">
        <v>28</v>
      </c>
      <c r="D1061" s="42">
        <f>ლარებში!D1061/1000</f>
        <v>0</v>
      </c>
      <c r="E1061" s="42">
        <f>ლარებში!E1061/1000</f>
        <v>0</v>
      </c>
      <c r="F1061" s="42">
        <f>ლარებში!F1061/1000</f>
        <v>0</v>
      </c>
      <c r="G1061" s="42">
        <f>ლარებში!I1061/1000</f>
        <v>0</v>
      </c>
    </row>
    <row r="1062" spans="1:8" hidden="1" x14ac:dyDescent="0.25">
      <c r="A1062" s="5" t="str">
        <f t="shared" si="16"/>
        <v>b</v>
      </c>
      <c r="B1062" s="64" t="s">
        <v>1</v>
      </c>
      <c r="C1062" s="66" t="s">
        <v>29</v>
      </c>
      <c r="D1062" s="42">
        <f>ლარებში!D1062/1000</f>
        <v>0</v>
      </c>
      <c r="E1062" s="42">
        <f>ლარებში!E1062/1000</f>
        <v>0</v>
      </c>
      <c r="F1062" s="42">
        <f>ლარებში!F1062/1000</f>
        <v>0</v>
      </c>
      <c r="G1062" s="42">
        <f>ლარებში!I1062/1000</f>
        <v>0</v>
      </c>
    </row>
    <row r="1063" spans="1:8" x14ac:dyDescent="0.25">
      <c r="A1063" s="5" t="str">
        <f t="shared" si="16"/>
        <v>a</v>
      </c>
      <c r="B1063" s="64" t="s">
        <v>1</v>
      </c>
      <c r="C1063" s="66" t="s">
        <v>30</v>
      </c>
      <c r="D1063" s="84">
        <f>ლარებში!D1063/1000</f>
        <v>160847</v>
      </c>
      <c r="E1063" s="84">
        <f>ლარებში!E1063/1000</f>
        <v>160051.74</v>
      </c>
      <c r="F1063" s="84">
        <f>ლარებში!F1063/1000</f>
        <v>71951.289999999994</v>
      </c>
      <c r="G1063" s="84">
        <f>ლარებში!I1063/1000</f>
        <v>71514.263860000006</v>
      </c>
      <c r="H1063" s="41"/>
    </row>
    <row r="1064" spans="1:8" x14ac:dyDescent="0.25">
      <c r="A1064" s="5" t="str">
        <f t="shared" si="16"/>
        <v>a</v>
      </c>
      <c r="B1064" s="64" t="s">
        <v>1</v>
      </c>
      <c r="C1064" s="66" t="s">
        <v>31</v>
      </c>
      <c r="D1064" s="84">
        <f>ლარებში!D1064/1000</f>
        <v>717</v>
      </c>
      <c r="E1064" s="84">
        <f>ლარებში!E1064/1000</f>
        <v>917.51</v>
      </c>
      <c r="F1064" s="84">
        <f>ლარებში!F1064/1000</f>
        <v>411.86</v>
      </c>
      <c r="G1064" s="84">
        <f>ლარებში!I1064/1000</f>
        <v>243.33698000000001</v>
      </c>
      <c r="H1064" s="41"/>
    </row>
    <row r="1065" spans="1:8" ht="34.5" x14ac:dyDescent="0.25">
      <c r="A1065" s="5" t="str">
        <f t="shared" si="16"/>
        <v>a</v>
      </c>
      <c r="B1065" s="64"/>
      <c r="C1065" s="67" t="s">
        <v>91</v>
      </c>
      <c r="D1065" s="42">
        <f>ლარებში!D1065/1000</f>
        <v>717</v>
      </c>
      <c r="E1065" s="42">
        <f>ლარებში!E1065/1000</f>
        <v>917.51</v>
      </c>
      <c r="F1065" s="42">
        <f>ლარებში!F1065/1000</f>
        <v>411.86</v>
      </c>
      <c r="G1065" s="42">
        <f>ლარებში!I1065/1000</f>
        <v>243.33698000000001</v>
      </c>
    </row>
    <row r="1066" spans="1:8" ht="34.5" hidden="1" x14ac:dyDescent="0.25">
      <c r="A1066" s="5" t="str">
        <f t="shared" si="16"/>
        <v>b</v>
      </c>
      <c r="B1066" s="64"/>
      <c r="C1066" s="67" t="s">
        <v>92</v>
      </c>
      <c r="D1066" s="42">
        <f>ლარებში!D1066/1000</f>
        <v>0</v>
      </c>
      <c r="E1066" s="42">
        <f>ლარებში!E1066/1000</f>
        <v>0</v>
      </c>
      <c r="F1066" s="42">
        <f>ლარებში!F1066/1000</f>
        <v>0</v>
      </c>
      <c r="G1066" s="42">
        <f>ლარებში!I1066/1000</f>
        <v>0</v>
      </c>
    </row>
    <row r="1067" spans="1:8" x14ac:dyDescent="0.25">
      <c r="A1067" s="5" t="str">
        <f t="shared" si="16"/>
        <v>a</v>
      </c>
      <c r="B1067" s="62" t="s">
        <v>1</v>
      </c>
      <c r="C1067" s="63" t="s">
        <v>32</v>
      </c>
      <c r="D1067" s="43">
        <f>ლარებში!D1067/1000</f>
        <v>133</v>
      </c>
      <c r="E1067" s="43">
        <f>ლარებში!E1067/1000</f>
        <v>133</v>
      </c>
      <c r="F1067" s="43">
        <f>ლარებში!F1067/1000</f>
        <v>110</v>
      </c>
      <c r="G1067" s="43">
        <f>ლარებში!I1067/1000</f>
        <v>32.010019999999997</v>
      </c>
      <c r="H1067" s="41"/>
    </row>
    <row r="1068" spans="1:8" hidden="1" x14ac:dyDescent="0.25">
      <c r="A1068" s="5" t="str">
        <f t="shared" si="16"/>
        <v>b</v>
      </c>
      <c r="B1068" s="62" t="s">
        <v>1</v>
      </c>
      <c r="C1068" s="63" t="s">
        <v>33</v>
      </c>
      <c r="D1068" s="43">
        <f>ლარებში!D1068/1000</f>
        <v>0</v>
      </c>
      <c r="E1068" s="43">
        <f>ლარებში!E1068/1000</f>
        <v>0</v>
      </c>
      <c r="F1068" s="43">
        <f>ლარებში!F1068/1000</f>
        <v>0</v>
      </c>
      <c r="G1068" s="43">
        <f>ლარებში!I1068/1000</f>
        <v>0</v>
      </c>
    </row>
    <row r="1069" spans="1:8" hidden="1" x14ac:dyDescent="0.25">
      <c r="A1069" s="5" t="str">
        <f t="shared" si="16"/>
        <v>b</v>
      </c>
      <c r="B1069" s="62" t="s">
        <v>1</v>
      </c>
      <c r="C1069" s="63" t="s">
        <v>34</v>
      </c>
      <c r="D1069" s="43">
        <f>ლარებში!D1069/1000</f>
        <v>0</v>
      </c>
      <c r="E1069" s="43">
        <f>ლარებში!E1069/1000</f>
        <v>0</v>
      </c>
      <c r="F1069" s="43">
        <f>ლარებში!F1069/1000</f>
        <v>0</v>
      </c>
      <c r="G1069" s="43">
        <f>ლარებში!I1069/1000</f>
        <v>0</v>
      </c>
    </row>
    <row r="1070" spans="1:8" ht="24.75" customHeight="1" x14ac:dyDescent="0.25">
      <c r="A1070" s="5" t="str">
        <f t="shared" si="16"/>
        <v>a</v>
      </c>
      <c r="B1070" s="60" t="s">
        <v>178</v>
      </c>
      <c r="C1070" s="61" t="s">
        <v>52</v>
      </c>
      <c r="D1070" s="42">
        <f>ლარებში!D1070/1000</f>
        <v>24000</v>
      </c>
      <c r="E1070" s="42">
        <f>ლარებში!E1070/1000</f>
        <v>24077</v>
      </c>
      <c r="F1070" s="42">
        <f>ლარებში!F1070/1000</f>
        <v>11446.5</v>
      </c>
      <c r="G1070" s="42">
        <f>ლარებში!I1070/1000</f>
        <v>11384.124879999999</v>
      </c>
      <c r="H1070" s="96" t="s">
        <v>230</v>
      </c>
    </row>
    <row r="1071" spans="1:8" x14ac:dyDescent="0.25">
      <c r="A1071" s="5" t="str">
        <f t="shared" si="16"/>
        <v>a</v>
      </c>
      <c r="B1071" s="76" t="s">
        <v>1</v>
      </c>
      <c r="C1071" s="77" t="s">
        <v>24</v>
      </c>
      <c r="D1071" s="45">
        <f>ლარებში!D1071/1000</f>
        <v>24000</v>
      </c>
      <c r="E1071" s="45">
        <f>ლარებში!E1071/1000</f>
        <v>24077</v>
      </c>
      <c r="F1071" s="45">
        <f>ლარებში!F1071/1000</f>
        <v>11446.5</v>
      </c>
      <c r="G1071" s="45">
        <f>ლარებში!I1071/1000</f>
        <v>11384.124879999999</v>
      </c>
      <c r="H1071" s="41"/>
    </row>
    <row r="1072" spans="1:8" hidden="1" x14ac:dyDescent="0.25">
      <c r="A1072" s="5" t="str">
        <f t="shared" si="16"/>
        <v>b</v>
      </c>
      <c r="B1072" s="78" t="s">
        <v>1</v>
      </c>
      <c r="C1072" s="79" t="s">
        <v>25</v>
      </c>
      <c r="D1072" s="46">
        <f>ლარებში!D1072/1000</f>
        <v>0</v>
      </c>
      <c r="E1072" s="46">
        <f>ლარებში!E1072/1000</f>
        <v>0</v>
      </c>
      <c r="F1072" s="46">
        <f>ლარებში!F1072/1000</f>
        <v>0</v>
      </c>
      <c r="G1072" s="46">
        <f>ლარებში!I1072/1000</f>
        <v>0</v>
      </c>
    </row>
    <row r="1073" spans="1:8" hidden="1" x14ac:dyDescent="0.25">
      <c r="A1073" s="5" t="str">
        <f t="shared" si="16"/>
        <v>b</v>
      </c>
      <c r="B1073" s="78" t="s">
        <v>1</v>
      </c>
      <c r="C1073" s="79" t="s">
        <v>26</v>
      </c>
      <c r="D1073" s="46">
        <f>ლარებში!D1073/1000</f>
        <v>0</v>
      </c>
      <c r="E1073" s="46">
        <f>ლარებში!E1073/1000</f>
        <v>0</v>
      </c>
      <c r="F1073" s="46">
        <f>ლარებში!F1073/1000</f>
        <v>0</v>
      </c>
      <c r="G1073" s="46">
        <f>ლარებში!I1073/1000</f>
        <v>0</v>
      </c>
    </row>
    <row r="1074" spans="1:8" hidden="1" x14ac:dyDescent="0.25">
      <c r="A1074" s="5" t="str">
        <f t="shared" si="16"/>
        <v>b</v>
      </c>
      <c r="B1074" s="78" t="s">
        <v>1</v>
      </c>
      <c r="C1074" s="79" t="s">
        <v>27</v>
      </c>
      <c r="D1074" s="46">
        <f>ლარებში!D1074/1000</f>
        <v>0</v>
      </c>
      <c r="E1074" s="46">
        <f>ლარებში!E1074/1000</f>
        <v>0</v>
      </c>
      <c r="F1074" s="46">
        <f>ლარებში!F1074/1000</f>
        <v>0</v>
      </c>
      <c r="G1074" s="46">
        <f>ლარებში!I1074/1000</f>
        <v>0</v>
      </c>
    </row>
    <row r="1075" spans="1:8" hidden="1" x14ac:dyDescent="0.25">
      <c r="A1075" s="5" t="str">
        <f t="shared" si="16"/>
        <v>b</v>
      </c>
      <c r="B1075" s="78" t="s">
        <v>1</v>
      </c>
      <c r="C1075" s="80" t="s">
        <v>28</v>
      </c>
      <c r="D1075" s="46">
        <f>ლარებში!D1075/1000</f>
        <v>0</v>
      </c>
      <c r="E1075" s="46">
        <f>ლარებში!E1075/1000</f>
        <v>0</v>
      </c>
      <c r="F1075" s="46">
        <f>ლარებში!F1075/1000</f>
        <v>0</v>
      </c>
      <c r="G1075" s="46">
        <f>ლარებში!I1075/1000</f>
        <v>0</v>
      </c>
    </row>
    <row r="1076" spans="1:8" hidden="1" x14ac:dyDescent="0.25">
      <c r="A1076" s="5" t="str">
        <f t="shared" si="16"/>
        <v>b</v>
      </c>
      <c r="B1076" s="78" t="s">
        <v>1</v>
      </c>
      <c r="C1076" s="80" t="s">
        <v>29</v>
      </c>
      <c r="D1076" s="46">
        <f>ლარებში!D1076/1000</f>
        <v>0</v>
      </c>
      <c r="E1076" s="46">
        <f>ლარებში!E1076/1000</f>
        <v>0</v>
      </c>
      <c r="F1076" s="46">
        <f>ლარებში!F1076/1000</f>
        <v>0</v>
      </c>
      <c r="G1076" s="46">
        <f>ლარებში!I1076/1000</f>
        <v>0</v>
      </c>
    </row>
    <row r="1077" spans="1:8" x14ac:dyDescent="0.25">
      <c r="A1077" s="5" t="str">
        <f t="shared" si="16"/>
        <v>a</v>
      </c>
      <c r="B1077" s="78" t="s">
        <v>1</v>
      </c>
      <c r="C1077" s="80" t="s">
        <v>30</v>
      </c>
      <c r="D1077" s="46">
        <f>ლარებში!D1077/1000</f>
        <v>24000</v>
      </c>
      <c r="E1077" s="46">
        <f>ლარებში!E1077/1000</f>
        <v>24077</v>
      </c>
      <c r="F1077" s="46">
        <f>ლარებში!F1077/1000</f>
        <v>11446.5</v>
      </c>
      <c r="G1077" s="46">
        <f>ლარებში!I1077/1000</f>
        <v>11384.124879999999</v>
      </c>
      <c r="H1077" s="41"/>
    </row>
    <row r="1078" spans="1:8" hidden="1" x14ac:dyDescent="0.25">
      <c r="A1078" s="5" t="str">
        <f t="shared" si="16"/>
        <v>b</v>
      </c>
      <c r="B1078" s="78" t="s">
        <v>1</v>
      </c>
      <c r="C1078" s="80" t="s">
        <v>31</v>
      </c>
      <c r="D1078" s="46">
        <f>ლარებში!D1078/1000</f>
        <v>0</v>
      </c>
      <c r="E1078" s="46">
        <f>ლარებში!E1078/1000</f>
        <v>0</v>
      </c>
      <c r="F1078" s="46">
        <f>ლარებში!F1078/1000</f>
        <v>0</v>
      </c>
      <c r="G1078" s="46">
        <f>ლარებში!I1078/1000</f>
        <v>0</v>
      </c>
    </row>
    <row r="1079" spans="1:8" ht="34.5" hidden="1" x14ac:dyDescent="0.25">
      <c r="A1079" s="5" t="str">
        <f t="shared" si="16"/>
        <v>b</v>
      </c>
      <c r="B1079" s="78"/>
      <c r="C1079" s="81" t="s">
        <v>91</v>
      </c>
      <c r="D1079" s="47">
        <f>ლარებში!D1079/1000</f>
        <v>0</v>
      </c>
      <c r="E1079" s="47">
        <f>ლარებში!E1079/1000</f>
        <v>0</v>
      </c>
      <c r="F1079" s="47">
        <f>ლარებში!F1079/1000</f>
        <v>0</v>
      </c>
      <c r="G1079" s="47">
        <f>ლარებში!I1079/1000</f>
        <v>0</v>
      </c>
    </row>
    <row r="1080" spans="1:8" ht="34.5" hidden="1" x14ac:dyDescent="0.25">
      <c r="A1080" s="5" t="str">
        <f t="shared" si="16"/>
        <v>b</v>
      </c>
      <c r="B1080" s="78"/>
      <c r="C1080" s="81" t="s">
        <v>92</v>
      </c>
      <c r="D1080" s="47">
        <f>ლარებში!D1080/1000</f>
        <v>0</v>
      </c>
      <c r="E1080" s="47">
        <f>ლარებში!E1080/1000</f>
        <v>0</v>
      </c>
      <c r="F1080" s="47">
        <f>ლარებში!F1080/1000</f>
        <v>0</v>
      </c>
      <c r="G1080" s="47">
        <f>ლარებში!I1080/1000</f>
        <v>0</v>
      </c>
    </row>
    <row r="1081" spans="1:8" hidden="1" x14ac:dyDescent="0.25">
      <c r="A1081" s="5" t="str">
        <f t="shared" si="16"/>
        <v>b</v>
      </c>
      <c r="B1081" s="78" t="s">
        <v>1</v>
      </c>
      <c r="C1081" s="77" t="s">
        <v>32</v>
      </c>
      <c r="D1081" s="45">
        <f>ლარებში!D1081/1000</f>
        <v>0</v>
      </c>
      <c r="E1081" s="45">
        <f>ლარებში!E1081/1000</f>
        <v>0</v>
      </c>
      <c r="F1081" s="45">
        <f>ლარებში!F1081/1000</f>
        <v>0</v>
      </c>
      <c r="G1081" s="45">
        <f>ლარებში!I1081/1000</f>
        <v>0</v>
      </c>
    </row>
    <row r="1082" spans="1:8" hidden="1" x14ac:dyDescent="0.25">
      <c r="A1082" s="5" t="str">
        <f t="shared" si="16"/>
        <v>b</v>
      </c>
      <c r="B1082" s="78" t="s">
        <v>1</v>
      </c>
      <c r="C1082" s="77" t="s">
        <v>33</v>
      </c>
      <c r="D1082" s="45">
        <f>ლარებში!D1082/1000</f>
        <v>0</v>
      </c>
      <c r="E1082" s="45">
        <f>ლარებში!E1082/1000</f>
        <v>0</v>
      </c>
      <c r="F1082" s="45">
        <f>ლარებში!F1082/1000</f>
        <v>0</v>
      </c>
      <c r="G1082" s="45">
        <f>ლარებში!I1082/1000</f>
        <v>0</v>
      </c>
    </row>
    <row r="1083" spans="1:8" hidden="1" x14ac:dyDescent="0.25">
      <c r="A1083" s="5" t="str">
        <f t="shared" si="16"/>
        <v>b</v>
      </c>
      <c r="B1083" s="78" t="s">
        <v>1</v>
      </c>
      <c r="C1083" s="77" t="s">
        <v>34</v>
      </c>
      <c r="D1083" s="45">
        <f>ლარებში!D1083/1000</f>
        <v>0</v>
      </c>
      <c r="E1083" s="45">
        <f>ლარებში!E1083/1000</f>
        <v>0</v>
      </c>
      <c r="F1083" s="45">
        <f>ლარებში!F1083/1000</f>
        <v>0</v>
      </c>
      <c r="G1083" s="45">
        <f>ლარებში!I1083/1000</f>
        <v>0</v>
      </c>
    </row>
    <row r="1084" spans="1:8" ht="24" customHeight="1" x14ac:dyDescent="0.25">
      <c r="A1084" s="5" t="str">
        <f t="shared" si="16"/>
        <v>a</v>
      </c>
      <c r="B1084" s="60" t="s">
        <v>179</v>
      </c>
      <c r="C1084" s="61" t="s">
        <v>53</v>
      </c>
      <c r="D1084" s="42">
        <f>ლარებში!D1084/1000</f>
        <v>13500</v>
      </c>
      <c r="E1084" s="42">
        <f>ლარებში!E1084/1000</f>
        <v>13500</v>
      </c>
      <c r="F1084" s="42">
        <f>ლარებში!F1084/1000</f>
        <v>6597</v>
      </c>
      <c r="G1084" s="42">
        <f>ლარებში!I1084/1000</f>
        <v>6596.9994900000002</v>
      </c>
      <c r="H1084" s="96" t="s">
        <v>230</v>
      </c>
    </row>
    <row r="1085" spans="1:8" x14ac:dyDescent="0.25">
      <c r="A1085" s="5" t="str">
        <f t="shared" si="16"/>
        <v>a</v>
      </c>
      <c r="B1085" s="76" t="s">
        <v>1</v>
      </c>
      <c r="C1085" s="77" t="s">
        <v>24</v>
      </c>
      <c r="D1085" s="45">
        <f>ლარებში!D1085/1000</f>
        <v>13500</v>
      </c>
      <c r="E1085" s="45">
        <f>ლარებში!E1085/1000</f>
        <v>13500</v>
      </c>
      <c r="F1085" s="45">
        <f>ლარებში!F1085/1000</f>
        <v>6597</v>
      </c>
      <c r="G1085" s="45">
        <f>ლარებში!I1085/1000</f>
        <v>6596.9994900000002</v>
      </c>
      <c r="H1085" s="41"/>
    </row>
    <row r="1086" spans="1:8" hidden="1" x14ac:dyDescent="0.25">
      <c r="A1086" s="5" t="str">
        <f t="shared" si="16"/>
        <v>b</v>
      </c>
      <c r="B1086" s="78" t="s">
        <v>1</v>
      </c>
      <c r="C1086" s="79" t="s">
        <v>25</v>
      </c>
      <c r="D1086" s="46">
        <f>ლარებში!D1086/1000</f>
        <v>0</v>
      </c>
      <c r="E1086" s="46">
        <f>ლარებში!E1086/1000</f>
        <v>0</v>
      </c>
      <c r="F1086" s="46">
        <f>ლარებში!F1086/1000</f>
        <v>0</v>
      </c>
      <c r="G1086" s="46">
        <f>ლარებში!I1086/1000</f>
        <v>0</v>
      </c>
    </row>
    <row r="1087" spans="1:8" x14ac:dyDescent="0.25">
      <c r="A1087" s="5" t="str">
        <f t="shared" si="16"/>
        <v>a</v>
      </c>
      <c r="B1087" s="78" t="s">
        <v>1</v>
      </c>
      <c r="C1087" s="79" t="s">
        <v>26</v>
      </c>
      <c r="D1087" s="46">
        <f>ლარებში!D1087/1000</f>
        <v>200</v>
      </c>
      <c r="E1087" s="46">
        <f>ლარებში!E1087/1000</f>
        <v>204</v>
      </c>
      <c r="F1087" s="46">
        <f>ლარებში!F1087/1000</f>
        <v>102</v>
      </c>
      <c r="G1087" s="46">
        <f>ლარებში!I1087/1000</f>
        <v>102</v>
      </c>
      <c r="H1087" s="41"/>
    </row>
    <row r="1088" spans="1:8" hidden="1" x14ac:dyDescent="0.25">
      <c r="A1088" s="5" t="str">
        <f t="shared" si="16"/>
        <v>b</v>
      </c>
      <c r="B1088" s="78" t="s">
        <v>1</v>
      </c>
      <c r="C1088" s="79" t="s">
        <v>27</v>
      </c>
      <c r="D1088" s="46">
        <f>ლარებში!D1088/1000</f>
        <v>0</v>
      </c>
      <c r="E1088" s="46">
        <f>ლარებში!E1088/1000</f>
        <v>0</v>
      </c>
      <c r="F1088" s="46">
        <f>ლარებში!F1088/1000</f>
        <v>0</v>
      </c>
      <c r="G1088" s="46">
        <f>ლარებში!I1088/1000</f>
        <v>0</v>
      </c>
    </row>
    <row r="1089" spans="1:8" hidden="1" x14ac:dyDescent="0.25">
      <c r="A1089" s="5" t="str">
        <f t="shared" si="16"/>
        <v>b</v>
      </c>
      <c r="B1089" s="78" t="s">
        <v>1</v>
      </c>
      <c r="C1089" s="80" t="s">
        <v>28</v>
      </c>
      <c r="D1089" s="46">
        <f>ლარებში!D1089/1000</f>
        <v>0</v>
      </c>
      <c r="E1089" s="46">
        <f>ლარებში!E1089/1000</f>
        <v>0</v>
      </c>
      <c r="F1089" s="46">
        <f>ლარებში!F1089/1000</f>
        <v>0</v>
      </c>
      <c r="G1089" s="46">
        <f>ლარებში!I1089/1000</f>
        <v>0</v>
      </c>
    </row>
    <row r="1090" spans="1:8" hidden="1" x14ac:dyDescent="0.25">
      <c r="A1090" s="5" t="str">
        <f t="shared" si="16"/>
        <v>b</v>
      </c>
      <c r="B1090" s="78" t="s">
        <v>1</v>
      </c>
      <c r="C1090" s="80" t="s">
        <v>29</v>
      </c>
      <c r="D1090" s="46">
        <f>ლარებში!D1090/1000</f>
        <v>0</v>
      </c>
      <c r="E1090" s="46">
        <f>ლარებში!E1090/1000</f>
        <v>0</v>
      </c>
      <c r="F1090" s="46">
        <f>ლარებში!F1090/1000</f>
        <v>0</v>
      </c>
      <c r="G1090" s="46">
        <f>ლარებში!I1090/1000</f>
        <v>0</v>
      </c>
    </row>
    <row r="1091" spans="1:8" x14ac:dyDescent="0.25">
      <c r="A1091" s="5" t="str">
        <f t="shared" si="16"/>
        <v>a</v>
      </c>
      <c r="B1091" s="78" t="s">
        <v>1</v>
      </c>
      <c r="C1091" s="80" t="s">
        <v>30</v>
      </c>
      <c r="D1091" s="46">
        <f>ლარებში!D1091/1000</f>
        <v>13300</v>
      </c>
      <c r="E1091" s="46">
        <f>ლარებში!E1091/1000</f>
        <v>13296</v>
      </c>
      <c r="F1091" s="46">
        <f>ლარებში!F1091/1000</f>
        <v>6495</v>
      </c>
      <c r="G1091" s="46">
        <f>ლარებში!I1091/1000</f>
        <v>6494.9994900000002</v>
      </c>
      <c r="H1091" s="41"/>
    </row>
    <row r="1092" spans="1:8" hidden="1" x14ac:dyDescent="0.25">
      <c r="A1092" s="5" t="str">
        <f t="shared" si="16"/>
        <v>b</v>
      </c>
      <c r="B1092" s="78" t="s">
        <v>1</v>
      </c>
      <c r="C1092" s="80" t="s">
        <v>31</v>
      </c>
      <c r="D1092" s="46">
        <f>ლარებში!D1092/1000</f>
        <v>0</v>
      </c>
      <c r="E1092" s="46">
        <f>ლარებში!E1092/1000</f>
        <v>0</v>
      </c>
      <c r="F1092" s="46">
        <f>ლარებში!F1092/1000</f>
        <v>0</v>
      </c>
      <c r="G1092" s="46">
        <f>ლარებში!I1092/1000</f>
        <v>0</v>
      </c>
    </row>
    <row r="1093" spans="1:8" ht="34.5" hidden="1" x14ac:dyDescent="0.25">
      <c r="A1093" s="5" t="str">
        <f t="shared" si="16"/>
        <v>b</v>
      </c>
      <c r="B1093" s="78"/>
      <c r="C1093" s="81" t="s">
        <v>91</v>
      </c>
      <c r="D1093" s="47">
        <f>ლარებში!D1093/1000</f>
        <v>0</v>
      </c>
      <c r="E1093" s="47">
        <f>ლარებში!E1093/1000</f>
        <v>0</v>
      </c>
      <c r="F1093" s="47">
        <f>ლარებში!F1093/1000</f>
        <v>0</v>
      </c>
      <c r="G1093" s="47">
        <f>ლარებში!I1093/1000</f>
        <v>0</v>
      </c>
    </row>
    <row r="1094" spans="1:8" ht="34.5" hidden="1" x14ac:dyDescent="0.25">
      <c r="A1094" s="5" t="str">
        <f t="shared" si="16"/>
        <v>b</v>
      </c>
      <c r="B1094" s="78"/>
      <c r="C1094" s="81" t="s">
        <v>92</v>
      </c>
      <c r="D1094" s="47">
        <f>ლარებში!D1094/1000</f>
        <v>0</v>
      </c>
      <c r="E1094" s="47">
        <f>ლარებში!E1094/1000</f>
        <v>0</v>
      </c>
      <c r="F1094" s="47">
        <f>ლარებში!F1094/1000</f>
        <v>0</v>
      </c>
      <c r="G1094" s="47">
        <f>ლარებში!I1094/1000</f>
        <v>0</v>
      </c>
    </row>
    <row r="1095" spans="1:8" hidden="1" x14ac:dyDescent="0.25">
      <c r="A1095" s="5" t="str">
        <f t="shared" ref="A1095:A1158" si="17">IF((D1095+E1095+F1095+G1095)&gt;0,"a","b")</f>
        <v>b</v>
      </c>
      <c r="B1095" s="78" t="s">
        <v>1</v>
      </c>
      <c r="C1095" s="77" t="s">
        <v>32</v>
      </c>
      <c r="D1095" s="45">
        <f>ლარებში!D1095/1000</f>
        <v>0</v>
      </c>
      <c r="E1095" s="45">
        <f>ლარებში!E1095/1000</f>
        <v>0</v>
      </c>
      <c r="F1095" s="45">
        <f>ლარებში!F1095/1000</f>
        <v>0</v>
      </c>
      <c r="G1095" s="45">
        <f>ლარებში!I1095/1000</f>
        <v>0</v>
      </c>
    </row>
    <row r="1096" spans="1:8" hidden="1" x14ac:dyDescent="0.25">
      <c r="A1096" s="5" t="str">
        <f t="shared" si="17"/>
        <v>b</v>
      </c>
      <c r="B1096" s="78" t="s">
        <v>1</v>
      </c>
      <c r="C1096" s="77" t="s">
        <v>33</v>
      </c>
      <c r="D1096" s="45">
        <f>ლარებში!D1096/1000</f>
        <v>0</v>
      </c>
      <c r="E1096" s="45">
        <f>ლარებში!E1096/1000</f>
        <v>0</v>
      </c>
      <c r="F1096" s="45">
        <f>ლარებში!F1096/1000</f>
        <v>0</v>
      </c>
      <c r="G1096" s="45">
        <f>ლარებში!I1096/1000</f>
        <v>0</v>
      </c>
    </row>
    <row r="1097" spans="1:8" hidden="1" x14ac:dyDescent="0.25">
      <c r="A1097" s="5" t="str">
        <f t="shared" si="17"/>
        <v>b</v>
      </c>
      <c r="B1097" s="78" t="s">
        <v>1</v>
      </c>
      <c r="C1097" s="77" t="s">
        <v>34</v>
      </c>
      <c r="D1097" s="45">
        <f>ლარებში!D1097/1000</f>
        <v>0</v>
      </c>
      <c r="E1097" s="45">
        <f>ლარებში!E1097/1000</f>
        <v>0</v>
      </c>
      <c r="F1097" s="45">
        <f>ლარებში!F1097/1000</f>
        <v>0</v>
      </c>
      <c r="G1097" s="45">
        <f>ლარებში!I1097/1000</f>
        <v>0</v>
      </c>
    </row>
    <row r="1098" spans="1:8" ht="36.75" customHeight="1" x14ac:dyDescent="0.25">
      <c r="A1098" s="5" t="str">
        <f t="shared" si="17"/>
        <v>a</v>
      </c>
      <c r="B1098" s="60" t="s">
        <v>180</v>
      </c>
      <c r="C1098" s="61" t="s">
        <v>54</v>
      </c>
      <c r="D1098" s="42">
        <f>ლარებში!D1098/1000</f>
        <v>2000</v>
      </c>
      <c r="E1098" s="42">
        <f>ლარებში!E1098/1000</f>
        <v>2000</v>
      </c>
      <c r="F1098" s="42">
        <f>ლარებში!F1098/1000</f>
        <v>1000</v>
      </c>
      <c r="G1098" s="42">
        <f>ლარებში!I1098/1000</f>
        <v>999.99599999999998</v>
      </c>
      <c r="H1098" s="96" t="s">
        <v>230</v>
      </c>
    </row>
    <row r="1099" spans="1:8" x14ac:dyDescent="0.25">
      <c r="A1099" s="5" t="str">
        <f t="shared" si="17"/>
        <v>a</v>
      </c>
      <c r="B1099" s="76" t="s">
        <v>1</v>
      </c>
      <c r="C1099" s="77" t="s">
        <v>24</v>
      </c>
      <c r="D1099" s="45">
        <f>ლარებში!D1099/1000</f>
        <v>2000</v>
      </c>
      <c r="E1099" s="45">
        <f>ლარებში!E1099/1000</f>
        <v>2000</v>
      </c>
      <c r="F1099" s="45">
        <f>ლარებში!F1099/1000</f>
        <v>1000</v>
      </c>
      <c r="G1099" s="45">
        <f>ლარებში!I1099/1000</f>
        <v>999.99599999999998</v>
      </c>
      <c r="H1099" s="41"/>
    </row>
    <row r="1100" spans="1:8" hidden="1" x14ac:dyDescent="0.25">
      <c r="A1100" s="5" t="str">
        <f t="shared" si="17"/>
        <v>b</v>
      </c>
      <c r="B1100" s="78" t="s">
        <v>1</v>
      </c>
      <c r="C1100" s="79" t="s">
        <v>25</v>
      </c>
      <c r="D1100" s="46">
        <f>ლარებში!D1100/1000</f>
        <v>0</v>
      </c>
      <c r="E1100" s="46">
        <f>ლარებში!E1100/1000</f>
        <v>0</v>
      </c>
      <c r="F1100" s="46">
        <f>ლარებში!F1100/1000</f>
        <v>0</v>
      </c>
      <c r="G1100" s="46">
        <f>ლარებში!I1100/1000</f>
        <v>0</v>
      </c>
    </row>
    <row r="1101" spans="1:8" hidden="1" x14ac:dyDescent="0.25">
      <c r="A1101" s="5" t="str">
        <f t="shared" si="17"/>
        <v>b</v>
      </c>
      <c r="B1101" s="78" t="s">
        <v>1</v>
      </c>
      <c r="C1101" s="79" t="s">
        <v>26</v>
      </c>
      <c r="D1101" s="46">
        <f>ლარებში!D1101/1000</f>
        <v>0</v>
      </c>
      <c r="E1101" s="46">
        <f>ლარებში!E1101/1000</f>
        <v>0</v>
      </c>
      <c r="F1101" s="46">
        <f>ლარებში!F1101/1000</f>
        <v>0</v>
      </c>
      <c r="G1101" s="46">
        <f>ლარებში!I1101/1000</f>
        <v>0</v>
      </c>
    </row>
    <row r="1102" spans="1:8" hidden="1" x14ac:dyDescent="0.25">
      <c r="A1102" s="5" t="str">
        <f t="shared" si="17"/>
        <v>b</v>
      </c>
      <c r="B1102" s="78" t="s">
        <v>1</v>
      </c>
      <c r="C1102" s="79" t="s">
        <v>27</v>
      </c>
      <c r="D1102" s="46">
        <f>ლარებში!D1102/1000</f>
        <v>0</v>
      </c>
      <c r="E1102" s="46">
        <f>ლარებში!E1102/1000</f>
        <v>0</v>
      </c>
      <c r="F1102" s="46">
        <f>ლარებში!F1102/1000</f>
        <v>0</v>
      </c>
      <c r="G1102" s="46">
        <f>ლარებში!I1102/1000</f>
        <v>0</v>
      </c>
    </row>
    <row r="1103" spans="1:8" hidden="1" x14ac:dyDescent="0.25">
      <c r="A1103" s="5" t="str">
        <f t="shared" si="17"/>
        <v>b</v>
      </c>
      <c r="B1103" s="78" t="s">
        <v>1</v>
      </c>
      <c r="C1103" s="80" t="s">
        <v>28</v>
      </c>
      <c r="D1103" s="46">
        <f>ლარებში!D1103/1000</f>
        <v>0</v>
      </c>
      <c r="E1103" s="46">
        <f>ლარებში!E1103/1000</f>
        <v>0</v>
      </c>
      <c r="F1103" s="46">
        <f>ლარებში!F1103/1000</f>
        <v>0</v>
      </c>
      <c r="G1103" s="46">
        <f>ლარებში!I1103/1000</f>
        <v>0</v>
      </c>
    </row>
    <row r="1104" spans="1:8" hidden="1" x14ac:dyDescent="0.25">
      <c r="A1104" s="5" t="str">
        <f t="shared" si="17"/>
        <v>b</v>
      </c>
      <c r="B1104" s="78" t="s">
        <v>1</v>
      </c>
      <c r="C1104" s="80" t="s">
        <v>29</v>
      </c>
      <c r="D1104" s="46">
        <f>ლარებში!D1104/1000</f>
        <v>0</v>
      </c>
      <c r="E1104" s="46">
        <f>ლარებში!E1104/1000</f>
        <v>0</v>
      </c>
      <c r="F1104" s="46">
        <f>ლარებში!F1104/1000</f>
        <v>0</v>
      </c>
      <c r="G1104" s="46">
        <f>ლარებში!I1104/1000</f>
        <v>0</v>
      </c>
    </row>
    <row r="1105" spans="1:8" x14ac:dyDescent="0.25">
      <c r="A1105" s="5" t="str">
        <f t="shared" si="17"/>
        <v>a</v>
      </c>
      <c r="B1105" s="78" t="s">
        <v>1</v>
      </c>
      <c r="C1105" s="80" t="s">
        <v>30</v>
      </c>
      <c r="D1105" s="46">
        <f>ლარებში!D1105/1000</f>
        <v>2000</v>
      </c>
      <c r="E1105" s="46">
        <f>ლარებში!E1105/1000</f>
        <v>2000</v>
      </c>
      <c r="F1105" s="46">
        <f>ლარებში!F1105/1000</f>
        <v>1000</v>
      </c>
      <c r="G1105" s="46">
        <f>ლარებში!I1105/1000</f>
        <v>999.99599999999998</v>
      </c>
      <c r="H1105" s="41"/>
    </row>
    <row r="1106" spans="1:8" hidden="1" x14ac:dyDescent="0.25">
      <c r="A1106" s="5" t="str">
        <f t="shared" si="17"/>
        <v>b</v>
      </c>
      <c r="B1106" s="78" t="s">
        <v>1</v>
      </c>
      <c r="C1106" s="80" t="s">
        <v>31</v>
      </c>
      <c r="D1106" s="46">
        <f>ლარებში!D1106/1000</f>
        <v>0</v>
      </c>
      <c r="E1106" s="46">
        <f>ლარებში!E1106/1000</f>
        <v>0</v>
      </c>
      <c r="F1106" s="46">
        <f>ლარებში!F1106/1000</f>
        <v>0</v>
      </c>
      <c r="G1106" s="46">
        <f>ლარებში!I1106/1000</f>
        <v>0</v>
      </c>
    </row>
    <row r="1107" spans="1:8" ht="34.5" hidden="1" x14ac:dyDescent="0.25">
      <c r="A1107" s="5" t="str">
        <f t="shared" si="17"/>
        <v>b</v>
      </c>
      <c r="B1107" s="78"/>
      <c r="C1107" s="81" t="s">
        <v>91</v>
      </c>
      <c r="D1107" s="47">
        <f>ლარებში!D1107/1000</f>
        <v>0</v>
      </c>
      <c r="E1107" s="47">
        <f>ლარებში!E1107/1000</f>
        <v>0</v>
      </c>
      <c r="F1107" s="47">
        <f>ლარებში!F1107/1000</f>
        <v>0</v>
      </c>
      <c r="G1107" s="47">
        <f>ლარებში!I1107/1000</f>
        <v>0</v>
      </c>
    </row>
    <row r="1108" spans="1:8" ht="34.5" hidden="1" x14ac:dyDescent="0.25">
      <c r="A1108" s="5" t="str">
        <f t="shared" si="17"/>
        <v>b</v>
      </c>
      <c r="B1108" s="78"/>
      <c r="C1108" s="81" t="s">
        <v>92</v>
      </c>
      <c r="D1108" s="47">
        <f>ლარებში!D1108/1000</f>
        <v>0</v>
      </c>
      <c r="E1108" s="47">
        <f>ლარებში!E1108/1000</f>
        <v>0</v>
      </c>
      <c r="F1108" s="47">
        <f>ლარებში!F1108/1000</f>
        <v>0</v>
      </c>
      <c r="G1108" s="47">
        <f>ლარებში!I1108/1000</f>
        <v>0</v>
      </c>
    </row>
    <row r="1109" spans="1:8" hidden="1" x14ac:dyDescent="0.25">
      <c r="A1109" s="5" t="str">
        <f t="shared" si="17"/>
        <v>b</v>
      </c>
      <c r="B1109" s="78" t="s">
        <v>1</v>
      </c>
      <c r="C1109" s="77" t="s">
        <v>32</v>
      </c>
      <c r="D1109" s="45">
        <f>ლარებში!D1109/1000</f>
        <v>0</v>
      </c>
      <c r="E1109" s="45">
        <f>ლარებში!E1109/1000</f>
        <v>0</v>
      </c>
      <c r="F1109" s="45">
        <f>ლარებში!F1109/1000</f>
        <v>0</v>
      </c>
      <c r="G1109" s="45">
        <f>ლარებში!I1109/1000</f>
        <v>0</v>
      </c>
    </row>
    <row r="1110" spans="1:8" hidden="1" x14ac:dyDescent="0.25">
      <c r="A1110" s="5" t="str">
        <f t="shared" si="17"/>
        <v>b</v>
      </c>
      <c r="B1110" s="78" t="s">
        <v>1</v>
      </c>
      <c r="C1110" s="77" t="s">
        <v>33</v>
      </c>
      <c r="D1110" s="45">
        <f>ლარებში!D1110/1000</f>
        <v>0</v>
      </c>
      <c r="E1110" s="45">
        <f>ლარებში!E1110/1000</f>
        <v>0</v>
      </c>
      <c r="F1110" s="45">
        <f>ლარებში!F1110/1000</f>
        <v>0</v>
      </c>
      <c r="G1110" s="45">
        <f>ლარებში!I1110/1000</f>
        <v>0</v>
      </c>
    </row>
    <row r="1111" spans="1:8" hidden="1" x14ac:dyDescent="0.25">
      <c r="A1111" s="5" t="str">
        <f t="shared" si="17"/>
        <v>b</v>
      </c>
      <c r="B1111" s="78" t="s">
        <v>1</v>
      </c>
      <c r="C1111" s="77" t="s">
        <v>34</v>
      </c>
      <c r="D1111" s="45">
        <f>ლარებში!D1111/1000</f>
        <v>0</v>
      </c>
      <c r="E1111" s="45">
        <f>ლარებში!E1111/1000</f>
        <v>0</v>
      </c>
      <c r="F1111" s="45">
        <f>ლარებში!F1111/1000</f>
        <v>0</v>
      </c>
      <c r="G1111" s="45">
        <f>ლარებში!I1111/1000</f>
        <v>0</v>
      </c>
    </row>
    <row r="1112" spans="1:8" ht="24" customHeight="1" x14ac:dyDescent="0.25">
      <c r="A1112" s="5" t="str">
        <f t="shared" si="17"/>
        <v>a</v>
      </c>
      <c r="B1112" s="60" t="s">
        <v>181</v>
      </c>
      <c r="C1112" s="61" t="s">
        <v>55</v>
      </c>
      <c r="D1112" s="42">
        <f>ლარებში!D1112/1000</f>
        <v>36340</v>
      </c>
      <c r="E1112" s="42">
        <f>ლარებში!E1112/1000</f>
        <v>36340</v>
      </c>
      <c r="F1112" s="42">
        <f>ლარებში!F1112/1000</f>
        <v>16853</v>
      </c>
      <c r="G1112" s="42">
        <f>ლარებში!I1112/1000</f>
        <v>16852.53443</v>
      </c>
      <c r="H1112" s="96" t="s">
        <v>230</v>
      </c>
    </row>
    <row r="1113" spans="1:8" x14ac:dyDescent="0.25">
      <c r="A1113" s="5" t="str">
        <f t="shared" si="17"/>
        <v>a</v>
      </c>
      <c r="B1113" s="76" t="s">
        <v>1</v>
      </c>
      <c r="C1113" s="77" t="s">
        <v>24</v>
      </c>
      <c r="D1113" s="45">
        <f>ლარებში!D1113/1000</f>
        <v>36340</v>
      </c>
      <c r="E1113" s="45">
        <f>ლარებში!E1113/1000</f>
        <v>36340</v>
      </c>
      <c r="F1113" s="45">
        <f>ლარებში!F1113/1000</f>
        <v>16853</v>
      </c>
      <c r="G1113" s="45">
        <f>ლარებში!I1113/1000</f>
        <v>16852.53443</v>
      </c>
      <c r="H1113" s="41"/>
    </row>
    <row r="1114" spans="1:8" hidden="1" x14ac:dyDescent="0.25">
      <c r="A1114" s="5" t="str">
        <f t="shared" si="17"/>
        <v>b</v>
      </c>
      <c r="B1114" s="78" t="s">
        <v>1</v>
      </c>
      <c r="C1114" s="79" t="s">
        <v>25</v>
      </c>
      <c r="D1114" s="46">
        <f>ლარებში!D1114/1000</f>
        <v>0</v>
      </c>
      <c r="E1114" s="46">
        <f>ლარებში!E1114/1000</f>
        <v>0</v>
      </c>
      <c r="F1114" s="46">
        <f>ლარებში!F1114/1000</f>
        <v>0</v>
      </c>
      <c r="G1114" s="46">
        <f>ლარებში!I1114/1000</f>
        <v>0</v>
      </c>
    </row>
    <row r="1115" spans="1:8" x14ac:dyDescent="0.25">
      <c r="A1115" s="5" t="str">
        <f t="shared" si="17"/>
        <v>a</v>
      </c>
      <c r="B1115" s="78" t="s">
        <v>1</v>
      </c>
      <c r="C1115" s="79" t="s">
        <v>26</v>
      </c>
      <c r="D1115" s="46">
        <f>ლარებში!D1115/1000</f>
        <v>36</v>
      </c>
      <c r="E1115" s="46">
        <f>ლარებში!E1115/1000</f>
        <v>36</v>
      </c>
      <c r="F1115" s="46">
        <f>ლარებში!F1115/1000</f>
        <v>18</v>
      </c>
      <c r="G1115" s="46">
        <f>ლარებში!I1115/1000</f>
        <v>18</v>
      </c>
      <c r="H1115" s="41"/>
    </row>
    <row r="1116" spans="1:8" hidden="1" x14ac:dyDescent="0.25">
      <c r="A1116" s="5" t="str">
        <f t="shared" si="17"/>
        <v>b</v>
      </c>
      <c r="B1116" s="78" t="s">
        <v>1</v>
      </c>
      <c r="C1116" s="79" t="s">
        <v>27</v>
      </c>
      <c r="D1116" s="46">
        <f>ლარებში!D1116/1000</f>
        <v>0</v>
      </c>
      <c r="E1116" s="46">
        <f>ლარებში!E1116/1000</f>
        <v>0</v>
      </c>
      <c r="F1116" s="46">
        <f>ლარებში!F1116/1000</f>
        <v>0</v>
      </c>
      <c r="G1116" s="46">
        <f>ლარებში!I1116/1000</f>
        <v>0</v>
      </c>
    </row>
    <row r="1117" spans="1:8" hidden="1" x14ac:dyDescent="0.25">
      <c r="A1117" s="5" t="str">
        <f t="shared" si="17"/>
        <v>b</v>
      </c>
      <c r="B1117" s="78" t="s">
        <v>1</v>
      </c>
      <c r="C1117" s="80" t="s">
        <v>28</v>
      </c>
      <c r="D1117" s="46">
        <f>ლარებში!D1117/1000</f>
        <v>0</v>
      </c>
      <c r="E1117" s="46">
        <f>ლარებში!E1117/1000</f>
        <v>0</v>
      </c>
      <c r="F1117" s="46">
        <f>ლარებში!F1117/1000</f>
        <v>0</v>
      </c>
      <c r="G1117" s="46">
        <f>ლარებში!I1117/1000</f>
        <v>0</v>
      </c>
    </row>
    <row r="1118" spans="1:8" hidden="1" x14ac:dyDescent="0.25">
      <c r="A1118" s="5" t="str">
        <f t="shared" si="17"/>
        <v>b</v>
      </c>
      <c r="B1118" s="78" t="s">
        <v>1</v>
      </c>
      <c r="C1118" s="80" t="s">
        <v>29</v>
      </c>
      <c r="D1118" s="46">
        <f>ლარებში!D1118/1000</f>
        <v>0</v>
      </c>
      <c r="E1118" s="46">
        <f>ლარებში!E1118/1000</f>
        <v>0</v>
      </c>
      <c r="F1118" s="46">
        <f>ლარებში!F1118/1000</f>
        <v>0</v>
      </c>
      <c r="G1118" s="46">
        <f>ლარებში!I1118/1000</f>
        <v>0</v>
      </c>
    </row>
    <row r="1119" spans="1:8" x14ac:dyDescent="0.25">
      <c r="A1119" s="5" t="str">
        <f t="shared" si="17"/>
        <v>a</v>
      </c>
      <c r="B1119" s="78" t="s">
        <v>1</v>
      </c>
      <c r="C1119" s="80" t="s">
        <v>30</v>
      </c>
      <c r="D1119" s="46">
        <f>ლარებში!D1119/1000</f>
        <v>36304</v>
      </c>
      <c r="E1119" s="46">
        <f>ლარებში!E1119/1000</f>
        <v>36304</v>
      </c>
      <c r="F1119" s="46">
        <f>ლარებში!F1119/1000</f>
        <v>16835</v>
      </c>
      <c r="G1119" s="46">
        <f>ლარებში!I1119/1000</f>
        <v>16834.53443</v>
      </c>
      <c r="H1119" s="41"/>
    </row>
    <row r="1120" spans="1:8" hidden="1" x14ac:dyDescent="0.25">
      <c r="A1120" s="5" t="str">
        <f t="shared" si="17"/>
        <v>b</v>
      </c>
      <c r="B1120" s="78" t="s">
        <v>1</v>
      </c>
      <c r="C1120" s="80" t="s">
        <v>31</v>
      </c>
      <c r="D1120" s="46">
        <f>ლარებში!D1120/1000</f>
        <v>0</v>
      </c>
      <c r="E1120" s="46">
        <f>ლარებში!E1120/1000</f>
        <v>0</v>
      </c>
      <c r="F1120" s="46">
        <f>ლარებში!F1120/1000</f>
        <v>0</v>
      </c>
      <c r="G1120" s="46">
        <f>ლარებში!I1120/1000</f>
        <v>0</v>
      </c>
    </row>
    <row r="1121" spans="1:8" ht="34.5" hidden="1" x14ac:dyDescent="0.25">
      <c r="A1121" s="5" t="str">
        <f t="shared" si="17"/>
        <v>b</v>
      </c>
      <c r="B1121" s="78"/>
      <c r="C1121" s="81" t="s">
        <v>91</v>
      </c>
      <c r="D1121" s="47">
        <f>ლარებში!D1121/1000</f>
        <v>0</v>
      </c>
      <c r="E1121" s="47">
        <f>ლარებში!E1121/1000</f>
        <v>0</v>
      </c>
      <c r="F1121" s="47">
        <f>ლარებში!F1121/1000</f>
        <v>0</v>
      </c>
      <c r="G1121" s="47">
        <f>ლარებში!I1121/1000</f>
        <v>0</v>
      </c>
    </row>
    <row r="1122" spans="1:8" ht="34.5" hidden="1" x14ac:dyDescent="0.25">
      <c r="A1122" s="5" t="str">
        <f t="shared" si="17"/>
        <v>b</v>
      </c>
      <c r="B1122" s="78"/>
      <c r="C1122" s="81" t="s">
        <v>92</v>
      </c>
      <c r="D1122" s="47">
        <f>ლარებში!D1122/1000</f>
        <v>0</v>
      </c>
      <c r="E1122" s="47">
        <f>ლარებში!E1122/1000</f>
        <v>0</v>
      </c>
      <c r="F1122" s="47">
        <f>ლარებში!F1122/1000</f>
        <v>0</v>
      </c>
      <c r="G1122" s="47">
        <f>ლარებში!I1122/1000</f>
        <v>0</v>
      </c>
    </row>
    <row r="1123" spans="1:8" hidden="1" x14ac:dyDescent="0.25">
      <c r="A1123" s="5" t="str">
        <f t="shared" si="17"/>
        <v>b</v>
      </c>
      <c r="B1123" s="78" t="s">
        <v>1</v>
      </c>
      <c r="C1123" s="77" t="s">
        <v>32</v>
      </c>
      <c r="D1123" s="45">
        <f>ლარებში!D1123/1000</f>
        <v>0</v>
      </c>
      <c r="E1123" s="45">
        <f>ლარებში!E1123/1000</f>
        <v>0</v>
      </c>
      <c r="F1123" s="45">
        <f>ლარებში!F1123/1000</f>
        <v>0</v>
      </c>
      <c r="G1123" s="45">
        <f>ლარებში!I1123/1000</f>
        <v>0</v>
      </c>
    </row>
    <row r="1124" spans="1:8" hidden="1" x14ac:dyDescent="0.25">
      <c r="A1124" s="5" t="str">
        <f t="shared" si="17"/>
        <v>b</v>
      </c>
      <c r="B1124" s="78" t="s">
        <v>1</v>
      </c>
      <c r="C1124" s="77" t="s">
        <v>33</v>
      </c>
      <c r="D1124" s="45">
        <f>ლარებში!D1124/1000</f>
        <v>0</v>
      </c>
      <c r="E1124" s="45">
        <f>ლარებში!E1124/1000</f>
        <v>0</v>
      </c>
      <c r="F1124" s="45">
        <f>ლარებში!F1124/1000</f>
        <v>0</v>
      </c>
      <c r="G1124" s="45">
        <f>ლარებში!I1124/1000</f>
        <v>0</v>
      </c>
    </row>
    <row r="1125" spans="1:8" hidden="1" x14ac:dyDescent="0.25">
      <c r="A1125" s="5" t="str">
        <f t="shared" si="17"/>
        <v>b</v>
      </c>
      <c r="B1125" s="78" t="s">
        <v>1</v>
      </c>
      <c r="C1125" s="77" t="s">
        <v>34</v>
      </c>
      <c r="D1125" s="45">
        <f>ლარებში!D1125/1000</f>
        <v>0</v>
      </c>
      <c r="E1125" s="45">
        <f>ლარებში!E1125/1000</f>
        <v>0</v>
      </c>
      <c r="F1125" s="45">
        <f>ლარებში!F1125/1000</f>
        <v>0</v>
      </c>
      <c r="G1125" s="45">
        <f>ლარებში!I1125/1000</f>
        <v>0</v>
      </c>
    </row>
    <row r="1126" spans="1:8" ht="38.25" customHeight="1" x14ac:dyDescent="0.25">
      <c r="A1126" s="5" t="str">
        <f t="shared" si="17"/>
        <v>a</v>
      </c>
      <c r="B1126" s="60" t="s">
        <v>182</v>
      </c>
      <c r="C1126" s="61" t="s">
        <v>56</v>
      </c>
      <c r="D1126" s="42">
        <f>ლარებში!D1126/1000</f>
        <v>3000</v>
      </c>
      <c r="E1126" s="42">
        <f>ლარებში!E1126/1000</f>
        <v>3000</v>
      </c>
      <c r="F1126" s="42">
        <f>ლარებში!F1126/1000</f>
        <v>1650.3</v>
      </c>
      <c r="G1126" s="42">
        <f>ლარებში!I1126/1000</f>
        <v>1649.9193700000001</v>
      </c>
      <c r="H1126" s="96" t="s">
        <v>230</v>
      </c>
    </row>
    <row r="1127" spans="1:8" x14ac:dyDescent="0.25">
      <c r="A1127" s="5" t="str">
        <f t="shared" si="17"/>
        <v>a</v>
      </c>
      <c r="B1127" s="76" t="s">
        <v>1</v>
      </c>
      <c r="C1127" s="77" t="s">
        <v>24</v>
      </c>
      <c r="D1127" s="45">
        <f>ლარებში!D1127/1000</f>
        <v>3000</v>
      </c>
      <c r="E1127" s="45">
        <f>ლარებში!E1127/1000</f>
        <v>3000</v>
      </c>
      <c r="F1127" s="45">
        <f>ლარებში!F1127/1000</f>
        <v>1650.3</v>
      </c>
      <c r="G1127" s="45">
        <f>ლარებში!I1127/1000</f>
        <v>1649.9193700000001</v>
      </c>
      <c r="H1127" s="41"/>
    </row>
    <row r="1128" spans="1:8" hidden="1" x14ac:dyDescent="0.25">
      <c r="A1128" s="5" t="str">
        <f t="shared" si="17"/>
        <v>b</v>
      </c>
      <c r="B1128" s="78" t="s">
        <v>1</v>
      </c>
      <c r="C1128" s="79" t="s">
        <v>25</v>
      </c>
      <c r="D1128" s="46">
        <f>ლარებში!D1128/1000</f>
        <v>0</v>
      </c>
      <c r="E1128" s="46">
        <f>ლარებში!E1128/1000</f>
        <v>0</v>
      </c>
      <c r="F1128" s="46">
        <f>ლარებში!F1128/1000</f>
        <v>0</v>
      </c>
      <c r="G1128" s="46">
        <f>ლარებში!I1128/1000</f>
        <v>0</v>
      </c>
    </row>
    <row r="1129" spans="1:8" x14ac:dyDescent="0.25">
      <c r="A1129" s="5" t="str">
        <f t="shared" si="17"/>
        <v>a</v>
      </c>
      <c r="B1129" s="78" t="s">
        <v>1</v>
      </c>
      <c r="C1129" s="79" t="s">
        <v>26</v>
      </c>
      <c r="D1129" s="46">
        <f>ლარებში!D1129/1000</f>
        <v>286</v>
      </c>
      <c r="E1129" s="46">
        <f>ლარებში!E1129/1000</f>
        <v>287.25</v>
      </c>
      <c r="F1129" s="46">
        <f>ლარებში!F1129/1000</f>
        <v>144.25</v>
      </c>
      <c r="G1129" s="46">
        <f>ლარებში!I1129/1000</f>
        <v>144.24511999999999</v>
      </c>
      <c r="H1129" s="41"/>
    </row>
    <row r="1130" spans="1:8" hidden="1" x14ac:dyDescent="0.25">
      <c r="A1130" s="5" t="str">
        <f t="shared" si="17"/>
        <v>b</v>
      </c>
      <c r="B1130" s="78" t="s">
        <v>1</v>
      </c>
      <c r="C1130" s="79" t="s">
        <v>27</v>
      </c>
      <c r="D1130" s="46">
        <f>ლარებში!D1130/1000</f>
        <v>0</v>
      </c>
      <c r="E1130" s="46">
        <f>ლარებში!E1130/1000</f>
        <v>0</v>
      </c>
      <c r="F1130" s="46">
        <f>ლარებში!F1130/1000</f>
        <v>0</v>
      </c>
      <c r="G1130" s="46">
        <f>ლარებში!I1130/1000</f>
        <v>0</v>
      </c>
    </row>
    <row r="1131" spans="1:8" hidden="1" x14ac:dyDescent="0.25">
      <c r="A1131" s="5" t="str">
        <f t="shared" si="17"/>
        <v>b</v>
      </c>
      <c r="B1131" s="78" t="s">
        <v>1</v>
      </c>
      <c r="C1131" s="80" t="s">
        <v>28</v>
      </c>
      <c r="D1131" s="46">
        <f>ლარებში!D1131/1000</f>
        <v>0</v>
      </c>
      <c r="E1131" s="46">
        <f>ლარებში!E1131/1000</f>
        <v>0</v>
      </c>
      <c r="F1131" s="46">
        <f>ლარებში!F1131/1000</f>
        <v>0</v>
      </c>
      <c r="G1131" s="46">
        <f>ლარებში!I1131/1000</f>
        <v>0</v>
      </c>
    </row>
    <row r="1132" spans="1:8" hidden="1" x14ac:dyDescent="0.25">
      <c r="A1132" s="5" t="str">
        <f t="shared" si="17"/>
        <v>b</v>
      </c>
      <c r="B1132" s="78" t="s">
        <v>1</v>
      </c>
      <c r="C1132" s="80" t="s">
        <v>29</v>
      </c>
      <c r="D1132" s="46">
        <f>ლარებში!D1132/1000</f>
        <v>0</v>
      </c>
      <c r="E1132" s="46">
        <f>ლარებში!E1132/1000</f>
        <v>0</v>
      </c>
      <c r="F1132" s="46">
        <f>ლარებში!F1132/1000</f>
        <v>0</v>
      </c>
      <c r="G1132" s="46">
        <f>ლარებში!I1132/1000</f>
        <v>0</v>
      </c>
    </row>
    <row r="1133" spans="1:8" x14ac:dyDescent="0.25">
      <c r="A1133" s="5" t="str">
        <f t="shared" si="17"/>
        <v>a</v>
      </c>
      <c r="B1133" s="78" t="s">
        <v>1</v>
      </c>
      <c r="C1133" s="80" t="s">
        <v>30</v>
      </c>
      <c r="D1133" s="46">
        <f>ლარებში!D1133/1000</f>
        <v>2714</v>
      </c>
      <c r="E1133" s="46">
        <f>ლარებში!E1133/1000</f>
        <v>2712.75</v>
      </c>
      <c r="F1133" s="46">
        <f>ლარებში!F1133/1000</f>
        <v>1506.05</v>
      </c>
      <c r="G1133" s="46">
        <f>ლარებში!I1133/1000</f>
        <v>1505.67425</v>
      </c>
      <c r="H1133" s="41"/>
    </row>
    <row r="1134" spans="1:8" hidden="1" x14ac:dyDescent="0.25">
      <c r="A1134" s="5" t="str">
        <f t="shared" si="17"/>
        <v>b</v>
      </c>
      <c r="B1134" s="78" t="s">
        <v>1</v>
      </c>
      <c r="C1134" s="80" t="s">
        <v>31</v>
      </c>
      <c r="D1134" s="46">
        <f>ლარებში!D1134/1000</f>
        <v>0</v>
      </c>
      <c r="E1134" s="46">
        <f>ლარებში!E1134/1000</f>
        <v>0</v>
      </c>
      <c r="F1134" s="46">
        <f>ლარებში!F1134/1000</f>
        <v>0</v>
      </c>
      <c r="G1134" s="46">
        <f>ლარებში!I1134/1000</f>
        <v>0</v>
      </c>
    </row>
    <row r="1135" spans="1:8" ht="34.5" hidden="1" x14ac:dyDescent="0.25">
      <c r="A1135" s="5" t="str">
        <f t="shared" si="17"/>
        <v>b</v>
      </c>
      <c r="B1135" s="78"/>
      <c r="C1135" s="81" t="s">
        <v>91</v>
      </c>
      <c r="D1135" s="47">
        <f>ლარებში!D1135/1000</f>
        <v>0</v>
      </c>
      <c r="E1135" s="47">
        <f>ლარებში!E1135/1000</f>
        <v>0</v>
      </c>
      <c r="F1135" s="47">
        <f>ლარებში!F1135/1000</f>
        <v>0</v>
      </c>
      <c r="G1135" s="47">
        <f>ლარებში!I1135/1000</f>
        <v>0</v>
      </c>
    </row>
    <row r="1136" spans="1:8" ht="34.5" hidden="1" x14ac:dyDescent="0.25">
      <c r="A1136" s="5" t="str">
        <f t="shared" si="17"/>
        <v>b</v>
      </c>
      <c r="B1136" s="78"/>
      <c r="C1136" s="81" t="s">
        <v>92</v>
      </c>
      <c r="D1136" s="47">
        <f>ლარებში!D1136/1000</f>
        <v>0</v>
      </c>
      <c r="E1136" s="47">
        <f>ლარებში!E1136/1000</f>
        <v>0</v>
      </c>
      <c r="F1136" s="47">
        <f>ლარებში!F1136/1000</f>
        <v>0</v>
      </c>
      <c r="G1136" s="47">
        <f>ლარებში!I1136/1000</f>
        <v>0</v>
      </c>
    </row>
    <row r="1137" spans="1:8" hidden="1" x14ac:dyDescent="0.25">
      <c r="A1137" s="5" t="str">
        <f t="shared" si="17"/>
        <v>b</v>
      </c>
      <c r="B1137" s="78" t="s">
        <v>1</v>
      </c>
      <c r="C1137" s="77" t="s">
        <v>32</v>
      </c>
      <c r="D1137" s="45">
        <f>ლარებში!D1137/1000</f>
        <v>0</v>
      </c>
      <c r="E1137" s="45">
        <f>ლარებში!E1137/1000</f>
        <v>0</v>
      </c>
      <c r="F1137" s="45">
        <f>ლარებში!F1137/1000</f>
        <v>0</v>
      </c>
      <c r="G1137" s="45">
        <f>ლარებში!I1137/1000</f>
        <v>0</v>
      </c>
    </row>
    <row r="1138" spans="1:8" hidden="1" x14ac:dyDescent="0.25">
      <c r="A1138" s="5" t="str">
        <f t="shared" si="17"/>
        <v>b</v>
      </c>
      <c r="B1138" s="78" t="s">
        <v>1</v>
      </c>
      <c r="C1138" s="77" t="s">
        <v>33</v>
      </c>
      <c r="D1138" s="45">
        <f>ლარებში!D1138/1000</f>
        <v>0</v>
      </c>
      <c r="E1138" s="45">
        <f>ლარებში!E1138/1000</f>
        <v>0</v>
      </c>
      <c r="F1138" s="45">
        <f>ლარებში!F1138/1000</f>
        <v>0</v>
      </c>
      <c r="G1138" s="45">
        <f>ლარებში!I1138/1000</f>
        <v>0</v>
      </c>
    </row>
    <row r="1139" spans="1:8" hidden="1" x14ac:dyDescent="0.25">
      <c r="A1139" s="5" t="str">
        <f t="shared" si="17"/>
        <v>b</v>
      </c>
      <c r="B1139" s="78" t="s">
        <v>1</v>
      </c>
      <c r="C1139" s="77" t="s">
        <v>34</v>
      </c>
      <c r="D1139" s="45">
        <f>ლარებში!D1139/1000</f>
        <v>0</v>
      </c>
      <c r="E1139" s="45">
        <f>ლარებში!E1139/1000</f>
        <v>0</v>
      </c>
      <c r="F1139" s="45">
        <f>ლარებში!F1139/1000</f>
        <v>0</v>
      </c>
      <c r="G1139" s="45">
        <f>ლარებში!I1139/1000</f>
        <v>0</v>
      </c>
    </row>
    <row r="1140" spans="1:8" ht="77.25" customHeight="1" x14ac:dyDescent="0.25">
      <c r="A1140" s="5" t="str">
        <f t="shared" si="17"/>
        <v>a</v>
      </c>
      <c r="B1140" s="60" t="s">
        <v>183</v>
      </c>
      <c r="C1140" s="61" t="s">
        <v>57</v>
      </c>
      <c r="D1140" s="42">
        <f>ლარებში!D1140/1000</f>
        <v>9800</v>
      </c>
      <c r="E1140" s="42">
        <f>ლარებში!E1140/1000</f>
        <v>9800</v>
      </c>
      <c r="F1140" s="42">
        <f>ლარებში!F1140/1000</f>
        <v>5055.2</v>
      </c>
      <c r="G1140" s="42">
        <f>ლარებში!I1140/1000</f>
        <v>5047.1435799999999</v>
      </c>
      <c r="H1140" s="96" t="s">
        <v>230</v>
      </c>
    </row>
    <row r="1141" spans="1:8" x14ac:dyDescent="0.25">
      <c r="A1141" s="5" t="str">
        <f t="shared" si="17"/>
        <v>a</v>
      </c>
      <c r="B1141" s="76" t="s">
        <v>1</v>
      </c>
      <c r="C1141" s="77" t="s">
        <v>24</v>
      </c>
      <c r="D1141" s="45">
        <f>ლარებში!D1141/1000</f>
        <v>9800</v>
      </c>
      <c r="E1141" s="45">
        <f>ლარებში!E1141/1000</f>
        <v>9800</v>
      </c>
      <c r="F1141" s="45">
        <f>ლარებში!F1141/1000</f>
        <v>5055.2</v>
      </c>
      <c r="G1141" s="45">
        <f>ლარებში!I1141/1000</f>
        <v>5047.1435799999999</v>
      </c>
      <c r="H1141" s="41"/>
    </row>
    <row r="1142" spans="1:8" hidden="1" x14ac:dyDescent="0.25">
      <c r="A1142" s="5" t="str">
        <f t="shared" si="17"/>
        <v>b</v>
      </c>
      <c r="B1142" s="78" t="s">
        <v>1</v>
      </c>
      <c r="C1142" s="79" t="s">
        <v>25</v>
      </c>
      <c r="D1142" s="46">
        <f>ლარებში!D1142/1000</f>
        <v>0</v>
      </c>
      <c r="E1142" s="46">
        <f>ლარებში!E1142/1000</f>
        <v>0</v>
      </c>
      <c r="F1142" s="46">
        <f>ლარებში!F1142/1000</f>
        <v>0</v>
      </c>
      <c r="G1142" s="46">
        <f>ლარებში!I1142/1000</f>
        <v>0</v>
      </c>
    </row>
    <row r="1143" spans="1:8" x14ac:dyDescent="0.25">
      <c r="A1143" s="5" t="str">
        <f t="shared" si="17"/>
        <v>a</v>
      </c>
      <c r="B1143" s="78" t="s">
        <v>1</v>
      </c>
      <c r="C1143" s="79" t="s">
        <v>26</v>
      </c>
      <c r="D1143" s="46">
        <f>ლარებში!D1143/1000</f>
        <v>216</v>
      </c>
      <c r="E1143" s="46">
        <f>ლარებში!E1143/1000</f>
        <v>240</v>
      </c>
      <c r="F1143" s="46">
        <f>ლარებში!F1143/1000</f>
        <v>116</v>
      </c>
      <c r="G1143" s="46">
        <f>ლარებში!I1143/1000</f>
        <v>108</v>
      </c>
      <c r="H1143" s="41"/>
    </row>
    <row r="1144" spans="1:8" hidden="1" x14ac:dyDescent="0.25">
      <c r="A1144" s="5" t="str">
        <f t="shared" si="17"/>
        <v>b</v>
      </c>
      <c r="B1144" s="78" t="s">
        <v>1</v>
      </c>
      <c r="C1144" s="79" t="s">
        <v>27</v>
      </c>
      <c r="D1144" s="46">
        <f>ლარებში!D1144/1000</f>
        <v>0</v>
      </c>
      <c r="E1144" s="46">
        <f>ლარებში!E1144/1000</f>
        <v>0</v>
      </c>
      <c r="F1144" s="46">
        <f>ლარებში!F1144/1000</f>
        <v>0</v>
      </c>
      <c r="G1144" s="46">
        <f>ლარებში!I1144/1000</f>
        <v>0</v>
      </c>
    </row>
    <row r="1145" spans="1:8" hidden="1" x14ac:dyDescent="0.25">
      <c r="A1145" s="5" t="str">
        <f t="shared" si="17"/>
        <v>b</v>
      </c>
      <c r="B1145" s="78" t="s">
        <v>1</v>
      </c>
      <c r="C1145" s="80" t="s">
        <v>28</v>
      </c>
      <c r="D1145" s="46">
        <f>ლარებში!D1145/1000</f>
        <v>0</v>
      </c>
      <c r="E1145" s="46">
        <f>ლარებში!E1145/1000</f>
        <v>0</v>
      </c>
      <c r="F1145" s="46">
        <f>ლარებში!F1145/1000</f>
        <v>0</v>
      </c>
      <c r="G1145" s="46">
        <f>ლარებში!I1145/1000</f>
        <v>0</v>
      </c>
    </row>
    <row r="1146" spans="1:8" hidden="1" x14ac:dyDescent="0.25">
      <c r="A1146" s="5" t="str">
        <f t="shared" si="17"/>
        <v>b</v>
      </c>
      <c r="B1146" s="78" t="s">
        <v>1</v>
      </c>
      <c r="C1146" s="80" t="s">
        <v>29</v>
      </c>
      <c r="D1146" s="46">
        <f>ლარებში!D1146/1000</f>
        <v>0</v>
      </c>
      <c r="E1146" s="46">
        <f>ლარებში!E1146/1000</f>
        <v>0</v>
      </c>
      <c r="F1146" s="46">
        <f>ლარებში!F1146/1000</f>
        <v>0</v>
      </c>
      <c r="G1146" s="46">
        <f>ლარებში!I1146/1000</f>
        <v>0</v>
      </c>
    </row>
    <row r="1147" spans="1:8" x14ac:dyDescent="0.25">
      <c r="A1147" s="5" t="str">
        <f t="shared" si="17"/>
        <v>a</v>
      </c>
      <c r="B1147" s="78" t="s">
        <v>1</v>
      </c>
      <c r="C1147" s="80" t="s">
        <v>30</v>
      </c>
      <c r="D1147" s="46">
        <f>ლარებში!D1147/1000</f>
        <v>9584</v>
      </c>
      <c r="E1147" s="46">
        <f>ლარებში!E1147/1000</f>
        <v>9560</v>
      </c>
      <c r="F1147" s="46">
        <f>ლარებში!F1147/1000</f>
        <v>4939.2</v>
      </c>
      <c r="G1147" s="46">
        <f>ლარებში!I1147/1000</f>
        <v>4939.1435799999999</v>
      </c>
      <c r="H1147" s="41"/>
    </row>
    <row r="1148" spans="1:8" hidden="1" x14ac:dyDescent="0.25">
      <c r="A1148" s="5" t="str">
        <f t="shared" si="17"/>
        <v>b</v>
      </c>
      <c r="B1148" s="78" t="s">
        <v>1</v>
      </c>
      <c r="C1148" s="80" t="s">
        <v>31</v>
      </c>
      <c r="D1148" s="46">
        <f>ლარებში!D1148/1000</f>
        <v>0</v>
      </c>
      <c r="E1148" s="46">
        <f>ლარებში!E1148/1000</f>
        <v>0</v>
      </c>
      <c r="F1148" s="46">
        <f>ლარებში!F1148/1000</f>
        <v>0</v>
      </c>
      <c r="G1148" s="46">
        <f>ლარებში!I1148/1000</f>
        <v>0</v>
      </c>
    </row>
    <row r="1149" spans="1:8" ht="34.5" hidden="1" x14ac:dyDescent="0.25">
      <c r="A1149" s="5" t="str">
        <f t="shared" si="17"/>
        <v>b</v>
      </c>
      <c r="B1149" s="78"/>
      <c r="C1149" s="81" t="s">
        <v>91</v>
      </c>
      <c r="D1149" s="47">
        <f>ლარებში!D1149/1000</f>
        <v>0</v>
      </c>
      <c r="E1149" s="47">
        <f>ლარებში!E1149/1000</f>
        <v>0</v>
      </c>
      <c r="F1149" s="47">
        <f>ლარებში!F1149/1000</f>
        <v>0</v>
      </c>
      <c r="G1149" s="47">
        <f>ლარებში!I1149/1000</f>
        <v>0</v>
      </c>
    </row>
    <row r="1150" spans="1:8" ht="34.5" hidden="1" x14ac:dyDescent="0.25">
      <c r="A1150" s="5" t="str">
        <f t="shared" si="17"/>
        <v>b</v>
      </c>
      <c r="B1150" s="78"/>
      <c r="C1150" s="81" t="s">
        <v>92</v>
      </c>
      <c r="D1150" s="47">
        <f>ლარებში!D1150/1000</f>
        <v>0</v>
      </c>
      <c r="E1150" s="47">
        <f>ლარებში!E1150/1000</f>
        <v>0</v>
      </c>
      <c r="F1150" s="47">
        <f>ლარებში!F1150/1000</f>
        <v>0</v>
      </c>
      <c r="G1150" s="47">
        <f>ლარებში!I1150/1000</f>
        <v>0</v>
      </c>
    </row>
    <row r="1151" spans="1:8" hidden="1" x14ac:dyDescent="0.25">
      <c r="A1151" s="5" t="str">
        <f t="shared" si="17"/>
        <v>b</v>
      </c>
      <c r="B1151" s="78" t="s">
        <v>1</v>
      </c>
      <c r="C1151" s="77" t="s">
        <v>32</v>
      </c>
      <c r="D1151" s="45">
        <f>ლარებში!D1151/1000</f>
        <v>0</v>
      </c>
      <c r="E1151" s="45">
        <f>ლარებში!E1151/1000</f>
        <v>0</v>
      </c>
      <c r="F1151" s="45">
        <f>ლარებში!F1151/1000</f>
        <v>0</v>
      </c>
      <c r="G1151" s="45">
        <f>ლარებში!I1151/1000</f>
        <v>0</v>
      </c>
    </row>
    <row r="1152" spans="1:8" hidden="1" x14ac:dyDescent="0.25">
      <c r="A1152" s="5" t="str">
        <f t="shared" si="17"/>
        <v>b</v>
      </c>
      <c r="B1152" s="78" t="s">
        <v>1</v>
      </c>
      <c r="C1152" s="77" t="s">
        <v>33</v>
      </c>
      <c r="D1152" s="45">
        <f>ლარებში!D1152/1000</f>
        <v>0</v>
      </c>
      <c r="E1152" s="45">
        <f>ლარებში!E1152/1000</f>
        <v>0</v>
      </c>
      <c r="F1152" s="45">
        <f>ლარებში!F1152/1000</f>
        <v>0</v>
      </c>
      <c r="G1152" s="45">
        <f>ლარებში!I1152/1000</f>
        <v>0</v>
      </c>
    </row>
    <row r="1153" spans="1:8" hidden="1" x14ac:dyDescent="0.25">
      <c r="A1153" s="5" t="str">
        <f t="shared" si="17"/>
        <v>b</v>
      </c>
      <c r="B1153" s="78" t="s">
        <v>1</v>
      </c>
      <c r="C1153" s="77" t="s">
        <v>34</v>
      </c>
      <c r="D1153" s="45">
        <f>ლარებში!D1153/1000</f>
        <v>0</v>
      </c>
      <c r="E1153" s="45">
        <f>ლარებში!E1153/1000</f>
        <v>0</v>
      </c>
      <c r="F1153" s="45">
        <f>ლარებში!F1153/1000</f>
        <v>0</v>
      </c>
      <c r="G1153" s="45">
        <f>ლარებში!I1153/1000</f>
        <v>0</v>
      </c>
    </row>
    <row r="1154" spans="1:8" ht="40.5" customHeight="1" x14ac:dyDescent="0.25">
      <c r="A1154" s="5" t="str">
        <f t="shared" si="17"/>
        <v>a</v>
      </c>
      <c r="B1154" s="60" t="s">
        <v>184</v>
      </c>
      <c r="C1154" s="61" t="s">
        <v>185</v>
      </c>
      <c r="D1154" s="42">
        <f>ლარებში!D1154/1000</f>
        <v>44725</v>
      </c>
      <c r="E1154" s="42">
        <f>ლარებში!E1154/1000</f>
        <v>44725</v>
      </c>
      <c r="F1154" s="42">
        <f>ლარებში!F1154/1000</f>
        <v>20708.150000000001</v>
      </c>
      <c r="G1154" s="42">
        <f>ლარებში!I1154/1000</f>
        <v>17358.28357</v>
      </c>
      <c r="H1154" s="41"/>
    </row>
    <row r="1155" spans="1:8" x14ac:dyDescent="0.25">
      <c r="A1155" s="5" t="str">
        <f t="shared" si="17"/>
        <v>a</v>
      </c>
      <c r="B1155" s="76" t="s">
        <v>1</v>
      </c>
      <c r="C1155" s="77" t="s">
        <v>24</v>
      </c>
      <c r="D1155" s="45">
        <f>ლარებში!D1155/1000</f>
        <v>44592</v>
      </c>
      <c r="E1155" s="45">
        <f>ლარებში!E1155/1000</f>
        <v>44592</v>
      </c>
      <c r="F1155" s="45">
        <f>ლარებში!F1155/1000</f>
        <v>20598.150000000001</v>
      </c>
      <c r="G1155" s="45">
        <f>ლარებში!I1155/1000</f>
        <v>17326.273550000002</v>
      </c>
      <c r="H1155" s="41"/>
    </row>
    <row r="1156" spans="1:8" hidden="1" x14ac:dyDescent="0.25">
      <c r="A1156" s="5" t="str">
        <f t="shared" si="17"/>
        <v>b</v>
      </c>
      <c r="B1156" s="78" t="s">
        <v>1</v>
      </c>
      <c r="C1156" s="79" t="s">
        <v>25</v>
      </c>
      <c r="D1156" s="48">
        <f>ლარებში!D1156/1000</f>
        <v>0</v>
      </c>
      <c r="E1156" s="48">
        <f>ლარებში!E1156/1000</f>
        <v>0</v>
      </c>
      <c r="F1156" s="48">
        <f>ლარებში!F1156/1000</f>
        <v>0</v>
      </c>
      <c r="G1156" s="48">
        <f>ლარებში!I1156/1000</f>
        <v>0</v>
      </c>
    </row>
    <row r="1157" spans="1:8" x14ac:dyDescent="0.25">
      <c r="A1157" s="5" t="str">
        <f t="shared" si="17"/>
        <v>a</v>
      </c>
      <c r="B1157" s="78" t="s">
        <v>1</v>
      </c>
      <c r="C1157" s="79" t="s">
        <v>26</v>
      </c>
      <c r="D1157" s="85">
        <f>ლარებში!D1157/1000</f>
        <v>36450</v>
      </c>
      <c r="E1157" s="85">
        <f>ლარებში!E1157/1000</f>
        <v>36450</v>
      </c>
      <c r="F1157" s="85">
        <f>ლარებში!F1157/1000</f>
        <v>17540</v>
      </c>
      <c r="G1157" s="85">
        <f>ლარებში!I1157/1000</f>
        <v>14675.86002</v>
      </c>
      <c r="H1157" s="41"/>
    </row>
    <row r="1158" spans="1:8" hidden="1" x14ac:dyDescent="0.25">
      <c r="A1158" s="5" t="str">
        <f t="shared" si="17"/>
        <v>b</v>
      </c>
      <c r="B1158" s="78" t="s">
        <v>1</v>
      </c>
      <c r="C1158" s="79" t="s">
        <v>27</v>
      </c>
      <c r="D1158" s="48">
        <f>ლარებში!D1158/1000</f>
        <v>0</v>
      </c>
      <c r="E1158" s="48">
        <f>ლარებში!E1158/1000</f>
        <v>0</v>
      </c>
      <c r="F1158" s="48">
        <f>ლარებში!F1158/1000</f>
        <v>0</v>
      </c>
      <c r="G1158" s="48">
        <f>ლარებში!I1158/1000</f>
        <v>0</v>
      </c>
    </row>
    <row r="1159" spans="1:8" hidden="1" x14ac:dyDescent="0.25">
      <c r="A1159" s="5" t="str">
        <f t="shared" ref="A1159:A1222" si="18">IF((D1159+E1159+F1159+G1159)&gt;0,"a","b")</f>
        <v>b</v>
      </c>
      <c r="B1159" s="78" t="s">
        <v>1</v>
      </c>
      <c r="C1159" s="80" t="s">
        <v>28</v>
      </c>
      <c r="D1159" s="48">
        <f>ლარებში!D1159/1000</f>
        <v>0</v>
      </c>
      <c r="E1159" s="48">
        <f>ლარებში!E1159/1000</f>
        <v>0</v>
      </c>
      <c r="F1159" s="48">
        <f>ლარებში!F1159/1000</f>
        <v>0</v>
      </c>
      <c r="G1159" s="48">
        <f>ლარებში!I1159/1000</f>
        <v>0</v>
      </c>
    </row>
    <row r="1160" spans="1:8" hidden="1" x14ac:dyDescent="0.25">
      <c r="A1160" s="5" t="str">
        <f t="shared" si="18"/>
        <v>b</v>
      </c>
      <c r="B1160" s="78" t="s">
        <v>1</v>
      </c>
      <c r="C1160" s="80" t="s">
        <v>29</v>
      </c>
      <c r="D1160" s="48">
        <f>ლარებში!D1160/1000</f>
        <v>0</v>
      </c>
      <c r="E1160" s="48">
        <f>ლარებში!E1160/1000</f>
        <v>0</v>
      </c>
      <c r="F1160" s="48">
        <f>ლარებში!F1160/1000</f>
        <v>0</v>
      </c>
      <c r="G1160" s="48">
        <f>ლარებში!I1160/1000</f>
        <v>0</v>
      </c>
    </row>
    <row r="1161" spans="1:8" x14ac:dyDescent="0.25">
      <c r="A1161" s="5" t="str">
        <f t="shared" si="18"/>
        <v>a</v>
      </c>
      <c r="B1161" s="78" t="s">
        <v>1</v>
      </c>
      <c r="C1161" s="80" t="s">
        <v>30</v>
      </c>
      <c r="D1161" s="85">
        <f>ლარებში!D1161/1000</f>
        <v>7425</v>
      </c>
      <c r="E1161" s="85">
        <f>ლარებში!E1161/1000</f>
        <v>7425</v>
      </c>
      <c r="F1161" s="85">
        <f>ლარებში!F1161/1000</f>
        <v>2698.15</v>
      </c>
      <c r="G1161" s="85">
        <f>ლარებში!I1161/1000</f>
        <v>2442.2578200000003</v>
      </c>
      <c r="H1161" s="41"/>
    </row>
    <row r="1162" spans="1:8" x14ac:dyDescent="0.25">
      <c r="A1162" s="5" t="str">
        <f t="shared" si="18"/>
        <v>a</v>
      </c>
      <c r="B1162" s="78" t="s">
        <v>1</v>
      </c>
      <c r="C1162" s="80" t="s">
        <v>31</v>
      </c>
      <c r="D1162" s="85">
        <f>ლარებში!D1162/1000</f>
        <v>717</v>
      </c>
      <c r="E1162" s="85">
        <f>ლარებში!E1162/1000</f>
        <v>717</v>
      </c>
      <c r="F1162" s="85">
        <f>ლარებში!F1162/1000</f>
        <v>360</v>
      </c>
      <c r="G1162" s="85">
        <f>ლარებში!I1162/1000</f>
        <v>208.15571000000003</v>
      </c>
      <c r="H1162" s="41"/>
    </row>
    <row r="1163" spans="1:8" ht="34.5" x14ac:dyDescent="0.25">
      <c r="A1163" s="5" t="str">
        <f t="shared" si="18"/>
        <v>a</v>
      </c>
      <c r="B1163" s="78"/>
      <c r="C1163" s="81" t="s">
        <v>91</v>
      </c>
      <c r="D1163" s="48">
        <f>ლარებში!D1163/1000</f>
        <v>717</v>
      </c>
      <c r="E1163" s="48">
        <f>ლარებში!E1163/1000</f>
        <v>717</v>
      </c>
      <c r="F1163" s="48">
        <f>ლარებში!F1163/1000</f>
        <v>360</v>
      </c>
      <c r="G1163" s="48">
        <f>ლარებში!I1163/1000</f>
        <v>208.15571000000003</v>
      </c>
    </row>
    <row r="1164" spans="1:8" ht="34.5" hidden="1" x14ac:dyDescent="0.25">
      <c r="A1164" s="5" t="str">
        <f t="shared" si="18"/>
        <v>b</v>
      </c>
      <c r="B1164" s="78"/>
      <c r="C1164" s="81" t="s">
        <v>92</v>
      </c>
      <c r="D1164" s="48">
        <f>ლარებში!D1164/1000</f>
        <v>0</v>
      </c>
      <c r="E1164" s="48">
        <f>ლარებში!E1164/1000</f>
        <v>0</v>
      </c>
      <c r="F1164" s="48">
        <f>ლარებში!F1164/1000</f>
        <v>0</v>
      </c>
      <c r="G1164" s="48">
        <f>ლარებში!I1164/1000</f>
        <v>0</v>
      </c>
    </row>
    <row r="1165" spans="1:8" x14ac:dyDescent="0.25">
      <c r="A1165" s="5" t="str">
        <f t="shared" si="18"/>
        <v>a</v>
      </c>
      <c r="B1165" s="76" t="s">
        <v>1</v>
      </c>
      <c r="C1165" s="77" t="s">
        <v>32</v>
      </c>
      <c r="D1165" s="45">
        <f>ლარებში!D1165/1000</f>
        <v>133</v>
      </c>
      <c r="E1165" s="45">
        <f>ლარებში!E1165/1000</f>
        <v>133</v>
      </c>
      <c r="F1165" s="45">
        <f>ლარებში!F1165/1000</f>
        <v>110</v>
      </c>
      <c r="G1165" s="45">
        <f>ლარებში!I1165/1000</f>
        <v>32.010019999999997</v>
      </c>
      <c r="H1165" s="41"/>
    </row>
    <row r="1166" spans="1:8" hidden="1" x14ac:dyDescent="0.25">
      <c r="A1166" s="5" t="str">
        <f t="shared" si="18"/>
        <v>b</v>
      </c>
      <c r="B1166" s="76" t="s">
        <v>1</v>
      </c>
      <c r="C1166" s="77" t="s">
        <v>33</v>
      </c>
      <c r="D1166" s="45">
        <f>ლარებში!D1166/1000</f>
        <v>0</v>
      </c>
      <c r="E1166" s="45">
        <f>ლარებში!E1166/1000</f>
        <v>0</v>
      </c>
      <c r="F1166" s="45">
        <f>ლარებში!F1166/1000</f>
        <v>0</v>
      </c>
      <c r="G1166" s="45">
        <f>ლარებში!I1166/1000</f>
        <v>0</v>
      </c>
    </row>
    <row r="1167" spans="1:8" hidden="1" x14ac:dyDescent="0.25">
      <c r="A1167" s="5" t="str">
        <f t="shared" si="18"/>
        <v>b</v>
      </c>
      <c r="B1167" s="76" t="s">
        <v>1</v>
      </c>
      <c r="C1167" s="77" t="s">
        <v>34</v>
      </c>
      <c r="D1167" s="45">
        <f>ლარებში!D1167/1000</f>
        <v>0</v>
      </c>
      <c r="E1167" s="45">
        <f>ლარებში!E1167/1000</f>
        <v>0</v>
      </c>
      <c r="F1167" s="45">
        <f>ლარებში!F1167/1000</f>
        <v>0</v>
      </c>
      <c r="G1167" s="45">
        <f>ლარებში!I1167/1000</f>
        <v>0</v>
      </c>
    </row>
    <row r="1168" spans="1:8" ht="18" x14ac:dyDescent="0.25">
      <c r="A1168" s="5" t="str">
        <f t="shared" si="18"/>
        <v>a</v>
      </c>
      <c r="B1168" s="68" t="s">
        <v>186</v>
      </c>
      <c r="C1168" s="69" t="s">
        <v>86</v>
      </c>
      <c r="D1168" s="44">
        <f>ლარებში!D1168/1000</f>
        <v>725</v>
      </c>
      <c r="E1168" s="44">
        <f>ლარებში!E1168/1000</f>
        <v>725</v>
      </c>
      <c r="F1168" s="44">
        <f>ლარებში!F1168/1000</f>
        <v>248.15</v>
      </c>
      <c r="G1168" s="44">
        <f>ლარებში!I1168/1000</f>
        <v>248.149</v>
      </c>
      <c r="H1168" s="96" t="s">
        <v>230</v>
      </c>
    </row>
    <row r="1169" spans="1:8" x14ac:dyDescent="0.25">
      <c r="A1169" s="5" t="str">
        <f t="shared" si="18"/>
        <v>a</v>
      </c>
      <c r="B1169" s="76" t="s">
        <v>1</v>
      </c>
      <c r="C1169" s="77" t="s">
        <v>24</v>
      </c>
      <c r="D1169" s="45">
        <f>ლარებში!D1169/1000</f>
        <v>725</v>
      </c>
      <c r="E1169" s="45">
        <f>ლარებში!E1169/1000</f>
        <v>725</v>
      </c>
      <c r="F1169" s="45">
        <f>ლარებში!F1169/1000</f>
        <v>248.15</v>
      </c>
      <c r="G1169" s="45">
        <f>ლარებში!I1169/1000</f>
        <v>248.149</v>
      </c>
    </row>
    <row r="1170" spans="1:8" hidden="1" x14ac:dyDescent="0.25">
      <c r="A1170" s="5" t="str">
        <f t="shared" si="18"/>
        <v>b</v>
      </c>
      <c r="B1170" s="78" t="s">
        <v>1</v>
      </c>
      <c r="C1170" s="79" t="s">
        <v>25</v>
      </c>
      <c r="D1170" s="46">
        <f>ლარებში!D1170/1000</f>
        <v>0</v>
      </c>
      <c r="E1170" s="46">
        <f>ლარებში!E1170/1000</f>
        <v>0</v>
      </c>
      <c r="F1170" s="46">
        <f>ლარებში!F1170/1000</f>
        <v>0</v>
      </c>
      <c r="G1170" s="46">
        <f>ლარებში!I1170/1000</f>
        <v>0</v>
      </c>
    </row>
    <row r="1171" spans="1:8" hidden="1" x14ac:dyDescent="0.25">
      <c r="A1171" s="5" t="str">
        <f t="shared" si="18"/>
        <v>b</v>
      </c>
      <c r="B1171" s="78" t="s">
        <v>1</v>
      </c>
      <c r="C1171" s="79" t="s">
        <v>26</v>
      </c>
      <c r="D1171" s="46">
        <f>ლარებში!D1171/1000</f>
        <v>0</v>
      </c>
      <c r="E1171" s="46">
        <f>ლარებში!E1171/1000</f>
        <v>0</v>
      </c>
      <c r="F1171" s="46">
        <f>ლარებში!F1171/1000</f>
        <v>0</v>
      </c>
      <c r="G1171" s="46">
        <f>ლარებში!I1171/1000</f>
        <v>0</v>
      </c>
    </row>
    <row r="1172" spans="1:8" hidden="1" x14ac:dyDescent="0.25">
      <c r="A1172" s="5" t="str">
        <f t="shared" si="18"/>
        <v>b</v>
      </c>
      <c r="B1172" s="78" t="s">
        <v>1</v>
      </c>
      <c r="C1172" s="79" t="s">
        <v>27</v>
      </c>
      <c r="D1172" s="46">
        <f>ლარებში!D1172/1000</f>
        <v>0</v>
      </c>
      <c r="E1172" s="46">
        <f>ლარებში!E1172/1000</f>
        <v>0</v>
      </c>
      <c r="F1172" s="46">
        <f>ლარებში!F1172/1000</f>
        <v>0</v>
      </c>
      <c r="G1172" s="46">
        <f>ლარებში!I1172/1000</f>
        <v>0</v>
      </c>
    </row>
    <row r="1173" spans="1:8" hidden="1" x14ac:dyDescent="0.25">
      <c r="A1173" s="5" t="str">
        <f t="shared" si="18"/>
        <v>b</v>
      </c>
      <c r="B1173" s="78" t="s">
        <v>1</v>
      </c>
      <c r="C1173" s="80" t="s">
        <v>28</v>
      </c>
      <c r="D1173" s="46">
        <f>ლარებში!D1173/1000</f>
        <v>0</v>
      </c>
      <c r="E1173" s="46">
        <f>ლარებში!E1173/1000</f>
        <v>0</v>
      </c>
      <c r="F1173" s="46">
        <f>ლარებში!F1173/1000</f>
        <v>0</v>
      </c>
      <c r="G1173" s="46">
        <f>ლარებში!I1173/1000</f>
        <v>0</v>
      </c>
    </row>
    <row r="1174" spans="1:8" hidden="1" x14ac:dyDescent="0.25">
      <c r="A1174" s="5" t="str">
        <f t="shared" si="18"/>
        <v>b</v>
      </c>
      <c r="B1174" s="78" t="s">
        <v>1</v>
      </c>
      <c r="C1174" s="80" t="s">
        <v>29</v>
      </c>
      <c r="D1174" s="46">
        <f>ლარებში!D1174/1000</f>
        <v>0</v>
      </c>
      <c r="E1174" s="46">
        <f>ლარებში!E1174/1000</f>
        <v>0</v>
      </c>
      <c r="F1174" s="46">
        <f>ლარებში!F1174/1000</f>
        <v>0</v>
      </c>
      <c r="G1174" s="46">
        <f>ლარებში!I1174/1000</f>
        <v>0</v>
      </c>
    </row>
    <row r="1175" spans="1:8" x14ac:dyDescent="0.25">
      <c r="A1175" s="5" t="str">
        <f t="shared" si="18"/>
        <v>a</v>
      </c>
      <c r="B1175" s="78" t="s">
        <v>1</v>
      </c>
      <c r="C1175" s="80" t="s">
        <v>30</v>
      </c>
      <c r="D1175" s="46">
        <f>ლარებში!D1175/1000</f>
        <v>725</v>
      </c>
      <c r="E1175" s="46">
        <f>ლარებში!E1175/1000</f>
        <v>725</v>
      </c>
      <c r="F1175" s="46">
        <f>ლარებში!F1175/1000</f>
        <v>248.15</v>
      </c>
      <c r="G1175" s="46">
        <f>ლარებში!I1175/1000</f>
        <v>248.149</v>
      </c>
    </row>
    <row r="1176" spans="1:8" hidden="1" x14ac:dyDescent="0.25">
      <c r="A1176" s="5" t="str">
        <f t="shared" si="18"/>
        <v>b</v>
      </c>
      <c r="B1176" s="78" t="s">
        <v>1</v>
      </c>
      <c r="C1176" s="80" t="s">
        <v>31</v>
      </c>
      <c r="D1176" s="46">
        <f>ლარებში!D1176/1000</f>
        <v>0</v>
      </c>
      <c r="E1176" s="46">
        <f>ლარებში!E1176/1000</f>
        <v>0</v>
      </c>
      <c r="F1176" s="46">
        <f>ლარებში!F1176/1000</f>
        <v>0</v>
      </c>
      <c r="G1176" s="46">
        <f>ლარებში!I1176/1000</f>
        <v>0</v>
      </c>
    </row>
    <row r="1177" spans="1:8" ht="34.5" hidden="1" x14ac:dyDescent="0.25">
      <c r="A1177" s="5" t="str">
        <f t="shared" si="18"/>
        <v>b</v>
      </c>
      <c r="B1177" s="78"/>
      <c r="C1177" s="81" t="s">
        <v>91</v>
      </c>
      <c r="D1177" s="47">
        <f>ლარებში!D1177/1000</f>
        <v>0</v>
      </c>
      <c r="E1177" s="47">
        <f>ლარებში!E1177/1000</f>
        <v>0</v>
      </c>
      <c r="F1177" s="47">
        <f>ლარებში!F1177/1000</f>
        <v>0</v>
      </c>
      <c r="G1177" s="47">
        <f>ლარებში!I1177/1000</f>
        <v>0</v>
      </c>
    </row>
    <row r="1178" spans="1:8" ht="34.5" hidden="1" x14ac:dyDescent="0.25">
      <c r="A1178" s="5" t="str">
        <f t="shared" si="18"/>
        <v>b</v>
      </c>
      <c r="B1178" s="78"/>
      <c r="C1178" s="81" t="s">
        <v>92</v>
      </c>
      <c r="D1178" s="47">
        <f>ლარებში!D1178/1000</f>
        <v>0</v>
      </c>
      <c r="E1178" s="47">
        <f>ლარებში!E1178/1000</f>
        <v>0</v>
      </c>
      <c r="F1178" s="47">
        <f>ლარებში!F1178/1000</f>
        <v>0</v>
      </c>
      <c r="G1178" s="47">
        <f>ლარებში!I1178/1000</f>
        <v>0</v>
      </c>
    </row>
    <row r="1179" spans="1:8" hidden="1" x14ac:dyDescent="0.25">
      <c r="A1179" s="5" t="str">
        <f t="shared" si="18"/>
        <v>b</v>
      </c>
      <c r="B1179" s="78" t="s">
        <v>1</v>
      </c>
      <c r="C1179" s="77" t="s">
        <v>32</v>
      </c>
      <c r="D1179" s="45">
        <f>ლარებში!D1179/1000</f>
        <v>0</v>
      </c>
      <c r="E1179" s="45">
        <f>ლარებში!E1179/1000</f>
        <v>0</v>
      </c>
      <c r="F1179" s="45">
        <f>ლარებში!F1179/1000</f>
        <v>0</v>
      </c>
      <c r="G1179" s="45">
        <f>ლარებში!I1179/1000</f>
        <v>0</v>
      </c>
    </row>
    <row r="1180" spans="1:8" hidden="1" x14ac:dyDescent="0.25">
      <c r="A1180" s="5" t="str">
        <f t="shared" si="18"/>
        <v>b</v>
      </c>
      <c r="B1180" s="78" t="s">
        <v>1</v>
      </c>
      <c r="C1180" s="77" t="s">
        <v>33</v>
      </c>
      <c r="D1180" s="45">
        <f>ლარებში!D1180/1000</f>
        <v>0</v>
      </c>
      <c r="E1180" s="45">
        <f>ლარებში!E1180/1000</f>
        <v>0</v>
      </c>
      <c r="F1180" s="45">
        <f>ლარებში!F1180/1000</f>
        <v>0</v>
      </c>
      <c r="G1180" s="45">
        <f>ლარებში!I1180/1000</f>
        <v>0</v>
      </c>
    </row>
    <row r="1181" spans="1:8" hidden="1" x14ac:dyDescent="0.25">
      <c r="A1181" s="5" t="str">
        <f t="shared" si="18"/>
        <v>b</v>
      </c>
      <c r="B1181" s="78" t="s">
        <v>1</v>
      </c>
      <c r="C1181" s="77" t="s">
        <v>34</v>
      </c>
      <c r="D1181" s="45">
        <f>ლარებში!D1181/1000</f>
        <v>0</v>
      </c>
      <c r="E1181" s="45">
        <f>ლარებში!E1181/1000</f>
        <v>0</v>
      </c>
      <c r="F1181" s="45">
        <f>ლარებში!F1181/1000</f>
        <v>0</v>
      </c>
      <c r="G1181" s="45">
        <f>ლარებში!I1181/1000</f>
        <v>0</v>
      </c>
    </row>
    <row r="1182" spans="1:8" ht="55.5" customHeight="1" x14ac:dyDescent="0.25">
      <c r="A1182" s="5" t="str">
        <f t="shared" si="18"/>
        <v>a</v>
      </c>
      <c r="B1182" s="68" t="s">
        <v>187</v>
      </c>
      <c r="C1182" s="69" t="s">
        <v>87</v>
      </c>
      <c r="D1182" s="44">
        <f>ლარებში!D1182/1000</f>
        <v>44000</v>
      </c>
      <c r="E1182" s="44">
        <f>ლარებში!E1182/1000</f>
        <v>44000</v>
      </c>
      <c r="F1182" s="44">
        <f>ლარებში!F1182/1000</f>
        <v>20460</v>
      </c>
      <c r="G1182" s="44">
        <f>ლარებში!I1182/1000</f>
        <v>17110.134570000002</v>
      </c>
      <c r="H1182" s="96" t="s">
        <v>232</v>
      </c>
    </row>
    <row r="1183" spans="1:8" x14ac:dyDescent="0.25">
      <c r="A1183" s="5" t="str">
        <f t="shared" si="18"/>
        <v>a</v>
      </c>
      <c r="B1183" s="76" t="s">
        <v>1</v>
      </c>
      <c r="C1183" s="77" t="s">
        <v>24</v>
      </c>
      <c r="D1183" s="45">
        <f>ლარებში!D1183/1000</f>
        <v>43867</v>
      </c>
      <c r="E1183" s="45">
        <f>ლარებში!E1183/1000</f>
        <v>43867</v>
      </c>
      <c r="F1183" s="45">
        <f>ლარებში!F1183/1000</f>
        <v>20350</v>
      </c>
      <c r="G1183" s="45">
        <f>ლარებში!I1183/1000</f>
        <v>17078.12455</v>
      </c>
    </row>
    <row r="1184" spans="1:8" hidden="1" x14ac:dyDescent="0.25">
      <c r="A1184" s="5" t="str">
        <f t="shared" si="18"/>
        <v>b</v>
      </c>
      <c r="B1184" s="78" t="s">
        <v>1</v>
      </c>
      <c r="C1184" s="79" t="s">
        <v>25</v>
      </c>
      <c r="D1184" s="46">
        <f>ლარებში!D1184/1000</f>
        <v>0</v>
      </c>
      <c r="E1184" s="46">
        <f>ლარებში!E1184/1000</f>
        <v>0</v>
      </c>
      <c r="F1184" s="46">
        <f>ლარებში!F1184/1000</f>
        <v>0</v>
      </c>
      <c r="G1184" s="46">
        <f>ლარებში!I1184/1000</f>
        <v>0</v>
      </c>
    </row>
    <row r="1185" spans="1:8" x14ac:dyDescent="0.25">
      <c r="A1185" s="5" t="str">
        <f t="shared" si="18"/>
        <v>a</v>
      </c>
      <c r="B1185" s="78" t="s">
        <v>1</v>
      </c>
      <c r="C1185" s="79" t="s">
        <v>26</v>
      </c>
      <c r="D1185" s="46">
        <f>ლარებში!D1185/1000</f>
        <v>36450</v>
      </c>
      <c r="E1185" s="46">
        <f>ლარებში!E1185/1000</f>
        <v>36450</v>
      </c>
      <c r="F1185" s="46">
        <f>ლარებში!F1185/1000</f>
        <v>17540</v>
      </c>
      <c r="G1185" s="46">
        <f>ლარებში!I1185/1000</f>
        <v>14675.86002</v>
      </c>
    </row>
    <row r="1186" spans="1:8" hidden="1" x14ac:dyDescent="0.25">
      <c r="A1186" s="5" t="str">
        <f t="shared" si="18"/>
        <v>b</v>
      </c>
      <c r="B1186" s="78" t="s">
        <v>1</v>
      </c>
      <c r="C1186" s="79" t="s">
        <v>27</v>
      </c>
      <c r="D1186" s="46">
        <f>ლარებში!D1186/1000</f>
        <v>0</v>
      </c>
      <c r="E1186" s="46">
        <f>ლარებში!E1186/1000</f>
        <v>0</v>
      </c>
      <c r="F1186" s="46">
        <f>ლარებში!F1186/1000</f>
        <v>0</v>
      </c>
      <c r="G1186" s="46">
        <f>ლარებში!I1186/1000</f>
        <v>0</v>
      </c>
    </row>
    <row r="1187" spans="1:8" hidden="1" x14ac:dyDescent="0.25">
      <c r="A1187" s="5" t="str">
        <f t="shared" si="18"/>
        <v>b</v>
      </c>
      <c r="B1187" s="78" t="s">
        <v>1</v>
      </c>
      <c r="C1187" s="80" t="s">
        <v>28</v>
      </c>
      <c r="D1187" s="46">
        <f>ლარებში!D1187/1000</f>
        <v>0</v>
      </c>
      <c r="E1187" s="46">
        <f>ლარებში!E1187/1000</f>
        <v>0</v>
      </c>
      <c r="F1187" s="46">
        <f>ლარებში!F1187/1000</f>
        <v>0</v>
      </c>
      <c r="G1187" s="46">
        <f>ლარებში!I1187/1000</f>
        <v>0</v>
      </c>
    </row>
    <row r="1188" spans="1:8" hidden="1" x14ac:dyDescent="0.25">
      <c r="A1188" s="5" t="str">
        <f t="shared" si="18"/>
        <v>b</v>
      </c>
      <c r="B1188" s="78" t="s">
        <v>1</v>
      </c>
      <c r="C1188" s="80" t="s">
        <v>29</v>
      </c>
      <c r="D1188" s="46">
        <f>ლარებში!D1188/1000</f>
        <v>0</v>
      </c>
      <c r="E1188" s="46">
        <f>ლარებში!E1188/1000</f>
        <v>0</v>
      </c>
      <c r="F1188" s="46">
        <f>ლარებში!F1188/1000</f>
        <v>0</v>
      </c>
      <c r="G1188" s="46">
        <f>ლარებში!I1188/1000</f>
        <v>0</v>
      </c>
    </row>
    <row r="1189" spans="1:8" x14ac:dyDescent="0.25">
      <c r="A1189" s="5" t="str">
        <f t="shared" si="18"/>
        <v>a</v>
      </c>
      <c r="B1189" s="78" t="s">
        <v>1</v>
      </c>
      <c r="C1189" s="80" t="s">
        <v>30</v>
      </c>
      <c r="D1189" s="46">
        <f>ლარებში!D1189/1000</f>
        <v>6700</v>
      </c>
      <c r="E1189" s="46">
        <f>ლარებში!E1189/1000</f>
        <v>6700</v>
      </c>
      <c r="F1189" s="46">
        <f>ლარებში!F1189/1000</f>
        <v>2450</v>
      </c>
      <c r="G1189" s="46">
        <f>ლარებში!I1189/1000</f>
        <v>2194.1088200000004</v>
      </c>
    </row>
    <row r="1190" spans="1:8" x14ac:dyDescent="0.25">
      <c r="A1190" s="5" t="str">
        <f t="shared" si="18"/>
        <v>a</v>
      </c>
      <c r="B1190" s="78" t="s">
        <v>1</v>
      </c>
      <c r="C1190" s="80" t="s">
        <v>31</v>
      </c>
      <c r="D1190" s="46">
        <f>ლარებში!D1190/1000</f>
        <v>717</v>
      </c>
      <c r="E1190" s="46">
        <f>ლარებში!E1190/1000</f>
        <v>717</v>
      </c>
      <c r="F1190" s="46">
        <f>ლარებში!F1190/1000</f>
        <v>360</v>
      </c>
      <c r="G1190" s="46">
        <f>ლარებში!I1190/1000</f>
        <v>208.15571000000003</v>
      </c>
    </row>
    <row r="1191" spans="1:8" ht="34.5" x14ac:dyDescent="0.25">
      <c r="A1191" s="5" t="str">
        <f t="shared" si="18"/>
        <v>a</v>
      </c>
      <c r="B1191" s="78"/>
      <c r="C1191" s="81" t="s">
        <v>91</v>
      </c>
      <c r="D1191" s="47">
        <f>ლარებში!D1191/1000</f>
        <v>717</v>
      </c>
      <c r="E1191" s="47">
        <f>ლარებში!E1191/1000</f>
        <v>717</v>
      </c>
      <c r="F1191" s="47">
        <f>ლარებში!F1191/1000</f>
        <v>360</v>
      </c>
      <c r="G1191" s="47">
        <f>ლარებში!I1191/1000</f>
        <v>208.15571000000003</v>
      </c>
    </row>
    <row r="1192" spans="1:8" ht="34.5" hidden="1" x14ac:dyDescent="0.25">
      <c r="A1192" s="5" t="str">
        <f t="shared" si="18"/>
        <v>b</v>
      </c>
      <c r="B1192" s="78"/>
      <c r="C1192" s="81" t="s">
        <v>92</v>
      </c>
      <c r="D1192" s="47">
        <f>ლარებში!D1192/1000</f>
        <v>0</v>
      </c>
      <c r="E1192" s="47">
        <f>ლარებში!E1192/1000</f>
        <v>0</v>
      </c>
      <c r="F1192" s="47">
        <f>ლარებში!F1192/1000</f>
        <v>0</v>
      </c>
      <c r="G1192" s="47">
        <f>ლარებში!I1192/1000</f>
        <v>0</v>
      </c>
    </row>
    <row r="1193" spans="1:8" x14ac:dyDescent="0.25">
      <c r="A1193" s="5" t="str">
        <f t="shared" si="18"/>
        <v>a</v>
      </c>
      <c r="B1193" s="78" t="s">
        <v>1</v>
      </c>
      <c r="C1193" s="77" t="s">
        <v>32</v>
      </c>
      <c r="D1193" s="45">
        <f>ლარებში!D1193/1000</f>
        <v>133</v>
      </c>
      <c r="E1193" s="45">
        <f>ლარებში!E1193/1000</f>
        <v>133</v>
      </c>
      <c r="F1193" s="45">
        <f>ლარებში!F1193/1000</f>
        <v>110</v>
      </c>
      <c r="G1193" s="45">
        <f>ლარებში!I1193/1000</f>
        <v>32.010019999999997</v>
      </c>
    </row>
    <row r="1194" spans="1:8" hidden="1" x14ac:dyDescent="0.25">
      <c r="A1194" s="5" t="str">
        <f t="shared" si="18"/>
        <v>b</v>
      </c>
      <c r="B1194" s="78" t="s">
        <v>1</v>
      </c>
      <c r="C1194" s="77" t="s">
        <v>33</v>
      </c>
      <c r="D1194" s="45">
        <f>ლარებში!D1194/1000</f>
        <v>0</v>
      </c>
      <c r="E1194" s="45">
        <f>ლარებში!E1194/1000</f>
        <v>0</v>
      </c>
      <c r="F1194" s="45">
        <f>ლარებში!F1194/1000</f>
        <v>0</v>
      </c>
      <c r="G1194" s="45">
        <f>ლარებში!I1194/1000</f>
        <v>0</v>
      </c>
    </row>
    <row r="1195" spans="1:8" hidden="1" x14ac:dyDescent="0.25">
      <c r="A1195" s="5" t="str">
        <f t="shared" si="18"/>
        <v>b</v>
      </c>
      <c r="B1195" s="78" t="s">
        <v>1</v>
      </c>
      <c r="C1195" s="77" t="s">
        <v>34</v>
      </c>
      <c r="D1195" s="45">
        <f>ლარებში!D1195/1000</f>
        <v>0</v>
      </c>
      <c r="E1195" s="45">
        <f>ლარებში!E1195/1000</f>
        <v>0</v>
      </c>
      <c r="F1195" s="45">
        <f>ლარებში!F1195/1000</f>
        <v>0</v>
      </c>
      <c r="G1195" s="45">
        <f>ლარებში!I1195/1000</f>
        <v>0</v>
      </c>
    </row>
    <row r="1196" spans="1:8" ht="20.25" customHeight="1" x14ac:dyDescent="0.25">
      <c r="A1196" s="5" t="str">
        <f t="shared" si="18"/>
        <v>a</v>
      </c>
      <c r="B1196" s="60" t="s">
        <v>188</v>
      </c>
      <c r="C1196" s="61" t="s">
        <v>58</v>
      </c>
      <c r="D1196" s="42">
        <f>ლარებში!D1196/1000</f>
        <v>26000</v>
      </c>
      <c r="E1196" s="42">
        <f>ლარებში!E1196/1000</f>
        <v>26000</v>
      </c>
      <c r="F1196" s="42">
        <f>ლარებში!F1196/1000</f>
        <v>12455.95</v>
      </c>
      <c r="G1196" s="42">
        <f>ლარებში!I1196/1000</f>
        <v>12321.584670000002</v>
      </c>
      <c r="H1196" s="96" t="s">
        <v>230</v>
      </c>
    </row>
    <row r="1197" spans="1:8" x14ac:dyDescent="0.25">
      <c r="A1197" s="5" t="str">
        <f t="shared" si="18"/>
        <v>a</v>
      </c>
      <c r="B1197" s="76" t="s">
        <v>1</v>
      </c>
      <c r="C1197" s="77" t="s">
        <v>24</v>
      </c>
      <c r="D1197" s="45">
        <f>ლარებში!D1197/1000</f>
        <v>26000</v>
      </c>
      <c r="E1197" s="45">
        <f>ლარებში!E1197/1000</f>
        <v>26000</v>
      </c>
      <c r="F1197" s="45">
        <f>ლარებში!F1197/1000</f>
        <v>12455.95</v>
      </c>
      <c r="G1197" s="45">
        <f>ლარებში!I1197/1000</f>
        <v>12321.584670000002</v>
      </c>
      <c r="H1197" s="41"/>
    </row>
    <row r="1198" spans="1:8" hidden="1" x14ac:dyDescent="0.25">
      <c r="A1198" s="5" t="str">
        <f t="shared" si="18"/>
        <v>b</v>
      </c>
      <c r="B1198" s="78" t="s">
        <v>1</v>
      </c>
      <c r="C1198" s="79" t="s">
        <v>25</v>
      </c>
      <c r="D1198" s="46">
        <f>ლარებში!D1198/1000</f>
        <v>0</v>
      </c>
      <c r="E1198" s="46">
        <f>ლარებში!E1198/1000</f>
        <v>0</v>
      </c>
      <c r="F1198" s="46">
        <f>ლარებში!F1198/1000</f>
        <v>0</v>
      </c>
      <c r="G1198" s="46">
        <f>ლარებში!I1198/1000</f>
        <v>0</v>
      </c>
    </row>
    <row r="1199" spans="1:8" x14ac:dyDescent="0.25">
      <c r="A1199" s="5" t="str">
        <f t="shared" si="18"/>
        <v>a</v>
      </c>
      <c r="B1199" s="78" t="s">
        <v>1</v>
      </c>
      <c r="C1199" s="79" t="s">
        <v>26</v>
      </c>
      <c r="D1199" s="46">
        <f>ლარებში!D1199/1000</f>
        <v>30</v>
      </c>
      <c r="E1199" s="46">
        <f>ლარებში!E1199/1000</f>
        <v>122.5</v>
      </c>
      <c r="F1199" s="46">
        <f>ლარებში!F1199/1000</f>
        <v>34.5</v>
      </c>
      <c r="G1199" s="46">
        <f>ლარებში!I1199/1000</f>
        <v>24.723209999999998</v>
      </c>
      <c r="H1199" s="41"/>
    </row>
    <row r="1200" spans="1:8" hidden="1" x14ac:dyDescent="0.25">
      <c r="A1200" s="5" t="str">
        <f t="shared" si="18"/>
        <v>b</v>
      </c>
      <c r="B1200" s="78" t="s">
        <v>1</v>
      </c>
      <c r="C1200" s="79" t="s">
        <v>27</v>
      </c>
      <c r="D1200" s="46">
        <f>ლარებში!D1200/1000</f>
        <v>0</v>
      </c>
      <c r="E1200" s="46">
        <f>ლარებში!E1200/1000</f>
        <v>0</v>
      </c>
      <c r="F1200" s="46">
        <f>ლარებში!F1200/1000</f>
        <v>0</v>
      </c>
      <c r="G1200" s="46">
        <f>ლარებში!I1200/1000</f>
        <v>0</v>
      </c>
    </row>
    <row r="1201" spans="1:8" hidden="1" x14ac:dyDescent="0.25">
      <c r="A1201" s="5" t="str">
        <f t="shared" si="18"/>
        <v>b</v>
      </c>
      <c r="B1201" s="78" t="s">
        <v>1</v>
      </c>
      <c r="C1201" s="80" t="s">
        <v>28</v>
      </c>
      <c r="D1201" s="46">
        <f>ლარებში!D1201/1000</f>
        <v>0</v>
      </c>
      <c r="E1201" s="46">
        <f>ლარებში!E1201/1000</f>
        <v>0</v>
      </c>
      <c r="F1201" s="46">
        <f>ლარებში!F1201/1000</f>
        <v>0</v>
      </c>
      <c r="G1201" s="46">
        <f>ლარებში!I1201/1000</f>
        <v>0</v>
      </c>
    </row>
    <row r="1202" spans="1:8" hidden="1" x14ac:dyDescent="0.25">
      <c r="A1202" s="5" t="str">
        <f t="shared" si="18"/>
        <v>b</v>
      </c>
      <c r="B1202" s="78" t="s">
        <v>1</v>
      </c>
      <c r="C1202" s="80" t="s">
        <v>29</v>
      </c>
      <c r="D1202" s="46">
        <f>ლარებში!D1202/1000</f>
        <v>0</v>
      </c>
      <c r="E1202" s="46">
        <f>ლარებში!E1202/1000</f>
        <v>0</v>
      </c>
      <c r="F1202" s="46">
        <f>ლარებში!F1202/1000</f>
        <v>0</v>
      </c>
      <c r="G1202" s="46">
        <f>ლარებში!I1202/1000</f>
        <v>0</v>
      </c>
    </row>
    <row r="1203" spans="1:8" x14ac:dyDescent="0.25">
      <c r="A1203" s="5" t="str">
        <f t="shared" si="18"/>
        <v>a</v>
      </c>
      <c r="B1203" s="78" t="s">
        <v>1</v>
      </c>
      <c r="C1203" s="80" t="s">
        <v>30</v>
      </c>
      <c r="D1203" s="46">
        <f>ლარებში!D1203/1000</f>
        <v>25970</v>
      </c>
      <c r="E1203" s="46">
        <f>ლარებში!E1203/1000</f>
        <v>25676.99</v>
      </c>
      <c r="F1203" s="46">
        <f>ლარებში!F1203/1000</f>
        <v>12369.59</v>
      </c>
      <c r="G1203" s="46">
        <f>ლარებში!I1203/1000</f>
        <v>12261.680190000001</v>
      </c>
      <c r="H1203" s="41"/>
    </row>
    <row r="1204" spans="1:8" x14ac:dyDescent="0.25">
      <c r="A1204" s="5" t="str">
        <f t="shared" si="18"/>
        <v>a</v>
      </c>
      <c r="B1204" s="78" t="s">
        <v>1</v>
      </c>
      <c r="C1204" s="80" t="s">
        <v>31</v>
      </c>
      <c r="D1204" s="46">
        <f>ლარებში!D1204/1000</f>
        <v>0</v>
      </c>
      <c r="E1204" s="46">
        <f>ლარებში!E1204/1000</f>
        <v>200.51</v>
      </c>
      <c r="F1204" s="46">
        <f>ლარებში!F1204/1000</f>
        <v>51.86</v>
      </c>
      <c r="G1204" s="46">
        <f>ლარებში!I1204/1000</f>
        <v>35.181269999999998</v>
      </c>
    </row>
    <row r="1205" spans="1:8" ht="34.5" x14ac:dyDescent="0.25">
      <c r="A1205" s="5" t="str">
        <f t="shared" si="18"/>
        <v>a</v>
      </c>
      <c r="B1205" s="78"/>
      <c r="C1205" s="81" t="s">
        <v>91</v>
      </c>
      <c r="D1205" s="47">
        <f>ლარებში!D1205/1000</f>
        <v>0</v>
      </c>
      <c r="E1205" s="47">
        <f>ლარებში!E1205/1000</f>
        <v>200.51</v>
      </c>
      <c r="F1205" s="47">
        <f>ლარებში!F1205/1000</f>
        <v>51.86</v>
      </c>
      <c r="G1205" s="47">
        <f>ლარებში!I1205/1000</f>
        <v>35.181269999999998</v>
      </c>
    </row>
    <row r="1206" spans="1:8" ht="34.5" hidden="1" x14ac:dyDescent="0.25">
      <c r="A1206" s="5" t="str">
        <f t="shared" si="18"/>
        <v>b</v>
      </c>
      <c r="B1206" s="78"/>
      <c r="C1206" s="81" t="s">
        <v>92</v>
      </c>
      <c r="D1206" s="47">
        <f>ლარებში!D1206/1000</f>
        <v>0</v>
      </c>
      <c r="E1206" s="47">
        <f>ლარებში!E1206/1000</f>
        <v>0</v>
      </c>
      <c r="F1206" s="47">
        <f>ლარებში!F1206/1000</f>
        <v>0</v>
      </c>
      <c r="G1206" s="47">
        <f>ლარებში!I1206/1000</f>
        <v>0</v>
      </c>
    </row>
    <row r="1207" spans="1:8" hidden="1" x14ac:dyDescent="0.25">
      <c r="A1207" s="5" t="str">
        <f t="shared" si="18"/>
        <v>b</v>
      </c>
      <c r="B1207" s="78" t="s">
        <v>1</v>
      </c>
      <c r="C1207" s="77" t="s">
        <v>32</v>
      </c>
      <c r="D1207" s="45">
        <f>ლარებში!D1207/1000</f>
        <v>0</v>
      </c>
      <c r="E1207" s="45">
        <f>ლარებში!E1207/1000</f>
        <v>0</v>
      </c>
      <c r="F1207" s="45">
        <f>ლარებში!F1207/1000</f>
        <v>0</v>
      </c>
      <c r="G1207" s="45">
        <f>ლარებში!I1207/1000</f>
        <v>0</v>
      </c>
    </row>
    <row r="1208" spans="1:8" hidden="1" x14ac:dyDescent="0.25">
      <c r="A1208" s="5" t="str">
        <f t="shared" si="18"/>
        <v>b</v>
      </c>
      <c r="B1208" s="78" t="s">
        <v>1</v>
      </c>
      <c r="C1208" s="77" t="s">
        <v>33</v>
      </c>
      <c r="D1208" s="45">
        <f>ლარებში!D1208/1000</f>
        <v>0</v>
      </c>
      <c r="E1208" s="45">
        <f>ლარებში!E1208/1000</f>
        <v>0</v>
      </c>
      <c r="F1208" s="45">
        <f>ლარებში!F1208/1000</f>
        <v>0</v>
      </c>
      <c r="G1208" s="45">
        <f>ლარებში!I1208/1000</f>
        <v>0</v>
      </c>
    </row>
    <row r="1209" spans="1:8" hidden="1" x14ac:dyDescent="0.25">
      <c r="A1209" s="5" t="str">
        <f t="shared" si="18"/>
        <v>b</v>
      </c>
      <c r="B1209" s="78" t="s">
        <v>1</v>
      </c>
      <c r="C1209" s="77" t="s">
        <v>34</v>
      </c>
      <c r="D1209" s="45">
        <f>ლარებში!D1209/1000</f>
        <v>0</v>
      </c>
      <c r="E1209" s="45">
        <f>ლარებში!E1209/1000</f>
        <v>0</v>
      </c>
      <c r="F1209" s="45">
        <f>ლარებში!F1209/1000</f>
        <v>0</v>
      </c>
      <c r="G1209" s="45">
        <f>ლარებში!I1209/1000</f>
        <v>0</v>
      </c>
    </row>
    <row r="1210" spans="1:8" ht="26.25" customHeight="1" x14ac:dyDescent="0.25">
      <c r="A1210" s="5" t="str">
        <f t="shared" si="18"/>
        <v>a</v>
      </c>
      <c r="B1210" s="60" t="s">
        <v>189</v>
      </c>
      <c r="C1210" s="61" t="s">
        <v>59</v>
      </c>
      <c r="D1210" s="42">
        <f>ლარებში!D1210/1000</f>
        <v>20000</v>
      </c>
      <c r="E1210" s="42">
        <f>ლარებში!E1210/1000</f>
        <v>20000</v>
      </c>
      <c r="F1210" s="42">
        <f>ლარებში!F1210/1000</f>
        <v>13501</v>
      </c>
      <c r="G1210" s="42">
        <f>ლარებში!I1210/1000</f>
        <v>13500.88343</v>
      </c>
      <c r="H1210" s="96" t="s">
        <v>230</v>
      </c>
    </row>
    <row r="1211" spans="1:8" x14ac:dyDescent="0.25">
      <c r="A1211" s="5" t="str">
        <f t="shared" si="18"/>
        <v>a</v>
      </c>
      <c r="B1211" s="76" t="s">
        <v>1</v>
      </c>
      <c r="C1211" s="77" t="s">
        <v>24</v>
      </c>
      <c r="D1211" s="45">
        <f>ლარებში!D1211/1000</f>
        <v>20000</v>
      </c>
      <c r="E1211" s="45">
        <f>ლარებში!E1211/1000</f>
        <v>20000</v>
      </c>
      <c r="F1211" s="45">
        <f>ლარებში!F1211/1000</f>
        <v>13501</v>
      </c>
      <c r="G1211" s="45">
        <f>ლარებში!I1211/1000</f>
        <v>13500.88343</v>
      </c>
      <c r="H1211" s="41"/>
    </row>
    <row r="1212" spans="1:8" hidden="1" x14ac:dyDescent="0.25">
      <c r="A1212" s="5" t="str">
        <f t="shared" si="18"/>
        <v>b</v>
      </c>
      <c r="B1212" s="78" t="s">
        <v>1</v>
      </c>
      <c r="C1212" s="79" t="s">
        <v>25</v>
      </c>
      <c r="D1212" s="46">
        <f>ლარებში!D1212/1000</f>
        <v>0</v>
      </c>
      <c r="E1212" s="46">
        <f>ლარებში!E1212/1000</f>
        <v>0</v>
      </c>
      <c r="F1212" s="46">
        <f>ლარებში!F1212/1000</f>
        <v>0</v>
      </c>
      <c r="G1212" s="46">
        <f>ლარებში!I1212/1000</f>
        <v>0</v>
      </c>
    </row>
    <row r="1213" spans="1:8" hidden="1" x14ac:dyDescent="0.25">
      <c r="A1213" s="5" t="str">
        <f t="shared" si="18"/>
        <v>b</v>
      </c>
      <c r="B1213" s="78" t="s">
        <v>1</v>
      </c>
      <c r="C1213" s="79" t="s">
        <v>26</v>
      </c>
      <c r="D1213" s="46">
        <f>ლარებში!D1213/1000</f>
        <v>0</v>
      </c>
      <c r="E1213" s="46">
        <f>ლარებში!E1213/1000</f>
        <v>0</v>
      </c>
      <c r="F1213" s="46">
        <f>ლარებში!F1213/1000</f>
        <v>0</v>
      </c>
      <c r="G1213" s="46">
        <f>ლარებში!I1213/1000</f>
        <v>0</v>
      </c>
    </row>
    <row r="1214" spans="1:8" hidden="1" x14ac:dyDescent="0.25">
      <c r="A1214" s="5" t="str">
        <f t="shared" si="18"/>
        <v>b</v>
      </c>
      <c r="B1214" s="78" t="s">
        <v>1</v>
      </c>
      <c r="C1214" s="79" t="s">
        <v>27</v>
      </c>
      <c r="D1214" s="46">
        <f>ლარებში!D1214/1000</f>
        <v>0</v>
      </c>
      <c r="E1214" s="46">
        <f>ლარებში!E1214/1000</f>
        <v>0</v>
      </c>
      <c r="F1214" s="46">
        <f>ლარებში!F1214/1000</f>
        <v>0</v>
      </c>
      <c r="G1214" s="46">
        <f>ლარებში!I1214/1000</f>
        <v>0</v>
      </c>
    </row>
    <row r="1215" spans="1:8" hidden="1" x14ac:dyDescent="0.25">
      <c r="A1215" s="5" t="str">
        <f t="shared" si="18"/>
        <v>b</v>
      </c>
      <c r="B1215" s="78" t="s">
        <v>1</v>
      </c>
      <c r="C1215" s="80" t="s">
        <v>28</v>
      </c>
      <c r="D1215" s="46">
        <f>ლარებში!D1215/1000</f>
        <v>0</v>
      </c>
      <c r="E1215" s="46">
        <f>ლარებში!E1215/1000</f>
        <v>0</v>
      </c>
      <c r="F1215" s="46">
        <f>ლარებში!F1215/1000</f>
        <v>0</v>
      </c>
      <c r="G1215" s="46">
        <f>ლარებში!I1215/1000</f>
        <v>0</v>
      </c>
    </row>
    <row r="1216" spans="1:8" hidden="1" x14ac:dyDescent="0.25">
      <c r="A1216" s="5" t="str">
        <f t="shared" si="18"/>
        <v>b</v>
      </c>
      <c r="B1216" s="78" t="s">
        <v>1</v>
      </c>
      <c r="C1216" s="80" t="s">
        <v>29</v>
      </c>
      <c r="D1216" s="46">
        <f>ლარებში!D1216/1000</f>
        <v>0</v>
      </c>
      <c r="E1216" s="46">
        <f>ლარებში!E1216/1000</f>
        <v>0</v>
      </c>
      <c r="F1216" s="46">
        <f>ლარებში!F1216/1000</f>
        <v>0</v>
      </c>
      <c r="G1216" s="46">
        <f>ლარებში!I1216/1000</f>
        <v>0</v>
      </c>
    </row>
    <row r="1217" spans="1:8" x14ac:dyDescent="0.25">
      <c r="A1217" s="5" t="str">
        <f t="shared" si="18"/>
        <v>a</v>
      </c>
      <c r="B1217" s="78" t="s">
        <v>1</v>
      </c>
      <c r="C1217" s="80" t="s">
        <v>30</v>
      </c>
      <c r="D1217" s="46">
        <f>ლარებში!D1217/1000</f>
        <v>20000</v>
      </c>
      <c r="E1217" s="46">
        <f>ლარებში!E1217/1000</f>
        <v>20000</v>
      </c>
      <c r="F1217" s="46">
        <f>ლარებში!F1217/1000</f>
        <v>13501</v>
      </c>
      <c r="G1217" s="46">
        <f>ლარებში!I1217/1000</f>
        <v>13500.88343</v>
      </c>
      <c r="H1217" s="41"/>
    </row>
    <row r="1218" spans="1:8" hidden="1" x14ac:dyDescent="0.25">
      <c r="A1218" s="5" t="str">
        <f t="shared" si="18"/>
        <v>b</v>
      </c>
      <c r="B1218" s="78" t="s">
        <v>1</v>
      </c>
      <c r="C1218" s="80" t="s">
        <v>31</v>
      </c>
      <c r="D1218" s="46">
        <f>ლარებში!D1218/1000</f>
        <v>0</v>
      </c>
      <c r="E1218" s="46">
        <f>ლარებში!E1218/1000</f>
        <v>0</v>
      </c>
      <c r="F1218" s="46">
        <f>ლარებში!F1218/1000</f>
        <v>0</v>
      </c>
      <c r="G1218" s="46">
        <f>ლარებში!I1218/1000</f>
        <v>0</v>
      </c>
    </row>
    <row r="1219" spans="1:8" ht="34.5" hidden="1" x14ac:dyDescent="0.25">
      <c r="A1219" s="5" t="str">
        <f t="shared" si="18"/>
        <v>b</v>
      </c>
      <c r="B1219" s="78"/>
      <c r="C1219" s="81" t="s">
        <v>91</v>
      </c>
      <c r="D1219" s="47">
        <f>ლარებში!D1219/1000</f>
        <v>0</v>
      </c>
      <c r="E1219" s="47">
        <f>ლარებში!E1219/1000</f>
        <v>0</v>
      </c>
      <c r="F1219" s="47">
        <f>ლარებში!F1219/1000</f>
        <v>0</v>
      </c>
      <c r="G1219" s="47">
        <f>ლარებში!I1219/1000</f>
        <v>0</v>
      </c>
    </row>
    <row r="1220" spans="1:8" ht="34.5" hidden="1" x14ac:dyDescent="0.25">
      <c r="A1220" s="5" t="str">
        <f t="shared" si="18"/>
        <v>b</v>
      </c>
      <c r="B1220" s="78"/>
      <c r="C1220" s="81" t="s">
        <v>92</v>
      </c>
      <c r="D1220" s="47">
        <f>ლარებში!D1220/1000</f>
        <v>0</v>
      </c>
      <c r="E1220" s="47">
        <f>ლარებში!E1220/1000</f>
        <v>0</v>
      </c>
      <c r="F1220" s="47">
        <f>ლარებში!F1220/1000</f>
        <v>0</v>
      </c>
      <c r="G1220" s="47">
        <f>ლარებში!I1220/1000</f>
        <v>0</v>
      </c>
    </row>
    <row r="1221" spans="1:8" hidden="1" x14ac:dyDescent="0.25">
      <c r="A1221" s="5" t="str">
        <f t="shared" si="18"/>
        <v>b</v>
      </c>
      <c r="B1221" s="78" t="s">
        <v>1</v>
      </c>
      <c r="C1221" s="77" t="s">
        <v>32</v>
      </c>
      <c r="D1221" s="45">
        <f>ლარებში!D1221/1000</f>
        <v>0</v>
      </c>
      <c r="E1221" s="45">
        <f>ლარებში!E1221/1000</f>
        <v>0</v>
      </c>
      <c r="F1221" s="45">
        <f>ლარებში!F1221/1000</f>
        <v>0</v>
      </c>
      <c r="G1221" s="45">
        <f>ლარებში!I1221/1000</f>
        <v>0</v>
      </c>
    </row>
    <row r="1222" spans="1:8" hidden="1" x14ac:dyDescent="0.25">
      <c r="A1222" s="5" t="str">
        <f t="shared" si="18"/>
        <v>b</v>
      </c>
      <c r="B1222" s="78" t="s">
        <v>1</v>
      </c>
      <c r="C1222" s="77" t="s">
        <v>33</v>
      </c>
      <c r="D1222" s="45">
        <f>ლარებში!D1222/1000</f>
        <v>0</v>
      </c>
      <c r="E1222" s="45">
        <f>ლარებში!E1222/1000</f>
        <v>0</v>
      </c>
      <c r="F1222" s="45">
        <f>ლარებში!F1222/1000</f>
        <v>0</v>
      </c>
      <c r="G1222" s="45">
        <f>ლარებში!I1222/1000</f>
        <v>0</v>
      </c>
    </row>
    <row r="1223" spans="1:8" hidden="1" x14ac:dyDescent="0.25">
      <c r="A1223" s="5" t="str">
        <f t="shared" ref="A1223:A1286" si="19">IF((D1223+E1223+F1223+G1223)&gt;0,"a","b")</f>
        <v>b</v>
      </c>
      <c r="B1223" s="78" t="s">
        <v>1</v>
      </c>
      <c r="C1223" s="77" t="s">
        <v>34</v>
      </c>
      <c r="D1223" s="45">
        <f>ლარებში!D1223/1000</f>
        <v>0</v>
      </c>
      <c r="E1223" s="45">
        <f>ლარებში!E1223/1000</f>
        <v>0</v>
      </c>
      <c r="F1223" s="45">
        <f>ლარებში!F1223/1000</f>
        <v>0</v>
      </c>
      <c r="G1223" s="45">
        <f>ლარებში!I1223/1000</f>
        <v>0</v>
      </c>
    </row>
    <row r="1224" spans="1:8" ht="41.25" customHeight="1" x14ac:dyDescent="0.25">
      <c r="A1224" s="5" t="str">
        <f t="shared" si="19"/>
        <v>a</v>
      </c>
      <c r="B1224" s="60" t="s">
        <v>190</v>
      </c>
      <c r="C1224" s="61" t="s">
        <v>191</v>
      </c>
      <c r="D1224" s="42">
        <f>ლარებში!D1224/1000</f>
        <v>1000</v>
      </c>
      <c r="E1224" s="42">
        <f>ლარებში!E1224/1000</f>
        <v>1000</v>
      </c>
      <c r="F1224" s="42">
        <f>ლარებში!F1224/1000</f>
        <v>291.2</v>
      </c>
      <c r="G1224" s="42">
        <f>ლარებში!I1224/1000</f>
        <v>291.09719000000001</v>
      </c>
      <c r="H1224" s="96" t="s">
        <v>230</v>
      </c>
    </row>
    <row r="1225" spans="1:8" x14ac:dyDescent="0.25">
      <c r="A1225" s="5" t="str">
        <f t="shared" si="19"/>
        <v>a</v>
      </c>
      <c r="B1225" s="76" t="s">
        <v>1</v>
      </c>
      <c r="C1225" s="77" t="s">
        <v>24</v>
      </c>
      <c r="D1225" s="45">
        <f>ლარებში!D1225/1000</f>
        <v>1000</v>
      </c>
      <c r="E1225" s="45">
        <f>ლარებში!E1225/1000</f>
        <v>1000</v>
      </c>
      <c r="F1225" s="45">
        <f>ლარებში!F1225/1000</f>
        <v>291.2</v>
      </c>
      <c r="G1225" s="45">
        <f>ლარებში!I1225/1000</f>
        <v>291.09719000000001</v>
      </c>
      <c r="H1225" s="41"/>
    </row>
    <row r="1226" spans="1:8" hidden="1" x14ac:dyDescent="0.25">
      <c r="A1226" s="5" t="str">
        <f t="shared" si="19"/>
        <v>b</v>
      </c>
      <c r="B1226" s="78" t="s">
        <v>1</v>
      </c>
      <c r="C1226" s="79" t="s">
        <v>25</v>
      </c>
      <c r="D1226" s="46">
        <f>ლარებში!D1226/1000</f>
        <v>0</v>
      </c>
      <c r="E1226" s="46">
        <f>ლარებში!E1226/1000</f>
        <v>0</v>
      </c>
      <c r="F1226" s="46">
        <f>ლარებში!F1226/1000</f>
        <v>0</v>
      </c>
      <c r="G1226" s="46">
        <f>ლარებში!I1226/1000</f>
        <v>0</v>
      </c>
    </row>
    <row r="1227" spans="1:8" x14ac:dyDescent="0.25">
      <c r="A1227" s="5" t="str">
        <f t="shared" si="19"/>
        <v>a</v>
      </c>
      <c r="B1227" s="78" t="s">
        <v>1</v>
      </c>
      <c r="C1227" s="79" t="s">
        <v>26</v>
      </c>
      <c r="D1227" s="46">
        <f>ლარებში!D1227/1000</f>
        <v>1000</v>
      </c>
      <c r="E1227" s="46">
        <f>ლარებში!E1227/1000</f>
        <v>1000</v>
      </c>
      <c r="F1227" s="46">
        <f>ლარებში!F1227/1000</f>
        <v>291.2</v>
      </c>
      <c r="G1227" s="46">
        <f>ლარებში!I1227/1000</f>
        <v>291.09719000000001</v>
      </c>
      <c r="H1227" s="41"/>
    </row>
    <row r="1228" spans="1:8" hidden="1" x14ac:dyDescent="0.25">
      <c r="A1228" s="5" t="str">
        <f t="shared" si="19"/>
        <v>b</v>
      </c>
      <c r="B1228" s="78" t="s">
        <v>1</v>
      </c>
      <c r="C1228" s="79" t="s">
        <v>27</v>
      </c>
      <c r="D1228" s="46">
        <f>ლარებში!D1228/1000</f>
        <v>0</v>
      </c>
      <c r="E1228" s="46">
        <f>ლარებში!E1228/1000</f>
        <v>0</v>
      </c>
      <c r="F1228" s="46">
        <f>ლარებში!F1228/1000</f>
        <v>0</v>
      </c>
      <c r="G1228" s="46">
        <f>ლარებში!I1228/1000</f>
        <v>0</v>
      </c>
    </row>
    <row r="1229" spans="1:8" hidden="1" x14ac:dyDescent="0.25">
      <c r="A1229" s="5" t="str">
        <f t="shared" si="19"/>
        <v>b</v>
      </c>
      <c r="B1229" s="78" t="s">
        <v>1</v>
      </c>
      <c r="C1229" s="80" t="s">
        <v>28</v>
      </c>
      <c r="D1229" s="46">
        <f>ლარებში!D1229/1000</f>
        <v>0</v>
      </c>
      <c r="E1229" s="46">
        <f>ლარებში!E1229/1000</f>
        <v>0</v>
      </c>
      <c r="F1229" s="46">
        <f>ლარებში!F1229/1000</f>
        <v>0</v>
      </c>
      <c r="G1229" s="46">
        <f>ლარებში!I1229/1000</f>
        <v>0</v>
      </c>
    </row>
    <row r="1230" spans="1:8" hidden="1" x14ac:dyDescent="0.25">
      <c r="A1230" s="5" t="str">
        <f t="shared" si="19"/>
        <v>b</v>
      </c>
      <c r="B1230" s="78" t="s">
        <v>1</v>
      </c>
      <c r="C1230" s="80" t="s">
        <v>29</v>
      </c>
      <c r="D1230" s="46">
        <f>ლარებში!D1230/1000</f>
        <v>0</v>
      </c>
      <c r="E1230" s="46">
        <f>ლარებში!E1230/1000</f>
        <v>0</v>
      </c>
      <c r="F1230" s="46">
        <f>ლარებში!F1230/1000</f>
        <v>0</v>
      </c>
      <c r="G1230" s="46">
        <f>ლარებში!I1230/1000</f>
        <v>0</v>
      </c>
    </row>
    <row r="1231" spans="1:8" hidden="1" x14ac:dyDescent="0.25">
      <c r="A1231" s="5" t="str">
        <f t="shared" si="19"/>
        <v>b</v>
      </c>
      <c r="B1231" s="78" t="s">
        <v>1</v>
      </c>
      <c r="C1231" s="80" t="s">
        <v>30</v>
      </c>
      <c r="D1231" s="46">
        <f>ლარებში!D1231/1000</f>
        <v>0</v>
      </c>
      <c r="E1231" s="46">
        <f>ლარებში!E1231/1000</f>
        <v>0</v>
      </c>
      <c r="F1231" s="46">
        <f>ლარებში!F1231/1000</f>
        <v>0</v>
      </c>
      <c r="G1231" s="46">
        <f>ლარებში!I1231/1000</f>
        <v>0</v>
      </c>
    </row>
    <row r="1232" spans="1:8" hidden="1" x14ac:dyDescent="0.25">
      <c r="A1232" s="5" t="str">
        <f t="shared" si="19"/>
        <v>b</v>
      </c>
      <c r="B1232" s="78" t="s">
        <v>1</v>
      </c>
      <c r="C1232" s="80" t="s">
        <v>31</v>
      </c>
      <c r="D1232" s="46">
        <f>ლარებში!D1232/1000</f>
        <v>0</v>
      </c>
      <c r="E1232" s="46">
        <f>ლარებში!E1232/1000</f>
        <v>0</v>
      </c>
      <c r="F1232" s="46">
        <f>ლარებში!F1232/1000</f>
        <v>0</v>
      </c>
      <c r="G1232" s="46">
        <f>ლარებში!I1232/1000</f>
        <v>0</v>
      </c>
    </row>
    <row r="1233" spans="1:8" ht="34.5" hidden="1" x14ac:dyDescent="0.25">
      <c r="A1233" s="5" t="str">
        <f t="shared" si="19"/>
        <v>b</v>
      </c>
      <c r="B1233" s="78"/>
      <c r="C1233" s="81" t="s">
        <v>91</v>
      </c>
      <c r="D1233" s="47">
        <f>ლარებში!D1233/1000</f>
        <v>0</v>
      </c>
      <c r="E1233" s="47">
        <f>ლარებში!E1233/1000</f>
        <v>0</v>
      </c>
      <c r="F1233" s="47">
        <f>ლარებში!F1233/1000</f>
        <v>0</v>
      </c>
      <c r="G1233" s="47">
        <f>ლარებში!I1233/1000</f>
        <v>0</v>
      </c>
    </row>
    <row r="1234" spans="1:8" ht="34.5" hidden="1" x14ac:dyDescent="0.25">
      <c r="A1234" s="5" t="str">
        <f t="shared" si="19"/>
        <v>b</v>
      </c>
      <c r="B1234" s="78"/>
      <c r="C1234" s="81" t="s">
        <v>92</v>
      </c>
      <c r="D1234" s="47">
        <f>ლარებში!D1234/1000</f>
        <v>0</v>
      </c>
      <c r="E1234" s="47">
        <f>ლარებში!E1234/1000</f>
        <v>0</v>
      </c>
      <c r="F1234" s="47">
        <f>ლარებში!F1234/1000</f>
        <v>0</v>
      </c>
      <c r="G1234" s="47">
        <f>ლარებში!I1234/1000</f>
        <v>0</v>
      </c>
    </row>
    <row r="1235" spans="1:8" hidden="1" x14ac:dyDescent="0.25">
      <c r="A1235" s="5" t="str">
        <f t="shared" si="19"/>
        <v>b</v>
      </c>
      <c r="B1235" s="78" t="s">
        <v>1</v>
      </c>
      <c r="C1235" s="77" t="s">
        <v>32</v>
      </c>
      <c r="D1235" s="45">
        <f>ლარებში!D1235/1000</f>
        <v>0</v>
      </c>
      <c r="E1235" s="45">
        <f>ლარებში!E1235/1000</f>
        <v>0</v>
      </c>
      <c r="F1235" s="45">
        <f>ლარებში!F1235/1000</f>
        <v>0</v>
      </c>
      <c r="G1235" s="45">
        <f>ლარებში!I1235/1000</f>
        <v>0</v>
      </c>
    </row>
    <row r="1236" spans="1:8" hidden="1" x14ac:dyDescent="0.25">
      <c r="A1236" s="5" t="str">
        <f t="shared" si="19"/>
        <v>b</v>
      </c>
      <c r="B1236" s="78" t="s">
        <v>1</v>
      </c>
      <c r="C1236" s="77" t="s">
        <v>33</v>
      </c>
      <c r="D1236" s="45">
        <f>ლარებში!D1236/1000</f>
        <v>0</v>
      </c>
      <c r="E1236" s="45">
        <f>ლარებში!E1236/1000</f>
        <v>0</v>
      </c>
      <c r="F1236" s="45">
        <f>ლარებში!F1236/1000</f>
        <v>0</v>
      </c>
      <c r="G1236" s="45">
        <f>ლარებში!I1236/1000</f>
        <v>0</v>
      </c>
    </row>
    <row r="1237" spans="1:8" hidden="1" x14ac:dyDescent="0.25">
      <c r="A1237" s="5" t="str">
        <f t="shared" si="19"/>
        <v>b</v>
      </c>
      <c r="B1237" s="78" t="s">
        <v>1</v>
      </c>
      <c r="C1237" s="77" t="s">
        <v>34</v>
      </c>
      <c r="D1237" s="45">
        <f>ლარებში!D1237/1000</f>
        <v>0</v>
      </c>
      <c r="E1237" s="45">
        <f>ლარებში!E1237/1000</f>
        <v>0</v>
      </c>
      <c r="F1237" s="45">
        <f>ლარებში!F1237/1000</f>
        <v>0</v>
      </c>
      <c r="G1237" s="45">
        <f>ლარებში!I1237/1000</f>
        <v>0</v>
      </c>
    </row>
    <row r="1238" spans="1:8" ht="38.25" customHeight="1" x14ac:dyDescent="0.25">
      <c r="A1238" s="5" t="str">
        <f t="shared" si="19"/>
        <v>a</v>
      </c>
      <c r="B1238" s="60" t="s">
        <v>192</v>
      </c>
      <c r="C1238" s="61" t="s">
        <v>88</v>
      </c>
      <c r="D1238" s="42">
        <f>ლარებში!D1238/1000</f>
        <v>20000</v>
      </c>
      <c r="E1238" s="42">
        <f>ლარებში!E1238/1000</f>
        <v>20000</v>
      </c>
      <c r="F1238" s="42">
        <f>ლარებში!F1238/1000</f>
        <v>1171.75</v>
      </c>
      <c r="G1238" s="42">
        <f>ლარებში!I1238/1000</f>
        <v>1161.8803500000001</v>
      </c>
      <c r="H1238" s="96" t="s">
        <v>230</v>
      </c>
    </row>
    <row r="1239" spans="1:8" x14ac:dyDescent="0.25">
      <c r="A1239" s="5" t="str">
        <f t="shared" si="19"/>
        <v>a</v>
      </c>
      <c r="B1239" s="76" t="s">
        <v>1</v>
      </c>
      <c r="C1239" s="77" t="s">
        <v>24</v>
      </c>
      <c r="D1239" s="45">
        <f>ლარებში!D1239/1000</f>
        <v>20000</v>
      </c>
      <c r="E1239" s="45">
        <f>ლარებში!E1239/1000</f>
        <v>20000</v>
      </c>
      <c r="F1239" s="45">
        <f>ლარებში!F1239/1000</f>
        <v>1171.75</v>
      </c>
      <c r="G1239" s="45">
        <f>ლარებში!I1239/1000</f>
        <v>1161.8803500000001</v>
      </c>
      <c r="H1239" s="41"/>
    </row>
    <row r="1240" spans="1:8" hidden="1" x14ac:dyDescent="0.25">
      <c r="A1240" s="5" t="str">
        <f t="shared" si="19"/>
        <v>b</v>
      </c>
      <c r="B1240" s="78" t="s">
        <v>1</v>
      </c>
      <c r="C1240" s="79" t="s">
        <v>25</v>
      </c>
      <c r="D1240" s="46">
        <f>ლარებში!D1240/1000</f>
        <v>0</v>
      </c>
      <c r="E1240" s="46">
        <f>ლარებში!E1240/1000</f>
        <v>0</v>
      </c>
      <c r="F1240" s="46">
        <f>ლარებში!F1240/1000</f>
        <v>0</v>
      </c>
      <c r="G1240" s="46">
        <f>ლარებში!I1240/1000</f>
        <v>0</v>
      </c>
    </row>
    <row r="1241" spans="1:8" x14ac:dyDescent="0.25">
      <c r="A1241" s="5" t="str">
        <f t="shared" si="19"/>
        <v>a</v>
      </c>
      <c r="B1241" s="78" t="s">
        <v>1</v>
      </c>
      <c r="C1241" s="79" t="s">
        <v>26</v>
      </c>
      <c r="D1241" s="46">
        <f>ლარებში!D1241/1000</f>
        <v>450</v>
      </c>
      <c r="E1241" s="46">
        <f>ლარებში!E1241/1000</f>
        <v>1000</v>
      </c>
      <c r="F1241" s="46">
        <f>ლარებში!F1241/1000</f>
        <v>10.95</v>
      </c>
      <c r="G1241" s="46">
        <f>ლარებში!I1241/1000</f>
        <v>10.910560000000002</v>
      </c>
      <c r="H1241" s="41"/>
    </row>
    <row r="1242" spans="1:8" hidden="1" x14ac:dyDescent="0.25">
      <c r="A1242" s="5" t="str">
        <f t="shared" si="19"/>
        <v>b</v>
      </c>
      <c r="B1242" s="78" t="s">
        <v>1</v>
      </c>
      <c r="C1242" s="79" t="s">
        <v>27</v>
      </c>
      <c r="D1242" s="46">
        <f>ლარებში!D1242/1000</f>
        <v>0</v>
      </c>
      <c r="E1242" s="46">
        <f>ლარებში!E1242/1000</f>
        <v>0</v>
      </c>
      <c r="F1242" s="46">
        <f>ლარებში!F1242/1000</f>
        <v>0</v>
      </c>
      <c r="G1242" s="46">
        <f>ლარებში!I1242/1000</f>
        <v>0</v>
      </c>
    </row>
    <row r="1243" spans="1:8" hidden="1" x14ac:dyDescent="0.25">
      <c r="A1243" s="5" t="str">
        <f t="shared" si="19"/>
        <v>b</v>
      </c>
      <c r="B1243" s="78" t="s">
        <v>1</v>
      </c>
      <c r="C1243" s="80" t="s">
        <v>28</v>
      </c>
      <c r="D1243" s="46">
        <f>ლარებში!D1243/1000</f>
        <v>0</v>
      </c>
      <c r="E1243" s="46">
        <f>ლარებში!E1243/1000</f>
        <v>0</v>
      </c>
      <c r="F1243" s="46">
        <f>ლარებში!F1243/1000</f>
        <v>0</v>
      </c>
      <c r="G1243" s="46">
        <f>ლარებში!I1243/1000</f>
        <v>0</v>
      </c>
    </row>
    <row r="1244" spans="1:8" hidden="1" x14ac:dyDescent="0.25">
      <c r="A1244" s="5" t="str">
        <f t="shared" si="19"/>
        <v>b</v>
      </c>
      <c r="B1244" s="78" t="s">
        <v>1</v>
      </c>
      <c r="C1244" s="80" t="s">
        <v>29</v>
      </c>
      <c r="D1244" s="46">
        <f>ლარებში!D1244/1000</f>
        <v>0</v>
      </c>
      <c r="E1244" s="46">
        <f>ლარებში!E1244/1000</f>
        <v>0</v>
      </c>
      <c r="F1244" s="46">
        <f>ლარებში!F1244/1000</f>
        <v>0</v>
      </c>
      <c r="G1244" s="46">
        <f>ლარებში!I1244/1000</f>
        <v>0</v>
      </c>
    </row>
    <row r="1245" spans="1:8" x14ac:dyDescent="0.25">
      <c r="A1245" s="5" t="str">
        <f t="shared" si="19"/>
        <v>a</v>
      </c>
      <c r="B1245" s="78" t="s">
        <v>1</v>
      </c>
      <c r="C1245" s="80" t="s">
        <v>30</v>
      </c>
      <c r="D1245" s="46">
        <f>ლარებში!D1245/1000</f>
        <v>19550</v>
      </c>
      <c r="E1245" s="46">
        <f>ლარებში!E1245/1000</f>
        <v>19000</v>
      </c>
      <c r="F1245" s="46">
        <f>ლარებში!F1245/1000</f>
        <v>1160.8</v>
      </c>
      <c r="G1245" s="46">
        <f>ლარებში!I1245/1000</f>
        <v>1150.9697900000001</v>
      </c>
      <c r="H1245" s="41"/>
    </row>
    <row r="1246" spans="1:8" hidden="1" x14ac:dyDescent="0.25">
      <c r="A1246" s="5" t="str">
        <f t="shared" si="19"/>
        <v>b</v>
      </c>
      <c r="B1246" s="78" t="s">
        <v>1</v>
      </c>
      <c r="C1246" s="80" t="s">
        <v>31</v>
      </c>
      <c r="D1246" s="46">
        <f>ლარებში!D1246/1000</f>
        <v>0</v>
      </c>
      <c r="E1246" s="46">
        <f>ლარებში!E1246/1000</f>
        <v>0</v>
      </c>
      <c r="F1246" s="46">
        <f>ლარებში!F1246/1000</f>
        <v>0</v>
      </c>
      <c r="G1246" s="46">
        <f>ლარებში!I1246/1000</f>
        <v>0</v>
      </c>
    </row>
    <row r="1247" spans="1:8" ht="34.5" hidden="1" x14ac:dyDescent="0.25">
      <c r="A1247" s="5" t="str">
        <f t="shared" si="19"/>
        <v>b</v>
      </c>
      <c r="B1247" s="78"/>
      <c r="C1247" s="81" t="s">
        <v>91</v>
      </c>
      <c r="D1247" s="47">
        <f>ლარებში!D1247/1000</f>
        <v>0</v>
      </c>
      <c r="E1247" s="47">
        <f>ლარებში!E1247/1000</f>
        <v>0</v>
      </c>
      <c r="F1247" s="47">
        <f>ლარებში!F1247/1000</f>
        <v>0</v>
      </c>
      <c r="G1247" s="47">
        <f>ლარებში!I1247/1000</f>
        <v>0</v>
      </c>
    </row>
    <row r="1248" spans="1:8" ht="34.5" hidden="1" x14ac:dyDescent="0.25">
      <c r="A1248" s="5" t="str">
        <f t="shared" si="19"/>
        <v>b</v>
      </c>
      <c r="B1248" s="78"/>
      <c r="C1248" s="81" t="s">
        <v>92</v>
      </c>
      <c r="D1248" s="47">
        <f>ლარებში!D1248/1000</f>
        <v>0</v>
      </c>
      <c r="E1248" s="47">
        <f>ლარებში!E1248/1000</f>
        <v>0</v>
      </c>
      <c r="F1248" s="47">
        <f>ლარებში!F1248/1000</f>
        <v>0</v>
      </c>
      <c r="G1248" s="47">
        <f>ლარებში!I1248/1000</f>
        <v>0</v>
      </c>
    </row>
    <row r="1249" spans="1:8" hidden="1" x14ac:dyDescent="0.25">
      <c r="A1249" s="5" t="str">
        <f t="shared" si="19"/>
        <v>b</v>
      </c>
      <c r="B1249" s="78" t="s">
        <v>1</v>
      </c>
      <c r="C1249" s="77" t="s">
        <v>32</v>
      </c>
      <c r="D1249" s="45">
        <f>ლარებში!D1249/1000</f>
        <v>0</v>
      </c>
      <c r="E1249" s="45">
        <f>ლარებში!E1249/1000</f>
        <v>0</v>
      </c>
      <c r="F1249" s="45">
        <f>ლარებში!F1249/1000</f>
        <v>0</v>
      </c>
      <c r="G1249" s="45">
        <f>ლარებში!I1249/1000</f>
        <v>0</v>
      </c>
    </row>
    <row r="1250" spans="1:8" hidden="1" x14ac:dyDescent="0.25">
      <c r="A1250" s="5" t="str">
        <f t="shared" si="19"/>
        <v>b</v>
      </c>
      <c r="B1250" s="78" t="s">
        <v>1</v>
      </c>
      <c r="C1250" s="77" t="s">
        <v>33</v>
      </c>
      <c r="D1250" s="45">
        <f>ლარებში!D1250/1000</f>
        <v>0</v>
      </c>
      <c r="E1250" s="45">
        <f>ლარებში!E1250/1000</f>
        <v>0</v>
      </c>
      <c r="F1250" s="45">
        <f>ლარებში!F1250/1000</f>
        <v>0</v>
      </c>
      <c r="G1250" s="45">
        <f>ლარებში!I1250/1000</f>
        <v>0</v>
      </c>
    </row>
    <row r="1251" spans="1:8" hidden="1" x14ac:dyDescent="0.25">
      <c r="A1251" s="5" t="str">
        <f t="shared" si="19"/>
        <v>b</v>
      </c>
      <c r="B1251" s="78" t="s">
        <v>1</v>
      </c>
      <c r="C1251" s="77" t="s">
        <v>34</v>
      </c>
      <c r="D1251" s="45">
        <f>ლარებში!D1251/1000</f>
        <v>0</v>
      </c>
      <c r="E1251" s="45">
        <f>ლარებში!E1251/1000</f>
        <v>0</v>
      </c>
      <c r="F1251" s="45">
        <f>ლარებში!F1251/1000</f>
        <v>0</v>
      </c>
      <c r="G1251" s="45">
        <f>ლარებში!I1251/1000</f>
        <v>0</v>
      </c>
    </row>
    <row r="1252" spans="1:8" ht="38.25" customHeight="1" x14ac:dyDescent="0.25">
      <c r="A1252" s="5" t="str">
        <f t="shared" si="19"/>
        <v>a</v>
      </c>
      <c r="B1252" s="60" t="s">
        <v>193</v>
      </c>
      <c r="C1252" s="61" t="s">
        <v>60</v>
      </c>
      <c r="D1252" s="42">
        <f>ლარებში!D1252/1000</f>
        <v>800</v>
      </c>
      <c r="E1252" s="42">
        <f>ლარებში!E1252/1000</f>
        <v>718</v>
      </c>
      <c r="F1252" s="42">
        <f>ლარებში!F1252/1000</f>
        <v>136</v>
      </c>
      <c r="G1252" s="42">
        <f>ლარებში!I1252/1000</f>
        <v>8.85</v>
      </c>
      <c r="H1252" s="96" t="s">
        <v>226</v>
      </c>
    </row>
    <row r="1253" spans="1:8" x14ac:dyDescent="0.25">
      <c r="A1253" s="5" t="str">
        <f t="shared" si="19"/>
        <v>a</v>
      </c>
      <c r="B1253" s="62" t="s">
        <v>1</v>
      </c>
      <c r="C1253" s="63" t="s">
        <v>24</v>
      </c>
      <c r="D1253" s="43">
        <f>ლარებში!D1253/1000</f>
        <v>800</v>
      </c>
      <c r="E1253" s="43">
        <f>ლარებში!E1253/1000</f>
        <v>718</v>
      </c>
      <c r="F1253" s="43">
        <f>ლარებში!F1253/1000</f>
        <v>136</v>
      </c>
      <c r="G1253" s="43">
        <f>ლარებში!I1253/1000</f>
        <v>8.85</v>
      </c>
      <c r="H1253" s="41"/>
    </row>
    <row r="1254" spans="1:8" hidden="1" x14ac:dyDescent="0.25">
      <c r="A1254" s="5" t="str">
        <f t="shared" si="19"/>
        <v>b</v>
      </c>
      <c r="B1254" s="64" t="s">
        <v>1</v>
      </c>
      <c r="C1254" s="65" t="s">
        <v>25</v>
      </c>
      <c r="D1254" s="42">
        <f>ლარებში!D1254/1000</f>
        <v>0</v>
      </c>
      <c r="E1254" s="42">
        <f>ლარებში!E1254/1000</f>
        <v>0</v>
      </c>
      <c r="F1254" s="42">
        <f>ლარებში!F1254/1000</f>
        <v>0</v>
      </c>
      <c r="G1254" s="42">
        <f>ლარებში!I1254/1000</f>
        <v>0</v>
      </c>
    </row>
    <row r="1255" spans="1:8" x14ac:dyDescent="0.25">
      <c r="A1255" s="5" t="str">
        <f t="shared" si="19"/>
        <v>a</v>
      </c>
      <c r="B1255" s="64" t="s">
        <v>1</v>
      </c>
      <c r="C1255" s="65" t="s">
        <v>26</v>
      </c>
      <c r="D1255" s="84">
        <f>ლარებში!D1255/1000</f>
        <v>740</v>
      </c>
      <c r="E1255" s="84">
        <f>ლარებში!E1255/1000</f>
        <v>658</v>
      </c>
      <c r="F1255" s="84">
        <f>ლარებში!F1255/1000</f>
        <v>106</v>
      </c>
      <c r="G1255" s="84">
        <f>ლარებში!I1255/1000</f>
        <v>0</v>
      </c>
      <c r="H1255" s="41"/>
    </row>
    <row r="1256" spans="1:8" hidden="1" x14ac:dyDescent="0.25">
      <c r="A1256" s="5" t="str">
        <f t="shared" si="19"/>
        <v>b</v>
      </c>
      <c r="B1256" s="64" t="s">
        <v>1</v>
      </c>
      <c r="C1256" s="65" t="s">
        <v>27</v>
      </c>
      <c r="D1256" s="42">
        <f>ლარებში!D1256/1000</f>
        <v>0</v>
      </c>
      <c r="E1256" s="42">
        <f>ლარებში!E1256/1000</f>
        <v>0</v>
      </c>
      <c r="F1256" s="42">
        <f>ლარებში!F1256/1000</f>
        <v>0</v>
      </c>
      <c r="G1256" s="42">
        <f>ლარებში!I1256/1000</f>
        <v>0</v>
      </c>
    </row>
    <row r="1257" spans="1:8" hidden="1" x14ac:dyDescent="0.25">
      <c r="A1257" s="5" t="str">
        <f t="shared" si="19"/>
        <v>b</v>
      </c>
      <c r="B1257" s="64" t="s">
        <v>1</v>
      </c>
      <c r="C1257" s="66" t="s">
        <v>28</v>
      </c>
      <c r="D1257" s="42">
        <f>ლარებში!D1257/1000</f>
        <v>0</v>
      </c>
      <c r="E1257" s="42">
        <f>ლარებში!E1257/1000</f>
        <v>0</v>
      </c>
      <c r="F1257" s="42">
        <f>ლარებში!F1257/1000</f>
        <v>0</v>
      </c>
      <c r="G1257" s="42">
        <f>ლარებში!I1257/1000</f>
        <v>0</v>
      </c>
    </row>
    <row r="1258" spans="1:8" hidden="1" x14ac:dyDescent="0.25">
      <c r="A1258" s="5" t="str">
        <f t="shared" si="19"/>
        <v>b</v>
      </c>
      <c r="B1258" s="64" t="s">
        <v>1</v>
      </c>
      <c r="C1258" s="66" t="s">
        <v>29</v>
      </c>
      <c r="D1258" s="42">
        <f>ლარებში!D1258/1000</f>
        <v>0</v>
      </c>
      <c r="E1258" s="42">
        <f>ლარებში!E1258/1000</f>
        <v>0</v>
      </c>
      <c r="F1258" s="42">
        <f>ლარებში!F1258/1000</f>
        <v>0</v>
      </c>
      <c r="G1258" s="42">
        <f>ლარებში!I1258/1000</f>
        <v>0</v>
      </c>
    </row>
    <row r="1259" spans="1:8" hidden="1" x14ac:dyDescent="0.25">
      <c r="A1259" s="5" t="str">
        <f t="shared" si="19"/>
        <v>b</v>
      </c>
      <c r="B1259" s="64" t="s">
        <v>1</v>
      </c>
      <c r="C1259" s="66" t="s">
        <v>30</v>
      </c>
      <c r="D1259" s="42">
        <f>ლარებში!D1259/1000</f>
        <v>0</v>
      </c>
      <c r="E1259" s="42">
        <f>ლარებში!E1259/1000</f>
        <v>0</v>
      </c>
      <c r="F1259" s="42">
        <f>ლარებში!F1259/1000</f>
        <v>0</v>
      </c>
      <c r="G1259" s="42">
        <f>ლარებში!I1259/1000</f>
        <v>0</v>
      </c>
    </row>
    <row r="1260" spans="1:8" x14ac:dyDescent="0.25">
      <c r="A1260" s="5" t="str">
        <f t="shared" si="19"/>
        <v>a</v>
      </c>
      <c r="B1260" s="64" t="s">
        <v>1</v>
      </c>
      <c r="C1260" s="66" t="s">
        <v>31</v>
      </c>
      <c r="D1260" s="84">
        <f>ლარებში!D1260/1000</f>
        <v>60</v>
      </c>
      <c r="E1260" s="84">
        <f>ლარებში!E1260/1000</f>
        <v>60</v>
      </c>
      <c r="F1260" s="84">
        <f>ლარებში!F1260/1000</f>
        <v>30</v>
      </c>
      <c r="G1260" s="84">
        <f>ლარებში!I1260/1000</f>
        <v>8.85</v>
      </c>
      <c r="H1260" s="41"/>
    </row>
    <row r="1261" spans="1:8" ht="34.5" x14ac:dyDescent="0.25">
      <c r="A1261" s="5" t="str">
        <f t="shared" si="19"/>
        <v>a</v>
      </c>
      <c r="B1261" s="64"/>
      <c r="C1261" s="67" t="s">
        <v>91</v>
      </c>
      <c r="D1261" s="42">
        <f>ლარებში!D1261/1000</f>
        <v>60</v>
      </c>
      <c r="E1261" s="42">
        <f>ლარებში!E1261/1000</f>
        <v>60</v>
      </c>
      <c r="F1261" s="42">
        <f>ლარებში!F1261/1000</f>
        <v>30</v>
      </c>
      <c r="G1261" s="42">
        <f>ლარებში!I1261/1000</f>
        <v>8.85</v>
      </c>
    </row>
    <row r="1262" spans="1:8" ht="34.5" hidden="1" x14ac:dyDescent="0.25">
      <c r="A1262" s="5" t="str">
        <f t="shared" si="19"/>
        <v>b</v>
      </c>
      <c r="B1262" s="64"/>
      <c r="C1262" s="67" t="s">
        <v>92</v>
      </c>
      <c r="D1262" s="42">
        <f>ლარებში!D1262/1000</f>
        <v>0</v>
      </c>
      <c r="E1262" s="42">
        <f>ლარებში!E1262/1000</f>
        <v>0</v>
      </c>
      <c r="F1262" s="42">
        <f>ლარებში!F1262/1000</f>
        <v>0</v>
      </c>
      <c r="G1262" s="42">
        <f>ლარებში!I1262/1000</f>
        <v>0</v>
      </c>
    </row>
    <row r="1263" spans="1:8" hidden="1" x14ac:dyDescent="0.25">
      <c r="A1263" s="5" t="str">
        <f t="shared" si="19"/>
        <v>b</v>
      </c>
      <c r="B1263" s="62" t="s">
        <v>1</v>
      </c>
      <c r="C1263" s="63" t="s">
        <v>32</v>
      </c>
      <c r="D1263" s="43">
        <f>ლარებში!D1263/1000</f>
        <v>0</v>
      </c>
      <c r="E1263" s="43">
        <f>ლარებში!E1263/1000</f>
        <v>0</v>
      </c>
      <c r="F1263" s="43">
        <f>ლარებში!F1263/1000</f>
        <v>0</v>
      </c>
      <c r="G1263" s="43">
        <f>ლარებში!I1263/1000</f>
        <v>0</v>
      </c>
    </row>
    <row r="1264" spans="1:8" hidden="1" x14ac:dyDescent="0.25">
      <c r="A1264" s="5" t="str">
        <f t="shared" si="19"/>
        <v>b</v>
      </c>
      <c r="B1264" s="62" t="s">
        <v>1</v>
      </c>
      <c r="C1264" s="63" t="s">
        <v>33</v>
      </c>
      <c r="D1264" s="43">
        <f>ლარებში!D1264/1000</f>
        <v>0</v>
      </c>
      <c r="E1264" s="43">
        <f>ლარებში!E1264/1000</f>
        <v>0</v>
      </c>
      <c r="F1264" s="43">
        <f>ლარებში!F1264/1000</f>
        <v>0</v>
      </c>
      <c r="G1264" s="43">
        <f>ლარებში!I1264/1000</f>
        <v>0</v>
      </c>
    </row>
    <row r="1265" spans="1:8" hidden="1" x14ac:dyDescent="0.25">
      <c r="A1265" s="5" t="str">
        <f t="shared" si="19"/>
        <v>b</v>
      </c>
      <c r="B1265" s="62" t="s">
        <v>1</v>
      </c>
      <c r="C1265" s="63" t="s">
        <v>34</v>
      </c>
      <c r="D1265" s="43">
        <f>ლარებში!D1265/1000</f>
        <v>0</v>
      </c>
      <c r="E1265" s="43">
        <f>ლარებში!E1265/1000</f>
        <v>0</v>
      </c>
      <c r="F1265" s="43">
        <f>ლარებში!F1265/1000</f>
        <v>0</v>
      </c>
      <c r="G1265" s="43">
        <f>ლარებში!I1265/1000</f>
        <v>0</v>
      </c>
    </row>
    <row r="1266" spans="1:8" ht="41.25" customHeight="1" x14ac:dyDescent="0.25">
      <c r="A1266" s="5" t="str">
        <f t="shared" si="19"/>
        <v>a</v>
      </c>
      <c r="B1266" s="60" t="s">
        <v>194</v>
      </c>
      <c r="C1266" s="61" t="s">
        <v>15</v>
      </c>
      <c r="D1266" s="42">
        <f>ლარებში!D1266/1000</f>
        <v>20000</v>
      </c>
      <c r="E1266" s="42">
        <f>ლარებში!E1266/1000</f>
        <v>20000</v>
      </c>
      <c r="F1266" s="42">
        <f>ლარებში!F1266/1000</f>
        <v>1239</v>
      </c>
      <c r="G1266" s="42">
        <f>ლარებში!I1266/1000</f>
        <v>515.01400000000001</v>
      </c>
      <c r="H1266" s="96" t="s">
        <v>226</v>
      </c>
    </row>
    <row r="1267" spans="1:8" x14ac:dyDescent="0.25">
      <c r="A1267" s="5" t="str">
        <f t="shared" si="19"/>
        <v>a</v>
      </c>
      <c r="B1267" s="62" t="s">
        <v>1</v>
      </c>
      <c r="C1267" s="63" t="s">
        <v>24</v>
      </c>
      <c r="D1267" s="43">
        <f>ლარებში!D1267/1000</f>
        <v>6100</v>
      </c>
      <c r="E1267" s="43">
        <f>ლარებში!E1267/1000</f>
        <v>6380.5</v>
      </c>
      <c r="F1267" s="43">
        <f>ლარებში!F1267/1000</f>
        <v>319.5</v>
      </c>
      <c r="G1267" s="43">
        <f>ლარებში!I1267/1000</f>
        <v>65.013999999999996</v>
      </c>
      <c r="H1267" s="41"/>
    </row>
    <row r="1268" spans="1:8" hidden="1" x14ac:dyDescent="0.25">
      <c r="A1268" s="5" t="str">
        <f t="shared" si="19"/>
        <v>b</v>
      </c>
      <c r="B1268" s="64" t="s">
        <v>1</v>
      </c>
      <c r="C1268" s="65" t="s">
        <v>25</v>
      </c>
      <c r="D1268" s="42">
        <f>ლარებში!D1268/1000</f>
        <v>0</v>
      </c>
      <c r="E1268" s="42">
        <f>ლარებში!E1268/1000</f>
        <v>0</v>
      </c>
      <c r="F1268" s="42">
        <f>ლარებში!F1268/1000</f>
        <v>0</v>
      </c>
      <c r="G1268" s="42">
        <f>ლარებში!I1268/1000</f>
        <v>0</v>
      </c>
    </row>
    <row r="1269" spans="1:8" x14ac:dyDescent="0.25">
      <c r="A1269" s="5" t="str">
        <f t="shared" si="19"/>
        <v>a</v>
      </c>
      <c r="B1269" s="64" t="s">
        <v>1</v>
      </c>
      <c r="C1269" s="65" t="s">
        <v>26</v>
      </c>
      <c r="D1269" s="84">
        <f>ლარებში!D1269/1000</f>
        <v>48</v>
      </c>
      <c r="E1269" s="84">
        <f>ლარებში!E1269/1000</f>
        <v>328.5</v>
      </c>
      <c r="F1269" s="84">
        <f>ლარებში!F1269/1000</f>
        <v>304.5</v>
      </c>
      <c r="G1269" s="84">
        <f>ლარებში!I1269/1000</f>
        <v>65.013999999999996</v>
      </c>
      <c r="H1269" s="41"/>
    </row>
    <row r="1270" spans="1:8" hidden="1" x14ac:dyDescent="0.25">
      <c r="A1270" s="5" t="str">
        <f t="shared" si="19"/>
        <v>b</v>
      </c>
      <c r="B1270" s="64" t="s">
        <v>1</v>
      </c>
      <c r="C1270" s="65" t="s">
        <v>27</v>
      </c>
      <c r="D1270" s="42">
        <f>ლარებში!D1270/1000</f>
        <v>0</v>
      </c>
      <c r="E1270" s="42">
        <f>ლარებში!E1270/1000</f>
        <v>0</v>
      </c>
      <c r="F1270" s="42">
        <f>ლარებში!F1270/1000</f>
        <v>0</v>
      </c>
      <c r="G1270" s="42">
        <f>ლარებში!I1270/1000</f>
        <v>0</v>
      </c>
    </row>
    <row r="1271" spans="1:8" hidden="1" x14ac:dyDescent="0.25">
      <c r="A1271" s="5" t="str">
        <f t="shared" si="19"/>
        <v>b</v>
      </c>
      <c r="B1271" s="64" t="s">
        <v>1</v>
      </c>
      <c r="C1271" s="66" t="s">
        <v>28</v>
      </c>
      <c r="D1271" s="42">
        <f>ლარებში!D1271/1000</f>
        <v>0</v>
      </c>
      <c r="E1271" s="42">
        <f>ლარებში!E1271/1000</f>
        <v>0</v>
      </c>
      <c r="F1271" s="42">
        <f>ლარებში!F1271/1000</f>
        <v>0</v>
      </c>
      <c r="G1271" s="42">
        <f>ლარებში!I1271/1000</f>
        <v>0</v>
      </c>
    </row>
    <row r="1272" spans="1:8" hidden="1" x14ac:dyDescent="0.25">
      <c r="A1272" s="5" t="str">
        <f t="shared" si="19"/>
        <v>b</v>
      </c>
      <c r="B1272" s="64" t="s">
        <v>1</v>
      </c>
      <c r="C1272" s="66" t="s">
        <v>29</v>
      </c>
      <c r="D1272" s="42">
        <f>ლარებში!D1272/1000</f>
        <v>0</v>
      </c>
      <c r="E1272" s="42">
        <f>ლარებში!E1272/1000</f>
        <v>0</v>
      </c>
      <c r="F1272" s="42">
        <f>ლარებში!F1272/1000</f>
        <v>0</v>
      </c>
      <c r="G1272" s="42">
        <f>ლარებში!I1272/1000</f>
        <v>0</v>
      </c>
    </row>
    <row r="1273" spans="1:8" hidden="1" x14ac:dyDescent="0.25">
      <c r="A1273" s="5" t="str">
        <f t="shared" si="19"/>
        <v>b</v>
      </c>
      <c r="B1273" s="64" t="s">
        <v>1</v>
      </c>
      <c r="C1273" s="66" t="s">
        <v>30</v>
      </c>
      <c r="D1273" s="42">
        <f>ლარებში!D1273/1000</f>
        <v>0</v>
      </c>
      <c r="E1273" s="42">
        <f>ლარებში!E1273/1000</f>
        <v>0</v>
      </c>
      <c r="F1273" s="42">
        <f>ლარებში!F1273/1000</f>
        <v>0</v>
      </c>
      <c r="G1273" s="42">
        <f>ლარებში!I1273/1000</f>
        <v>0</v>
      </c>
    </row>
    <row r="1274" spans="1:8" x14ac:dyDescent="0.25">
      <c r="A1274" s="5" t="str">
        <f t="shared" si="19"/>
        <v>a</v>
      </c>
      <c r="B1274" s="64" t="s">
        <v>1</v>
      </c>
      <c r="C1274" s="66" t="s">
        <v>31</v>
      </c>
      <c r="D1274" s="84">
        <f>ლარებში!D1274/1000</f>
        <v>6052</v>
      </c>
      <c r="E1274" s="84">
        <f>ლარებში!E1274/1000</f>
        <v>6052</v>
      </c>
      <c r="F1274" s="84">
        <f>ლარებში!F1274/1000</f>
        <v>15</v>
      </c>
      <c r="G1274" s="84">
        <f>ლარებში!I1274/1000</f>
        <v>0</v>
      </c>
      <c r="H1274" s="41"/>
    </row>
    <row r="1275" spans="1:8" ht="34.5" x14ac:dyDescent="0.25">
      <c r="A1275" s="5" t="str">
        <f t="shared" si="19"/>
        <v>a</v>
      </c>
      <c r="B1275" s="64"/>
      <c r="C1275" s="67" t="s">
        <v>91</v>
      </c>
      <c r="D1275" s="42">
        <f>ლარებში!D1275/1000</f>
        <v>430</v>
      </c>
      <c r="E1275" s="42">
        <f>ლარებში!E1275/1000</f>
        <v>430</v>
      </c>
      <c r="F1275" s="42">
        <f>ლარებში!F1275/1000</f>
        <v>15</v>
      </c>
      <c r="G1275" s="42">
        <f>ლარებში!I1275/1000</f>
        <v>0</v>
      </c>
    </row>
    <row r="1276" spans="1:8" ht="34.5" x14ac:dyDescent="0.25">
      <c r="A1276" s="5" t="str">
        <f t="shared" si="19"/>
        <v>a</v>
      </c>
      <c r="B1276" s="64"/>
      <c r="C1276" s="67" t="s">
        <v>92</v>
      </c>
      <c r="D1276" s="42">
        <f>ლარებში!D1276/1000</f>
        <v>5622</v>
      </c>
      <c r="E1276" s="42">
        <f>ლარებში!E1276/1000</f>
        <v>5622</v>
      </c>
      <c r="F1276" s="42">
        <f>ლარებში!F1276/1000</f>
        <v>0</v>
      </c>
      <c r="G1276" s="42">
        <f>ლარებში!I1276/1000</f>
        <v>0</v>
      </c>
    </row>
    <row r="1277" spans="1:8" x14ac:dyDescent="0.25">
      <c r="A1277" s="5" t="str">
        <f t="shared" si="19"/>
        <v>a</v>
      </c>
      <c r="B1277" s="62" t="s">
        <v>1</v>
      </c>
      <c r="C1277" s="63" t="s">
        <v>32</v>
      </c>
      <c r="D1277" s="43">
        <f>ლარებში!D1277/1000</f>
        <v>13900</v>
      </c>
      <c r="E1277" s="43">
        <f>ლარებში!E1277/1000</f>
        <v>13619.5</v>
      </c>
      <c r="F1277" s="43">
        <f>ლარებში!F1277/1000</f>
        <v>919.5</v>
      </c>
      <c r="G1277" s="43">
        <f>ლარებში!I1277/1000</f>
        <v>450</v>
      </c>
      <c r="H1277" s="41"/>
    </row>
    <row r="1278" spans="1:8" hidden="1" x14ac:dyDescent="0.25">
      <c r="A1278" s="5" t="str">
        <f t="shared" si="19"/>
        <v>b</v>
      </c>
      <c r="B1278" s="62" t="s">
        <v>1</v>
      </c>
      <c r="C1278" s="63" t="s">
        <v>33</v>
      </c>
      <c r="D1278" s="43">
        <f>ლარებში!D1278/1000</f>
        <v>0</v>
      </c>
      <c r="E1278" s="43">
        <f>ლარებში!E1278/1000</f>
        <v>0</v>
      </c>
      <c r="F1278" s="43">
        <f>ლარებში!F1278/1000</f>
        <v>0</v>
      </c>
      <c r="G1278" s="43">
        <f>ლარებში!I1278/1000</f>
        <v>0</v>
      </c>
    </row>
    <row r="1279" spans="1:8" hidden="1" x14ac:dyDescent="0.25">
      <c r="A1279" s="5" t="str">
        <f t="shared" si="19"/>
        <v>b</v>
      </c>
      <c r="B1279" s="62" t="s">
        <v>1</v>
      </c>
      <c r="C1279" s="63" t="s">
        <v>34</v>
      </c>
      <c r="D1279" s="43">
        <f>ლარებში!D1279/1000</f>
        <v>0</v>
      </c>
      <c r="E1279" s="43">
        <f>ლარებში!E1279/1000</f>
        <v>0</v>
      </c>
      <c r="F1279" s="43">
        <f>ლარებში!F1279/1000</f>
        <v>0</v>
      </c>
      <c r="G1279" s="43">
        <f>ლარებში!I1279/1000</f>
        <v>0</v>
      </c>
    </row>
    <row r="1280" spans="1:8" ht="39" customHeight="1" x14ac:dyDescent="0.25">
      <c r="A1280" s="5" t="str">
        <f t="shared" si="19"/>
        <v>a</v>
      </c>
      <c r="B1280" s="60" t="s">
        <v>195</v>
      </c>
      <c r="C1280" s="61" t="s">
        <v>16</v>
      </c>
      <c r="D1280" s="42">
        <f>ლარებში!D1280/1000</f>
        <v>4290</v>
      </c>
      <c r="E1280" s="42">
        <f>ლარებში!E1280/1000</f>
        <v>4290</v>
      </c>
      <c r="F1280" s="42">
        <f>ლარებში!F1280/1000</f>
        <v>798.6</v>
      </c>
      <c r="G1280" s="42">
        <f>ლარებში!I1280/1000</f>
        <v>694.61297999999999</v>
      </c>
      <c r="H1280" s="41"/>
    </row>
    <row r="1281" spans="1:8" x14ac:dyDescent="0.25">
      <c r="A1281" s="5" t="str">
        <f t="shared" si="19"/>
        <v>a</v>
      </c>
      <c r="B1281" s="62" t="s">
        <v>1</v>
      </c>
      <c r="C1281" s="63" t="s">
        <v>24</v>
      </c>
      <c r="D1281" s="43">
        <f>ლარებში!D1281/1000</f>
        <v>4290</v>
      </c>
      <c r="E1281" s="43">
        <f>ლარებში!E1281/1000</f>
        <v>4274.5</v>
      </c>
      <c r="F1281" s="43">
        <f>ლარებში!F1281/1000</f>
        <v>783.1</v>
      </c>
      <c r="G1281" s="43">
        <f>ლარებში!I1281/1000</f>
        <v>679.15598</v>
      </c>
      <c r="H1281" s="41"/>
    </row>
    <row r="1282" spans="1:8" hidden="1" x14ac:dyDescent="0.25">
      <c r="A1282" s="5" t="str">
        <f t="shared" si="19"/>
        <v>b</v>
      </c>
      <c r="B1282" s="64" t="s">
        <v>1</v>
      </c>
      <c r="C1282" s="65" t="s">
        <v>25</v>
      </c>
      <c r="D1282" s="42">
        <f>ლარებში!D1282/1000</f>
        <v>0</v>
      </c>
      <c r="E1282" s="42">
        <f>ლარებში!E1282/1000</f>
        <v>0</v>
      </c>
      <c r="F1282" s="42">
        <f>ლარებში!F1282/1000</f>
        <v>0</v>
      </c>
      <c r="G1282" s="42">
        <f>ლარებში!I1282/1000</f>
        <v>0</v>
      </c>
    </row>
    <row r="1283" spans="1:8" x14ac:dyDescent="0.25">
      <c r="A1283" s="5" t="str">
        <f t="shared" si="19"/>
        <v>a</v>
      </c>
      <c r="B1283" s="64" t="s">
        <v>1</v>
      </c>
      <c r="C1283" s="65" t="s">
        <v>26</v>
      </c>
      <c r="D1283" s="84">
        <f>ლარებში!D1283/1000</f>
        <v>2150</v>
      </c>
      <c r="E1283" s="84">
        <f>ლარებში!E1283/1000</f>
        <v>2118.5</v>
      </c>
      <c r="F1283" s="84">
        <f>ლარებში!F1283/1000</f>
        <v>749.6</v>
      </c>
      <c r="G1283" s="84">
        <f>ლარებში!I1283/1000</f>
        <v>646.11821999999995</v>
      </c>
      <c r="H1283" s="41"/>
    </row>
    <row r="1284" spans="1:8" hidden="1" x14ac:dyDescent="0.25">
      <c r="A1284" s="5" t="str">
        <f t="shared" si="19"/>
        <v>b</v>
      </c>
      <c r="B1284" s="64" t="s">
        <v>1</v>
      </c>
      <c r="C1284" s="65" t="s">
        <v>27</v>
      </c>
      <c r="D1284" s="42">
        <f>ლარებში!D1284/1000</f>
        <v>0</v>
      </c>
      <c r="E1284" s="42">
        <f>ლარებში!E1284/1000</f>
        <v>0</v>
      </c>
      <c r="F1284" s="42">
        <f>ლარებში!F1284/1000</f>
        <v>0</v>
      </c>
      <c r="G1284" s="42">
        <f>ლარებში!I1284/1000</f>
        <v>0</v>
      </c>
    </row>
    <row r="1285" spans="1:8" hidden="1" x14ac:dyDescent="0.25">
      <c r="A1285" s="5" t="str">
        <f t="shared" si="19"/>
        <v>b</v>
      </c>
      <c r="B1285" s="64" t="s">
        <v>1</v>
      </c>
      <c r="C1285" s="66" t="s">
        <v>28</v>
      </c>
      <c r="D1285" s="42">
        <f>ლარებში!D1285/1000</f>
        <v>0</v>
      </c>
      <c r="E1285" s="42">
        <f>ლარებში!E1285/1000</f>
        <v>0</v>
      </c>
      <c r="F1285" s="42">
        <f>ლარებში!F1285/1000</f>
        <v>0</v>
      </c>
      <c r="G1285" s="42">
        <f>ლარებში!I1285/1000</f>
        <v>0</v>
      </c>
    </row>
    <row r="1286" spans="1:8" hidden="1" x14ac:dyDescent="0.25">
      <c r="A1286" s="5" t="str">
        <f t="shared" si="19"/>
        <v>b</v>
      </c>
      <c r="B1286" s="64" t="s">
        <v>1</v>
      </c>
      <c r="C1286" s="66" t="s">
        <v>29</v>
      </c>
      <c r="D1286" s="42">
        <f>ლარებში!D1286/1000</f>
        <v>0</v>
      </c>
      <c r="E1286" s="42">
        <f>ლარებში!E1286/1000</f>
        <v>0</v>
      </c>
      <c r="F1286" s="42">
        <f>ლარებში!F1286/1000</f>
        <v>0</v>
      </c>
      <c r="G1286" s="42">
        <f>ლარებში!I1286/1000</f>
        <v>0</v>
      </c>
    </row>
    <row r="1287" spans="1:8" x14ac:dyDescent="0.25">
      <c r="A1287" s="5" t="str">
        <f t="shared" ref="A1287:A1350" si="20">IF((D1287+E1287+F1287+G1287)&gt;0,"a","b")</f>
        <v>a</v>
      </c>
      <c r="B1287" s="64" t="s">
        <v>1</v>
      </c>
      <c r="C1287" s="66" t="s">
        <v>30</v>
      </c>
      <c r="D1287" s="84">
        <f>ლარებში!D1287/1000</f>
        <v>0</v>
      </c>
      <c r="E1287" s="84">
        <f>ლარებში!E1287/1000</f>
        <v>16</v>
      </c>
      <c r="F1287" s="84">
        <f>ლარებში!F1287/1000</f>
        <v>10.5</v>
      </c>
      <c r="G1287" s="84">
        <f>ლარებში!I1287/1000</f>
        <v>10.03776</v>
      </c>
      <c r="H1287" s="41"/>
    </row>
    <row r="1288" spans="1:8" x14ac:dyDescent="0.25">
      <c r="A1288" s="5" t="str">
        <f t="shared" si="20"/>
        <v>a</v>
      </c>
      <c r="B1288" s="64" t="s">
        <v>1</v>
      </c>
      <c r="C1288" s="66" t="s">
        <v>31</v>
      </c>
      <c r="D1288" s="84">
        <f>ლარებში!D1288/1000</f>
        <v>2140</v>
      </c>
      <c r="E1288" s="84">
        <f>ლარებში!E1288/1000</f>
        <v>2140</v>
      </c>
      <c r="F1288" s="84">
        <f>ლარებში!F1288/1000</f>
        <v>23</v>
      </c>
      <c r="G1288" s="84">
        <f>ლარებში!I1288/1000</f>
        <v>23</v>
      </c>
      <c r="H1288" s="41"/>
    </row>
    <row r="1289" spans="1:8" ht="34.5" x14ac:dyDescent="0.25">
      <c r="A1289" s="5" t="str">
        <f t="shared" si="20"/>
        <v>a</v>
      </c>
      <c r="B1289" s="64"/>
      <c r="C1289" s="67" t="s">
        <v>91</v>
      </c>
      <c r="D1289" s="42">
        <f>ლარებში!D1289/1000</f>
        <v>2140</v>
      </c>
      <c r="E1289" s="42">
        <f>ლარებში!E1289/1000</f>
        <v>2140</v>
      </c>
      <c r="F1289" s="42">
        <f>ლარებში!F1289/1000</f>
        <v>23</v>
      </c>
      <c r="G1289" s="42">
        <f>ლარებში!I1289/1000</f>
        <v>23</v>
      </c>
    </row>
    <row r="1290" spans="1:8" ht="34.5" hidden="1" x14ac:dyDescent="0.25">
      <c r="A1290" s="5" t="str">
        <f t="shared" si="20"/>
        <v>b</v>
      </c>
      <c r="B1290" s="64"/>
      <c r="C1290" s="67" t="s">
        <v>92</v>
      </c>
      <c r="D1290" s="42">
        <f>ლარებში!D1290/1000</f>
        <v>0</v>
      </c>
      <c r="E1290" s="42">
        <f>ლარებში!E1290/1000</f>
        <v>0</v>
      </c>
      <c r="F1290" s="42">
        <f>ლარებში!F1290/1000</f>
        <v>0</v>
      </c>
      <c r="G1290" s="42">
        <f>ლარებში!I1290/1000</f>
        <v>0</v>
      </c>
    </row>
    <row r="1291" spans="1:8" x14ac:dyDescent="0.25">
      <c r="A1291" s="5" t="str">
        <f t="shared" si="20"/>
        <v>a</v>
      </c>
      <c r="B1291" s="62" t="s">
        <v>1</v>
      </c>
      <c r="C1291" s="63" t="s">
        <v>32</v>
      </c>
      <c r="D1291" s="43">
        <f>ლარებში!D1291/1000</f>
        <v>0</v>
      </c>
      <c r="E1291" s="43">
        <f>ლარებში!E1291/1000</f>
        <v>15.5</v>
      </c>
      <c r="F1291" s="43">
        <f>ლარებში!F1291/1000</f>
        <v>15.5</v>
      </c>
      <c r="G1291" s="43">
        <f>ლარებში!I1291/1000</f>
        <v>15.457000000000001</v>
      </c>
      <c r="H1291" s="41"/>
    </row>
    <row r="1292" spans="1:8" hidden="1" x14ac:dyDescent="0.25">
      <c r="A1292" s="5" t="str">
        <f t="shared" si="20"/>
        <v>b</v>
      </c>
      <c r="B1292" s="62" t="s">
        <v>1</v>
      </c>
      <c r="C1292" s="63" t="s">
        <v>33</v>
      </c>
      <c r="D1292" s="43">
        <f>ლარებში!D1292/1000</f>
        <v>0</v>
      </c>
      <c r="E1292" s="43">
        <f>ლარებში!E1292/1000</f>
        <v>0</v>
      </c>
      <c r="F1292" s="43">
        <f>ლარებში!F1292/1000</f>
        <v>0</v>
      </c>
      <c r="G1292" s="43">
        <f>ლარებში!I1292/1000</f>
        <v>0</v>
      </c>
    </row>
    <row r="1293" spans="1:8" hidden="1" x14ac:dyDescent="0.25">
      <c r="A1293" s="5" t="str">
        <f t="shared" si="20"/>
        <v>b</v>
      </c>
      <c r="B1293" s="62" t="s">
        <v>1</v>
      </c>
      <c r="C1293" s="63" t="s">
        <v>34</v>
      </c>
      <c r="D1293" s="43">
        <f>ლარებში!D1293/1000</f>
        <v>0</v>
      </c>
      <c r="E1293" s="43">
        <f>ლარებში!E1293/1000</f>
        <v>0</v>
      </c>
      <c r="F1293" s="43">
        <f>ლარებში!F1293/1000</f>
        <v>0</v>
      </c>
      <c r="G1293" s="43">
        <f>ლარებში!I1293/1000</f>
        <v>0</v>
      </c>
    </row>
    <row r="1294" spans="1:8" ht="71.25" hidden="1" customHeight="1" x14ac:dyDescent="0.25">
      <c r="A1294" s="5" t="str">
        <f t="shared" si="20"/>
        <v>b</v>
      </c>
      <c r="B1294" s="82"/>
      <c r="C1294" s="83"/>
      <c r="D1294" s="49">
        <f>ლარებში!D1294/1000</f>
        <v>0</v>
      </c>
      <c r="E1294" s="49">
        <f>ლარებში!E1294/1000</f>
        <v>0</v>
      </c>
      <c r="F1294" s="49">
        <f>ლარებში!F1294/1000</f>
        <v>0</v>
      </c>
      <c r="G1294" s="49">
        <f>ლარებში!I1294/1000</f>
        <v>0</v>
      </c>
    </row>
    <row r="1295" spans="1:8" ht="34.5" x14ac:dyDescent="0.25">
      <c r="A1295" s="5" t="str">
        <f t="shared" si="20"/>
        <v>a</v>
      </c>
      <c r="B1295" s="60" t="s">
        <v>196</v>
      </c>
      <c r="C1295" s="61" t="s">
        <v>12</v>
      </c>
      <c r="D1295" s="49">
        <f>ლარებში!D1295/1000</f>
        <v>700</v>
      </c>
      <c r="E1295" s="49">
        <f>ლარებში!E1295/1000</f>
        <v>700</v>
      </c>
      <c r="F1295" s="49">
        <f>ლარებში!F1295/1000</f>
        <v>225.8</v>
      </c>
      <c r="G1295" s="49">
        <f>ლარებში!I1295/1000</f>
        <v>222.04252000000002</v>
      </c>
      <c r="H1295" s="96" t="s">
        <v>230</v>
      </c>
    </row>
    <row r="1296" spans="1:8" x14ac:dyDescent="0.25">
      <c r="A1296" s="5" t="str">
        <f t="shared" si="20"/>
        <v>a</v>
      </c>
      <c r="B1296" s="70" t="s">
        <v>1</v>
      </c>
      <c r="C1296" s="71" t="s">
        <v>24</v>
      </c>
      <c r="D1296" s="50">
        <f>ლარებში!D1296/1000</f>
        <v>700</v>
      </c>
      <c r="E1296" s="50">
        <f>ლარებში!E1296/1000</f>
        <v>700</v>
      </c>
      <c r="F1296" s="50">
        <f>ლარებში!F1296/1000</f>
        <v>225.8</v>
      </c>
      <c r="G1296" s="50">
        <f>ლარებში!I1296/1000</f>
        <v>222.04252000000002</v>
      </c>
    </row>
    <row r="1297" spans="1:8" hidden="1" x14ac:dyDescent="0.25">
      <c r="A1297" s="5" t="str">
        <f t="shared" si="20"/>
        <v>b</v>
      </c>
      <c r="B1297" s="72" t="s">
        <v>1</v>
      </c>
      <c r="C1297" s="73" t="s">
        <v>25</v>
      </c>
      <c r="D1297" s="51">
        <f>ლარებში!D1297/1000</f>
        <v>0</v>
      </c>
      <c r="E1297" s="51">
        <f>ლარებში!E1297/1000</f>
        <v>0</v>
      </c>
      <c r="F1297" s="51">
        <f>ლარებში!F1297/1000</f>
        <v>0</v>
      </c>
      <c r="G1297" s="51">
        <f>ლარებში!I1297/1000</f>
        <v>0</v>
      </c>
    </row>
    <row r="1298" spans="1:8" x14ac:dyDescent="0.25">
      <c r="A1298" s="5" t="str">
        <f t="shared" si="20"/>
        <v>a</v>
      </c>
      <c r="B1298" s="72" t="s">
        <v>1</v>
      </c>
      <c r="C1298" s="73" t="s">
        <v>26</v>
      </c>
      <c r="D1298" s="51">
        <f>ლარებში!D1298/1000</f>
        <v>650</v>
      </c>
      <c r="E1298" s="51">
        <f>ლარებში!E1298/1000</f>
        <v>640</v>
      </c>
      <c r="F1298" s="51">
        <f>ლარებში!F1298/1000</f>
        <v>221.1</v>
      </c>
      <c r="G1298" s="51">
        <f>ლარებში!I1298/1000</f>
        <v>217.80476000000002</v>
      </c>
    </row>
    <row r="1299" spans="1:8" hidden="1" x14ac:dyDescent="0.25">
      <c r="A1299" s="5" t="str">
        <f t="shared" si="20"/>
        <v>b</v>
      </c>
      <c r="B1299" s="72" t="s">
        <v>1</v>
      </c>
      <c r="C1299" s="73" t="s">
        <v>27</v>
      </c>
      <c r="D1299" s="51">
        <f>ლარებში!D1299/1000</f>
        <v>0</v>
      </c>
      <c r="E1299" s="51">
        <f>ლარებში!E1299/1000</f>
        <v>0</v>
      </c>
      <c r="F1299" s="51">
        <f>ლარებში!F1299/1000</f>
        <v>0</v>
      </c>
      <c r="G1299" s="51">
        <f>ლარებში!I1299/1000</f>
        <v>0</v>
      </c>
    </row>
    <row r="1300" spans="1:8" hidden="1" x14ac:dyDescent="0.25">
      <c r="A1300" s="5" t="str">
        <f t="shared" si="20"/>
        <v>b</v>
      </c>
      <c r="B1300" s="72" t="s">
        <v>1</v>
      </c>
      <c r="C1300" s="74" t="s">
        <v>28</v>
      </c>
      <c r="D1300" s="51">
        <f>ლარებში!D1300/1000</f>
        <v>0</v>
      </c>
      <c r="E1300" s="51">
        <f>ლარებში!E1300/1000</f>
        <v>0</v>
      </c>
      <c r="F1300" s="51">
        <f>ლარებში!F1300/1000</f>
        <v>0</v>
      </c>
      <c r="G1300" s="51">
        <f>ლარებში!I1300/1000</f>
        <v>0</v>
      </c>
    </row>
    <row r="1301" spans="1:8" hidden="1" x14ac:dyDescent="0.25">
      <c r="A1301" s="5" t="str">
        <f t="shared" si="20"/>
        <v>b</v>
      </c>
      <c r="B1301" s="72" t="s">
        <v>1</v>
      </c>
      <c r="C1301" s="74" t="s">
        <v>29</v>
      </c>
      <c r="D1301" s="51">
        <f>ლარებში!D1301/1000</f>
        <v>0</v>
      </c>
      <c r="E1301" s="51">
        <f>ლარებში!E1301/1000</f>
        <v>0</v>
      </c>
      <c r="F1301" s="51">
        <f>ლარებში!F1301/1000</f>
        <v>0</v>
      </c>
      <c r="G1301" s="51">
        <f>ლარებში!I1301/1000</f>
        <v>0</v>
      </c>
    </row>
    <row r="1302" spans="1:8" x14ac:dyDescent="0.25">
      <c r="A1302" s="5" t="str">
        <f t="shared" si="20"/>
        <v>a</v>
      </c>
      <c r="B1302" s="72" t="s">
        <v>1</v>
      </c>
      <c r="C1302" s="74" t="s">
        <v>30</v>
      </c>
      <c r="D1302" s="51">
        <f>ლარებში!D1302/1000</f>
        <v>0</v>
      </c>
      <c r="E1302" s="51">
        <f>ლარებში!E1302/1000</f>
        <v>10</v>
      </c>
      <c r="F1302" s="51">
        <f>ლარებში!F1302/1000</f>
        <v>4.5</v>
      </c>
      <c r="G1302" s="51">
        <f>ლარებში!I1302/1000</f>
        <v>4.0377600000000005</v>
      </c>
    </row>
    <row r="1303" spans="1:8" x14ac:dyDescent="0.25">
      <c r="A1303" s="5" t="str">
        <f t="shared" si="20"/>
        <v>a</v>
      </c>
      <c r="B1303" s="72" t="s">
        <v>1</v>
      </c>
      <c r="C1303" s="74" t="s">
        <v>31</v>
      </c>
      <c r="D1303" s="52">
        <f>ლარებში!D1303/1000</f>
        <v>50</v>
      </c>
      <c r="E1303" s="52">
        <f>ლარებში!E1303/1000</f>
        <v>50</v>
      </c>
      <c r="F1303" s="52">
        <f>ლარებში!F1303/1000</f>
        <v>0.2</v>
      </c>
      <c r="G1303" s="52">
        <f>ლარებში!I1303/1000</f>
        <v>0.2</v>
      </c>
    </row>
    <row r="1304" spans="1:8" ht="34.5" x14ac:dyDescent="0.25">
      <c r="A1304" s="5" t="str">
        <f t="shared" si="20"/>
        <v>a</v>
      </c>
      <c r="B1304" s="72"/>
      <c r="C1304" s="75" t="s">
        <v>91</v>
      </c>
      <c r="D1304" s="53">
        <f>ლარებში!D1304/1000</f>
        <v>50</v>
      </c>
      <c r="E1304" s="53">
        <f>ლარებში!E1304/1000</f>
        <v>50</v>
      </c>
      <c r="F1304" s="53">
        <f>ლარებში!F1304/1000</f>
        <v>0.2</v>
      </c>
      <c r="G1304" s="53">
        <f>ლარებში!I1304/1000</f>
        <v>0.2</v>
      </c>
    </row>
    <row r="1305" spans="1:8" ht="34.5" hidden="1" x14ac:dyDescent="0.25">
      <c r="A1305" s="5" t="str">
        <f t="shared" si="20"/>
        <v>b</v>
      </c>
      <c r="B1305" s="72"/>
      <c r="C1305" s="75" t="s">
        <v>92</v>
      </c>
      <c r="D1305" s="53">
        <f>ლარებში!D1305/1000</f>
        <v>0</v>
      </c>
      <c r="E1305" s="53">
        <f>ლარებში!E1305/1000</f>
        <v>0</v>
      </c>
      <c r="F1305" s="53">
        <f>ლარებში!F1305/1000</f>
        <v>0</v>
      </c>
      <c r="G1305" s="53">
        <f>ლარებში!I1305/1000</f>
        <v>0</v>
      </c>
    </row>
    <row r="1306" spans="1:8" hidden="1" x14ac:dyDescent="0.25">
      <c r="A1306" s="5" t="str">
        <f t="shared" si="20"/>
        <v>b</v>
      </c>
      <c r="B1306" s="72" t="s">
        <v>1</v>
      </c>
      <c r="C1306" s="71" t="s">
        <v>32</v>
      </c>
      <c r="D1306" s="54">
        <f>ლარებში!D1306/1000</f>
        <v>0</v>
      </c>
      <c r="E1306" s="54">
        <f>ლარებში!E1306/1000</f>
        <v>0</v>
      </c>
      <c r="F1306" s="54">
        <f>ლარებში!F1306/1000</f>
        <v>0</v>
      </c>
      <c r="G1306" s="54">
        <f>ლარებში!I1306/1000</f>
        <v>0</v>
      </c>
    </row>
    <row r="1307" spans="1:8" hidden="1" x14ac:dyDescent="0.25">
      <c r="A1307" s="5" t="str">
        <f t="shared" si="20"/>
        <v>b</v>
      </c>
      <c r="B1307" s="72" t="s">
        <v>1</v>
      </c>
      <c r="C1307" s="71" t="s">
        <v>33</v>
      </c>
      <c r="D1307" s="54">
        <f>ლარებში!D1307/1000</f>
        <v>0</v>
      </c>
      <c r="E1307" s="54">
        <f>ლარებში!E1307/1000</f>
        <v>0</v>
      </c>
      <c r="F1307" s="54">
        <f>ლარებში!F1307/1000</f>
        <v>0</v>
      </c>
      <c r="G1307" s="54">
        <f>ლარებში!I1307/1000</f>
        <v>0</v>
      </c>
    </row>
    <row r="1308" spans="1:8" hidden="1" x14ac:dyDescent="0.25">
      <c r="A1308" s="5" t="str">
        <f t="shared" si="20"/>
        <v>b</v>
      </c>
      <c r="B1308" s="72" t="s">
        <v>1</v>
      </c>
      <c r="C1308" s="71" t="s">
        <v>34</v>
      </c>
      <c r="D1308" s="54">
        <f>ლარებში!D1308/1000</f>
        <v>0</v>
      </c>
      <c r="E1308" s="54">
        <f>ლარებში!E1308/1000</f>
        <v>0</v>
      </c>
      <c r="F1308" s="54">
        <f>ლარებში!F1308/1000</f>
        <v>0</v>
      </c>
      <c r="G1308" s="54">
        <f>ლარებში!I1308/1000</f>
        <v>0</v>
      </c>
    </row>
    <row r="1309" spans="1:8" ht="24.75" customHeight="1" x14ac:dyDescent="0.25">
      <c r="A1309" s="5" t="str">
        <f t="shared" si="20"/>
        <v>a</v>
      </c>
      <c r="B1309" s="60" t="s">
        <v>197</v>
      </c>
      <c r="C1309" s="61" t="s">
        <v>13</v>
      </c>
      <c r="D1309" s="49">
        <f>ლარებში!D1309/1000</f>
        <v>1500</v>
      </c>
      <c r="E1309" s="49">
        <f>ლარებში!E1309/1000</f>
        <v>1500</v>
      </c>
      <c r="F1309" s="49">
        <f>ლარებში!F1309/1000</f>
        <v>550</v>
      </c>
      <c r="G1309" s="49">
        <f>ლარებში!I1309/1000</f>
        <v>449.77045999999996</v>
      </c>
      <c r="H1309" s="96" t="s">
        <v>226</v>
      </c>
    </row>
    <row r="1310" spans="1:8" x14ac:dyDescent="0.25">
      <c r="A1310" s="5" t="str">
        <f t="shared" si="20"/>
        <v>a</v>
      </c>
      <c r="B1310" s="70" t="s">
        <v>1</v>
      </c>
      <c r="C1310" s="71" t="s">
        <v>24</v>
      </c>
      <c r="D1310" s="50">
        <f>ლარებში!D1310/1000</f>
        <v>1500</v>
      </c>
      <c r="E1310" s="50">
        <f>ლარებში!E1310/1000</f>
        <v>1484.5</v>
      </c>
      <c r="F1310" s="50">
        <f>ლარებში!F1310/1000</f>
        <v>534.5</v>
      </c>
      <c r="G1310" s="50">
        <f>ლარებში!I1310/1000</f>
        <v>434.31345999999996</v>
      </c>
    </row>
    <row r="1311" spans="1:8" hidden="1" x14ac:dyDescent="0.25">
      <c r="A1311" s="5" t="str">
        <f t="shared" si="20"/>
        <v>b</v>
      </c>
      <c r="B1311" s="72" t="s">
        <v>1</v>
      </c>
      <c r="C1311" s="73" t="s">
        <v>25</v>
      </c>
      <c r="D1311" s="51">
        <f>ლარებში!D1311/1000</f>
        <v>0</v>
      </c>
      <c r="E1311" s="51">
        <f>ლარებში!E1311/1000</f>
        <v>0</v>
      </c>
      <c r="F1311" s="51">
        <f>ლარებში!F1311/1000</f>
        <v>0</v>
      </c>
      <c r="G1311" s="51">
        <f>ლარებში!I1311/1000</f>
        <v>0</v>
      </c>
    </row>
    <row r="1312" spans="1:8" x14ac:dyDescent="0.25">
      <c r="A1312" s="5" t="str">
        <f t="shared" si="20"/>
        <v>a</v>
      </c>
      <c r="B1312" s="72" t="s">
        <v>1</v>
      </c>
      <c r="C1312" s="73" t="s">
        <v>26</v>
      </c>
      <c r="D1312" s="51">
        <f>ლარებში!D1312/1000</f>
        <v>1500</v>
      </c>
      <c r="E1312" s="51">
        <f>ლარებში!E1312/1000</f>
        <v>1478.5</v>
      </c>
      <c r="F1312" s="51">
        <f>ლარებში!F1312/1000</f>
        <v>528.5</v>
      </c>
      <c r="G1312" s="51">
        <f>ლარებში!I1312/1000</f>
        <v>428.31345999999996</v>
      </c>
    </row>
    <row r="1313" spans="1:8" hidden="1" x14ac:dyDescent="0.25">
      <c r="A1313" s="5" t="str">
        <f t="shared" si="20"/>
        <v>b</v>
      </c>
      <c r="B1313" s="72" t="s">
        <v>1</v>
      </c>
      <c r="C1313" s="73" t="s">
        <v>27</v>
      </c>
      <c r="D1313" s="51">
        <f>ლარებში!D1313/1000</f>
        <v>0</v>
      </c>
      <c r="E1313" s="51">
        <f>ლარებში!E1313/1000</f>
        <v>0</v>
      </c>
      <c r="F1313" s="51">
        <f>ლარებში!F1313/1000</f>
        <v>0</v>
      </c>
      <c r="G1313" s="51">
        <f>ლარებში!I1313/1000</f>
        <v>0</v>
      </c>
    </row>
    <row r="1314" spans="1:8" hidden="1" x14ac:dyDescent="0.25">
      <c r="A1314" s="5" t="str">
        <f t="shared" si="20"/>
        <v>b</v>
      </c>
      <c r="B1314" s="72" t="s">
        <v>1</v>
      </c>
      <c r="C1314" s="74" t="s">
        <v>28</v>
      </c>
      <c r="D1314" s="51">
        <f>ლარებში!D1314/1000</f>
        <v>0</v>
      </c>
      <c r="E1314" s="51">
        <f>ლარებში!E1314/1000</f>
        <v>0</v>
      </c>
      <c r="F1314" s="51">
        <f>ლარებში!F1314/1000</f>
        <v>0</v>
      </c>
      <c r="G1314" s="51">
        <f>ლარებში!I1314/1000</f>
        <v>0</v>
      </c>
    </row>
    <row r="1315" spans="1:8" hidden="1" x14ac:dyDescent="0.25">
      <c r="A1315" s="5" t="str">
        <f t="shared" si="20"/>
        <v>b</v>
      </c>
      <c r="B1315" s="72" t="s">
        <v>1</v>
      </c>
      <c r="C1315" s="74" t="s">
        <v>29</v>
      </c>
      <c r="D1315" s="51">
        <f>ლარებში!D1315/1000</f>
        <v>0</v>
      </c>
      <c r="E1315" s="51">
        <f>ლარებში!E1315/1000</f>
        <v>0</v>
      </c>
      <c r="F1315" s="51">
        <f>ლარებში!F1315/1000</f>
        <v>0</v>
      </c>
      <c r="G1315" s="51">
        <f>ლარებში!I1315/1000</f>
        <v>0</v>
      </c>
    </row>
    <row r="1316" spans="1:8" x14ac:dyDescent="0.25">
      <c r="A1316" s="5" t="str">
        <f t="shared" si="20"/>
        <v>a</v>
      </c>
      <c r="B1316" s="72" t="s">
        <v>1</v>
      </c>
      <c r="C1316" s="74" t="s">
        <v>30</v>
      </c>
      <c r="D1316" s="51">
        <f>ლარებში!D1316/1000</f>
        <v>0</v>
      </c>
      <c r="E1316" s="51">
        <f>ლარებში!E1316/1000</f>
        <v>6</v>
      </c>
      <c r="F1316" s="51">
        <f>ლარებში!F1316/1000</f>
        <v>6</v>
      </c>
      <c r="G1316" s="51">
        <f>ლარებში!I1316/1000</f>
        <v>6</v>
      </c>
    </row>
    <row r="1317" spans="1:8" hidden="1" x14ac:dyDescent="0.25">
      <c r="A1317" s="5" t="str">
        <f t="shared" si="20"/>
        <v>b</v>
      </c>
      <c r="B1317" s="72" t="s">
        <v>1</v>
      </c>
      <c r="C1317" s="74" t="s">
        <v>31</v>
      </c>
      <c r="D1317" s="52">
        <f>ლარებში!D1317/1000</f>
        <v>0</v>
      </c>
      <c r="E1317" s="52">
        <f>ლარებში!E1317/1000</f>
        <v>0</v>
      </c>
      <c r="F1317" s="52">
        <f>ლარებში!F1317/1000</f>
        <v>0</v>
      </c>
      <c r="G1317" s="52">
        <f>ლარებში!I1317/1000</f>
        <v>0</v>
      </c>
    </row>
    <row r="1318" spans="1:8" ht="34.5" hidden="1" x14ac:dyDescent="0.25">
      <c r="A1318" s="5" t="str">
        <f t="shared" si="20"/>
        <v>b</v>
      </c>
      <c r="B1318" s="72"/>
      <c r="C1318" s="75" t="s">
        <v>91</v>
      </c>
      <c r="D1318" s="53">
        <f>ლარებში!D1318/1000</f>
        <v>0</v>
      </c>
      <c r="E1318" s="53">
        <f>ლარებში!E1318/1000</f>
        <v>0</v>
      </c>
      <c r="F1318" s="53">
        <f>ლარებში!F1318/1000</f>
        <v>0</v>
      </c>
      <c r="G1318" s="53">
        <f>ლარებში!I1318/1000</f>
        <v>0</v>
      </c>
    </row>
    <row r="1319" spans="1:8" ht="34.5" hidden="1" x14ac:dyDescent="0.25">
      <c r="A1319" s="5" t="str">
        <f t="shared" si="20"/>
        <v>b</v>
      </c>
      <c r="B1319" s="72"/>
      <c r="C1319" s="75" t="s">
        <v>92</v>
      </c>
      <c r="D1319" s="53">
        <f>ლარებში!D1319/1000</f>
        <v>0</v>
      </c>
      <c r="E1319" s="53">
        <f>ლარებში!E1319/1000</f>
        <v>0</v>
      </c>
      <c r="F1319" s="53">
        <f>ლარებში!F1319/1000</f>
        <v>0</v>
      </c>
      <c r="G1319" s="53">
        <f>ლარებში!I1319/1000</f>
        <v>0</v>
      </c>
    </row>
    <row r="1320" spans="1:8" x14ac:dyDescent="0.25">
      <c r="A1320" s="5" t="str">
        <f t="shared" si="20"/>
        <v>a</v>
      </c>
      <c r="B1320" s="72" t="s">
        <v>1</v>
      </c>
      <c r="C1320" s="71" t="s">
        <v>32</v>
      </c>
      <c r="D1320" s="54">
        <f>ლარებში!D1320/1000</f>
        <v>0</v>
      </c>
      <c r="E1320" s="54">
        <f>ლარებში!E1320/1000</f>
        <v>15.5</v>
      </c>
      <c r="F1320" s="54">
        <f>ლარებში!F1320/1000</f>
        <v>15.5</v>
      </c>
      <c r="G1320" s="54">
        <f>ლარებში!I1320/1000</f>
        <v>15.457000000000001</v>
      </c>
    </row>
    <row r="1321" spans="1:8" hidden="1" x14ac:dyDescent="0.25">
      <c r="A1321" s="5" t="str">
        <f t="shared" si="20"/>
        <v>b</v>
      </c>
      <c r="B1321" s="72" t="s">
        <v>1</v>
      </c>
      <c r="C1321" s="71" t="s">
        <v>33</v>
      </c>
      <c r="D1321" s="54">
        <f>ლარებში!D1321/1000</f>
        <v>0</v>
      </c>
      <c r="E1321" s="54">
        <f>ლარებში!E1321/1000</f>
        <v>0</v>
      </c>
      <c r="F1321" s="54">
        <f>ლარებში!F1321/1000</f>
        <v>0</v>
      </c>
      <c r="G1321" s="54">
        <f>ლარებში!I1321/1000</f>
        <v>0</v>
      </c>
    </row>
    <row r="1322" spans="1:8" hidden="1" x14ac:dyDescent="0.25">
      <c r="A1322" s="5" t="str">
        <f t="shared" si="20"/>
        <v>b</v>
      </c>
      <c r="B1322" s="72" t="s">
        <v>1</v>
      </c>
      <c r="C1322" s="71" t="s">
        <v>34</v>
      </c>
      <c r="D1322" s="54">
        <f>ლარებში!D1322/1000</f>
        <v>0</v>
      </c>
      <c r="E1322" s="54">
        <f>ლარებში!E1322/1000</f>
        <v>0</v>
      </c>
      <c r="F1322" s="54">
        <f>ლარებში!F1322/1000</f>
        <v>0</v>
      </c>
      <c r="G1322" s="54">
        <f>ლარებში!I1322/1000</f>
        <v>0</v>
      </c>
    </row>
    <row r="1323" spans="1:8" ht="51.75" x14ac:dyDescent="0.25">
      <c r="A1323" s="5" t="str">
        <f t="shared" si="20"/>
        <v>a</v>
      </c>
      <c r="B1323" s="60" t="s">
        <v>198</v>
      </c>
      <c r="C1323" s="61" t="s">
        <v>14</v>
      </c>
      <c r="D1323" s="49">
        <f>ლარებში!D1323/1000</f>
        <v>2090</v>
      </c>
      <c r="E1323" s="49">
        <f>ლარებში!E1323/1000</f>
        <v>2090</v>
      </c>
      <c r="F1323" s="49">
        <f>ლარებში!F1323/1000</f>
        <v>22.8</v>
      </c>
      <c r="G1323" s="49">
        <f>ლარებში!I1323/1000</f>
        <v>22.8</v>
      </c>
      <c r="H1323" s="96" t="s">
        <v>230</v>
      </c>
    </row>
    <row r="1324" spans="1:8" x14ac:dyDescent="0.25">
      <c r="A1324" s="5" t="str">
        <f t="shared" si="20"/>
        <v>a</v>
      </c>
      <c r="B1324" s="70" t="s">
        <v>1</v>
      </c>
      <c r="C1324" s="71" t="s">
        <v>24</v>
      </c>
      <c r="D1324" s="50">
        <f>ლარებში!D1324/1000</f>
        <v>2090</v>
      </c>
      <c r="E1324" s="50">
        <f>ლარებში!E1324/1000</f>
        <v>2090</v>
      </c>
      <c r="F1324" s="50">
        <f>ლარებში!F1324/1000</f>
        <v>22.8</v>
      </c>
      <c r="G1324" s="50">
        <f>ლარებში!I1324/1000</f>
        <v>22.8</v>
      </c>
    </row>
    <row r="1325" spans="1:8" hidden="1" x14ac:dyDescent="0.25">
      <c r="A1325" s="5" t="str">
        <f t="shared" si="20"/>
        <v>b</v>
      </c>
      <c r="B1325" s="72" t="s">
        <v>1</v>
      </c>
      <c r="C1325" s="73" t="s">
        <v>25</v>
      </c>
      <c r="D1325" s="51">
        <f>ლარებში!D1325/1000</f>
        <v>0</v>
      </c>
      <c r="E1325" s="51">
        <f>ლარებში!E1325/1000</f>
        <v>0</v>
      </c>
      <c r="F1325" s="51">
        <f>ლარებში!F1325/1000</f>
        <v>0</v>
      </c>
      <c r="G1325" s="51">
        <f>ლარებში!I1325/1000</f>
        <v>0</v>
      </c>
    </row>
    <row r="1326" spans="1:8" hidden="1" x14ac:dyDescent="0.25">
      <c r="A1326" s="5" t="str">
        <f t="shared" si="20"/>
        <v>b</v>
      </c>
      <c r="B1326" s="72" t="s">
        <v>1</v>
      </c>
      <c r="C1326" s="73" t="s">
        <v>26</v>
      </c>
      <c r="D1326" s="51">
        <f>ლარებში!D1326/1000</f>
        <v>0</v>
      </c>
      <c r="E1326" s="51">
        <f>ლარებში!E1326/1000</f>
        <v>0</v>
      </c>
      <c r="F1326" s="51">
        <f>ლარებში!F1326/1000</f>
        <v>0</v>
      </c>
      <c r="G1326" s="51">
        <f>ლარებში!I1326/1000</f>
        <v>0</v>
      </c>
    </row>
    <row r="1327" spans="1:8" hidden="1" x14ac:dyDescent="0.25">
      <c r="A1327" s="5" t="str">
        <f t="shared" si="20"/>
        <v>b</v>
      </c>
      <c r="B1327" s="72" t="s">
        <v>1</v>
      </c>
      <c r="C1327" s="73" t="s">
        <v>27</v>
      </c>
      <c r="D1327" s="51">
        <f>ლარებში!D1327/1000</f>
        <v>0</v>
      </c>
      <c r="E1327" s="51">
        <f>ლარებში!E1327/1000</f>
        <v>0</v>
      </c>
      <c r="F1327" s="51">
        <f>ლარებში!F1327/1000</f>
        <v>0</v>
      </c>
      <c r="G1327" s="51">
        <f>ლარებში!I1327/1000</f>
        <v>0</v>
      </c>
    </row>
    <row r="1328" spans="1:8" hidden="1" x14ac:dyDescent="0.25">
      <c r="A1328" s="5" t="str">
        <f t="shared" si="20"/>
        <v>b</v>
      </c>
      <c r="B1328" s="72" t="s">
        <v>1</v>
      </c>
      <c r="C1328" s="74" t="s">
        <v>28</v>
      </c>
      <c r="D1328" s="51">
        <f>ლარებში!D1328/1000</f>
        <v>0</v>
      </c>
      <c r="E1328" s="51">
        <f>ლარებში!E1328/1000</f>
        <v>0</v>
      </c>
      <c r="F1328" s="51">
        <f>ლარებში!F1328/1000</f>
        <v>0</v>
      </c>
      <c r="G1328" s="51">
        <f>ლარებში!I1328/1000</f>
        <v>0</v>
      </c>
    </row>
    <row r="1329" spans="1:8" hidden="1" x14ac:dyDescent="0.25">
      <c r="A1329" s="5" t="str">
        <f t="shared" si="20"/>
        <v>b</v>
      </c>
      <c r="B1329" s="72" t="s">
        <v>1</v>
      </c>
      <c r="C1329" s="74" t="s">
        <v>29</v>
      </c>
      <c r="D1329" s="51">
        <f>ლარებში!D1329/1000</f>
        <v>0</v>
      </c>
      <c r="E1329" s="51">
        <f>ლარებში!E1329/1000</f>
        <v>0</v>
      </c>
      <c r="F1329" s="51">
        <f>ლარებში!F1329/1000</f>
        <v>0</v>
      </c>
      <c r="G1329" s="51">
        <f>ლარებში!I1329/1000</f>
        <v>0</v>
      </c>
    </row>
    <row r="1330" spans="1:8" hidden="1" x14ac:dyDescent="0.25">
      <c r="A1330" s="5" t="str">
        <f t="shared" si="20"/>
        <v>b</v>
      </c>
      <c r="B1330" s="72" t="s">
        <v>1</v>
      </c>
      <c r="C1330" s="74" t="s">
        <v>30</v>
      </c>
      <c r="D1330" s="51">
        <f>ლარებში!D1330/1000</f>
        <v>0</v>
      </c>
      <c r="E1330" s="51">
        <f>ლარებში!E1330/1000</f>
        <v>0</v>
      </c>
      <c r="F1330" s="51">
        <f>ლარებში!F1330/1000</f>
        <v>0</v>
      </c>
      <c r="G1330" s="51">
        <f>ლარებში!I1330/1000</f>
        <v>0</v>
      </c>
    </row>
    <row r="1331" spans="1:8" x14ac:dyDescent="0.25">
      <c r="A1331" s="5" t="str">
        <f t="shared" si="20"/>
        <v>a</v>
      </c>
      <c r="B1331" s="72" t="s">
        <v>1</v>
      </c>
      <c r="C1331" s="74" t="s">
        <v>31</v>
      </c>
      <c r="D1331" s="52">
        <f>ლარებში!D1331/1000</f>
        <v>2090</v>
      </c>
      <c r="E1331" s="52">
        <f>ლარებში!E1331/1000</f>
        <v>2090</v>
      </c>
      <c r="F1331" s="52">
        <f>ლარებში!F1331/1000</f>
        <v>22.8</v>
      </c>
      <c r="G1331" s="52">
        <f>ლარებში!I1331/1000</f>
        <v>22.8</v>
      </c>
    </row>
    <row r="1332" spans="1:8" ht="34.5" x14ac:dyDescent="0.25">
      <c r="A1332" s="5" t="str">
        <f t="shared" si="20"/>
        <v>a</v>
      </c>
      <c r="B1332" s="72"/>
      <c r="C1332" s="75" t="s">
        <v>91</v>
      </c>
      <c r="D1332" s="53">
        <f>ლარებში!D1332/1000</f>
        <v>2090</v>
      </c>
      <c r="E1332" s="53">
        <f>ლარებში!E1332/1000</f>
        <v>2090</v>
      </c>
      <c r="F1332" s="53">
        <f>ლარებში!F1332/1000</f>
        <v>22.8</v>
      </c>
      <c r="G1332" s="53">
        <f>ლარებში!I1332/1000</f>
        <v>22.8</v>
      </c>
    </row>
    <row r="1333" spans="1:8" ht="34.5" hidden="1" x14ac:dyDescent="0.25">
      <c r="A1333" s="5" t="str">
        <f t="shared" si="20"/>
        <v>b</v>
      </c>
      <c r="B1333" s="72"/>
      <c r="C1333" s="75" t="s">
        <v>92</v>
      </c>
      <c r="D1333" s="53">
        <f>ლარებში!D1333/1000</f>
        <v>0</v>
      </c>
      <c r="E1333" s="53">
        <f>ლარებში!E1333/1000</f>
        <v>0</v>
      </c>
      <c r="F1333" s="53">
        <f>ლარებში!F1333/1000</f>
        <v>0</v>
      </c>
      <c r="G1333" s="53">
        <f>ლარებში!I1333/1000</f>
        <v>0</v>
      </c>
    </row>
    <row r="1334" spans="1:8" hidden="1" x14ac:dyDescent="0.25">
      <c r="A1334" s="5" t="str">
        <f t="shared" si="20"/>
        <v>b</v>
      </c>
      <c r="B1334" s="72" t="s">
        <v>1</v>
      </c>
      <c r="C1334" s="71" t="s">
        <v>32</v>
      </c>
      <c r="D1334" s="54">
        <f>ლარებში!D1334/1000</f>
        <v>0</v>
      </c>
      <c r="E1334" s="54">
        <f>ლარებში!E1334/1000</f>
        <v>0</v>
      </c>
      <c r="F1334" s="54">
        <f>ლარებში!F1334/1000</f>
        <v>0</v>
      </c>
      <c r="G1334" s="54">
        <f>ლარებში!I1334/1000</f>
        <v>0</v>
      </c>
    </row>
    <row r="1335" spans="1:8" hidden="1" x14ac:dyDescent="0.25">
      <c r="A1335" s="5" t="str">
        <f t="shared" si="20"/>
        <v>b</v>
      </c>
      <c r="B1335" s="72" t="s">
        <v>1</v>
      </c>
      <c r="C1335" s="71" t="s">
        <v>33</v>
      </c>
      <c r="D1335" s="54">
        <f>ლარებში!D1335/1000</f>
        <v>0</v>
      </c>
      <c r="E1335" s="54">
        <f>ლარებში!E1335/1000</f>
        <v>0</v>
      </c>
      <c r="F1335" s="54">
        <f>ლარებში!F1335/1000</f>
        <v>0</v>
      </c>
      <c r="G1335" s="54">
        <f>ლარებში!I1335/1000</f>
        <v>0</v>
      </c>
    </row>
    <row r="1336" spans="1:8" hidden="1" x14ac:dyDescent="0.25">
      <c r="A1336" s="5" t="str">
        <f t="shared" si="20"/>
        <v>b</v>
      </c>
      <c r="B1336" s="72" t="s">
        <v>1</v>
      </c>
      <c r="C1336" s="71" t="s">
        <v>34</v>
      </c>
      <c r="D1336" s="54">
        <f>ლარებში!D1336/1000</f>
        <v>0</v>
      </c>
      <c r="E1336" s="54">
        <f>ლარებში!E1336/1000</f>
        <v>0</v>
      </c>
      <c r="F1336" s="54">
        <f>ლარებში!F1336/1000</f>
        <v>0</v>
      </c>
      <c r="G1336" s="54">
        <f>ლარებში!I1336/1000</f>
        <v>0</v>
      </c>
    </row>
    <row r="1337" spans="1:8" ht="41.25" customHeight="1" x14ac:dyDescent="0.25">
      <c r="A1337" s="5" t="str">
        <f t="shared" si="20"/>
        <v>a</v>
      </c>
      <c r="B1337" s="60" t="s">
        <v>199</v>
      </c>
      <c r="C1337" s="61" t="s">
        <v>200</v>
      </c>
      <c r="D1337" s="42">
        <f>ლარებში!D1337/1000</f>
        <v>57850</v>
      </c>
      <c r="E1337" s="42">
        <f>ლარებში!E1337/1000</f>
        <v>57932</v>
      </c>
      <c r="F1337" s="42">
        <f>ლარებში!F1337/1000</f>
        <v>36541</v>
      </c>
      <c r="G1337" s="42">
        <f>ლარებში!I1337/1000</f>
        <v>35400.826630000003</v>
      </c>
      <c r="H1337" s="41"/>
    </row>
    <row r="1338" spans="1:8" x14ac:dyDescent="0.25">
      <c r="A1338" s="5" t="str">
        <f t="shared" si="20"/>
        <v>a</v>
      </c>
      <c r="B1338" s="62" t="s">
        <v>1</v>
      </c>
      <c r="C1338" s="63" t="s">
        <v>24</v>
      </c>
      <c r="D1338" s="43">
        <f>ლარებში!D1338/1000</f>
        <v>27850</v>
      </c>
      <c r="E1338" s="43">
        <f>ლარებში!E1338/1000</f>
        <v>22932</v>
      </c>
      <c r="F1338" s="43">
        <f>ლარებში!F1338/1000</f>
        <v>16541</v>
      </c>
      <c r="G1338" s="43">
        <f>ლარებში!I1338/1000</f>
        <v>15400.827069999998</v>
      </c>
      <c r="H1338" s="41"/>
    </row>
    <row r="1339" spans="1:8" hidden="1" x14ac:dyDescent="0.25">
      <c r="A1339" s="5" t="str">
        <f t="shared" si="20"/>
        <v>b</v>
      </c>
      <c r="B1339" s="64" t="s">
        <v>1</v>
      </c>
      <c r="C1339" s="65" t="s">
        <v>25</v>
      </c>
      <c r="D1339" s="42">
        <f>ლარებში!D1339/1000</f>
        <v>0</v>
      </c>
      <c r="E1339" s="42">
        <f>ლარებში!E1339/1000</f>
        <v>0</v>
      </c>
      <c r="F1339" s="42">
        <f>ლარებში!F1339/1000</f>
        <v>0</v>
      </c>
      <c r="G1339" s="42">
        <f>ლარებში!I1339/1000</f>
        <v>0</v>
      </c>
    </row>
    <row r="1340" spans="1:8" x14ac:dyDescent="0.25">
      <c r="A1340" s="5" t="str">
        <f t="shared" si="20"/>
        <v>a</v>
      </c>
      <c r="B1340" s="64" t="s">
        <v>1</v>
      </c>
      <c r="C1340" s="65" t="s">
        <v>26</v>
      </c>
      <c r="D1340" s="84">
        <f>ლარებში!D1340/1000</f>
        <v>1350</v>
      </c>
      <c r="E1340" s="84">
        <f>ლარებში!E1340/1000</f>
        <v>1382</v>
      </c>
      <c r="F1340" s="84">
        <f>ლარებში!F1340/1000</f>
        <v>641</v>
      </c>
      <c r="G1340" s="84">
        <f>ლარებში!I1340/1000</f>
        <v>245.32019</v>
      </c>
      <c r="H1340" s="41"/>
    </row>
    <row r="1341" spans="1:8" hidden="1" x14ac:dyDescent="0.25">
      <c r="A1341" s="5" t="str">
        <f t="shared" si="20"/>
        <v>b</v>
      </c>
      <c r="B1341" s="64" t="s">
        <v>1</v>
      </c>
      <c r="C1341" s="65" t="s">
        <v>27</v>
      </c>
      <c r="D1341" s="42">
        <f>ლარებში!D1341/1000</f>
        <v>0</v>
      </c>
      <c r="E1341" s="42">
        <f>ლარებში!E1341/1000</f>
        <v>0</v>
      </c>
      <c r="F1341" s="42">
        <f>ლარებში!F1341/1000</f>
        <v>0</v>
      </c>
      <c r="G1341" s="42">
        <f>ლარებში!I1341/1000</f>
        <v>0</v>
      </c>
    </row>
    <row r="1342" spans="1:8" hidden="1" x14ac:dyDescent="0.25">
      <c r="A1342" s="5" t="str">
        <f t="shared" si="20"/>
        <v>b</v>
      </c>
      <c r="B1342" s="64" t="s">
        <v>1</v>
      </c>
      <c r="C1342" s="66" t="s">
        <v>28</v>
      </c>
      <c r="D1342" s="84">
        <f>ლარებში!D1342/1000</f>
        <v>0</v>
      </c>
      <c r="E1342" s="84">
        <f>ლარებში!E1342/1000</f>
        <v>0</v>
      </c>
      <c r="F1342" s="84">
        <f>ლარებში!F1342/1000</f>
        <v>0</v>
      </c>
      <c r="G1342" s="84">
        <f>ლარებში!I1342/1000</f>
        <v>0</v>
      </c>
      <c r="H1342" s="41" t="s">
        <v>218</v>
      </c>
    </row>
    <row r="1343" spans="1:8" hidden="1" x14ac:dyDescent="0.25">
      <c r="A1343" s="5" t="str">
        <f t="shared" si="20"/>
        <v>b</v>
      </c>
      <c r="B1343" s="64" t="s">
        <v>1</v>
      </c>
      <c r="C1343" s="66" t="s">
        <v>29</v>
      </c>
      <c r="D1343" s="42">
        <f>ლარებში!D1343/1000</f>
        <v>0</v>
      </c>
      <c r="E1343" s="42">
        <f>ლარებში!E1343/1000</f>
        <v>0</v>
      </c>
      <c r="F1343" s="42">
        <f>ლარებში!F1343/1000</f>
        <v>0</v>
      </c>
      <c r="G1343" s="42">
        <f>ლარებში!I1343/1000</f>
        <v>0</v>
      </c>
    </row>
    <row r="1344" spans="1:8" x14ac:dyDescent="0.25">
      <c r="A1344" s="5" t="str">
        <f t="shared" si="20"/>
        <v>a</v>
      </c>
      <c r="B1344" s="64" t="s">
        <v>1</v>
      </c>
      <c r="C1344" s="66" t="s">
        <v>30</v>
      </c>
      <c r="D1344" s="84">
        <f>ლარებში!D1344/1000</f>
        <v>2000</v>
      </c>
      <c r="E1344" s="84">
        <f>ლარებში!E1344/1000</f>
        <v>2000</v>
      </c>
      <c r="F1344" s="84">
        <f>ლარებში!F1344/1000</f>
        <v>1150</v>
      </c>
      <c r="G1344" s="84">
        <f>ლარებში!I1344/1000</f>
        <v>1124.0450000000001</v>
      </c>
      <c r="H1344" s="41"/>
    </row>
    <row r="1345" spans="1:8" x14ac:dyDescent="0.25">
      <c r="A1345" s="5" t="str">
        <f t="shared" si="20"/>
        <v>a</v>
      </c>
      <c r="B1345" s="64" t="s">
        <v>1</v>
      </c>
      <c r="C1345" s="66" t="s">
        <v>31</v>
      </c>
      <c r="D1345" s="84">
        <f>ლარებში!D1345/1000</f>
        <v>24500</v>
      </c>
      <c r="E1345" s="84">
        <f>ლარებში!E1345/1000</f>
        <v>19550</v>
      </c>
      <c r="F1345" s="84">
        <f>ლარებში!F1345/1000</f>
        <v>14750</v>
      </c>
      <c r="G1345" s="84">
        <f>ლარებში!I1345/1000</f>
        <v>14031.461879999999</v>
      </c>
      <c r="H1345" s="41"/>
    </row>
    <row r="1346" spans="1:8" ht="34.5" x14ac:dyDescent="0.25">
      <c r="A1346" s="5" t="str">
        <f t="shared" si="20"/>
        <v>a</v>
      </c>
      <c r="B1346" s="64"/>
      <c r="C1346" s="67" t="s">
        <v>91</v>
      </c>
      <c r="D1346" s="42">
        <f>ლარებში!D1346/1000</f>
        <v>3150</v>
      </c>
      <c r="E1346" s="42">
        <f>ლარებში!E1346/1000</f>
        <v>3200</v>
      </c>
      <c r="F1346" s="42">
        <f>ლარებში!F1346/1000</f>
        <v>600</v>
      </c>
      <c r="G1346" s="42">
        <f>ლარებში!I1346/1000</f>
        <v>55.558160000000001</v>
      </c>
    </row>
    <row r="1347" spans="1:8" ht="34.5" x14ac:dyDescent="0.25">
      <c r="A1347" s="5" t="str">
        <f t="shared" si="20"/>
        <v>a</v>
      </c>
      <c r="B1347" s="64"/>
      <c r="C1347" s="67" t="s">
        <v>92</v>
      </c>
      <c r="D1347" s="42">
        <f>ლარებში!D1347/1000</f>
        <v>21350</v>
      </c>
      <c r="E1347" s="42">
        <f>ლარებში!E1347/1000</f>
        <v>16350</v>
      </c>
      <c r="F1347" s="42">
        <f>ლარებში!F1347/1000</f>
        <v>14150</v>
      </c>
      <c r="G1347" s="42">
        <f>ლარებში!I1347/1000</f>
        <v>13975.903719999998</v>
      </c>
    </row>
    <row r="1348" spans="1:8" x14ac:dyDescent="0.25">
      <c r="A1348" s="5" t="str">
        <f t="shared" si="20"/>
        <v>a</v>
      </c>
      <c r="B1348" s="62" t="s">
        <v>1</v>
      </c>
      <c r="C1348" s="63" t="s">
        <v>32</v>
      </c>
      <c r="D1348" s="43">
        <f>ლარებში!D1348/1000</f>
        <v>30000</v>
      </c>
      <c r="E1348" s="43">
        <f>ლარებში!E1348/1000</f>
        <v>35000</v>
      </c>
      <c r="F1348" s="43">
        <f>ლარებში!F1348/1000</f>
        <v>20000</v>
      </c>
      <c r="G1348" s="43">
        <f>ლარებში!I1348/1000</f>
        <v>19999.999560000004</v>
      </c>
      <c r="H1348" s="41"/>
    </row>
    <row r="1349" spans="1:8" hidden="1" x14ac:dyDescent="0.25">
      <c r="A1349" s="5" t="str">
        <f t="shared" si="20"/>
        <v>b</v>
      </c>
      <c r="B1349" s="62" t="s">
        <v>1</v>
      </c>
      <c r="C1349" s="63" t="s">
        <v>33</v>
      </c>
      <c r="D1349" s="43">
        <f>ლარებში!D1349/1000</f>
        <v>0</v>
      </c>
      <c r="E1349" s="43">
        <f>ლარებში!E1349/1000</f>
        <v>0</v>
      </c>
      <c r="F1349" s="43">
        <f>ლარებში!F1349/1000</f>
        <v>0</v>
      </c>
      <c r="G1349" s="43">
        <f>ლარებში!I1349/1000</f>
        <v>0</v>
      </c>
    </row>
    <row r="1350" spans="1:8" hidden="1" x14ac:dyDescent="0.25">
      <c r="A1350" s="5" t="str">
        <f t="shared" si="20"/>
        <v>b</v>
      </c>
      <c r="B1350" s="62" t="s">
        <v>1</v>
      </c>
      <c r="C1350" s="63" t="s">
        <v>34</v>
      </c>
      <c r="D1350" s="43">
        <f>ლარებში!D1350/1000</f>
        <v>0</v>
      </c>
      <c r="E1350" s="43">
        <f>ლარებში!E1350/1000</f>
        <v>0</v>
      </c>
      <c r="F1350" s="43">
        <f>ლარებში!F1350/1000</f>
        <v>0</v>
      </c>
      <c r="G1350" s="43">
        <f>ლარებში!I1350/1000</f>
        <v>0</v>
      </c>
    </row>
    <row r="1351" spans="1:8" ht="55.5" customHeight="1" x14ac:dyDescent="0.25">
      <c r="A1351" s="5" t="str">
        <f t="shared" ref="A1351:A1414" si="21">IF((D1351+E1351+F1351+G1351)&gt;0,"a","b")</f>
        <v>a</v>
      </c>
      <c r="B1351" s="60" t="s">
        <v>201</v>
      </c>
      <c r="C1351" s="61" t="s">
        <v>202</v>
      </c>
      <c r="D1351" s="42">
        <f>ლარებში!D1351/1000</f>
        <v>650</v>
      </c>
      <c r="E1351" s="42">
        <f>ლარებში!E1351/1000</f>
        <v>650</v>
      </c>
      <c r="F1351" s="42">
        <f>ლარებში!F1351/1000</f>
        <v>195</v>
      </c>
      <c r="G1351" s="42">
        <f>ლარებში!I1351/1000</f>
        <v>0</v>
      </c>
      <c r="H1351" s="96" t="s">
        <v>226</v>
      </c>
    </row>
    <row r="1352" spans="1:8" x14ac:dyDescent="0.25">
      <c r="A1352" s="5" t="str">
        <f t="shared" si="21"/>
        <v>a</v>
      </c>
      <c r="B1352" s="76" t="s">
        <v>1</v>
      </c>
      <c r="C1352" s="77" t="s">
        <v>24</v>
      </c>
      <c r="D1352" s="45">
        <f>ლარებში!D1352/1000</f>
        <v>650</v>
      </c>
      <c r="E1352" s="45">
        <f>ლარებში!E1352/1000</f>
        <v>650</v>
      </c>
      <c r="F1352" s="45">
        <f>ლარებში!F1352/1000</f>
        <v>195</v>
      </c>
      <c r="G1352" s="45">
        <f>ლარებში!I1352/1000</f>
        <v>0</v>
      </c>
      <c r="H1352" s="41"/>
    </row>
    <row r="1353" spans="1:8" hidden="1" x14ac:dyDescent="0.25">
      <c r="A1353" s="5" t="str">
        <f t="shared" si="21"/>
        <v>b</v>
      </c>
      <c r="B1353" s="78" t="s">
        <v>1</v>
      </c>
      <c r="C1353" s="79" t="s">
        <v>25</v>
      </c>
      <c r="D1353" s="46">
        <f>ლარებში!D1353/1000</f>
        <v>0</v>
      </c>
      <c r="E1353" s="46">
        <f>ლარებში!E1353/1000</f>
        <v>0</v>
      </c>
      <c r="F1353" s="46">
        <f>ლარებში!F1353/1000</f>
        <v>0</v>
      </c>
      <c r="G1353" s="46">
        <f>ლარებში!I1353/1000</f>
        <v>0</v>
      </c>
    </row>
    <row r="1354" spans="1:8" hidden="1" x14ac:dyDescent="0.25">
      <c r="A1354" s="5" t="str">
        <f t="shared" si="21"/>
        <v>b</v>
      </c>
      <c r="B1354" s="78" t="s">
        <v>1</v>
      </c>
      <c r="C1354" s="79" t="s">
        <v>26</v>
      </c>
      <c r="D1354" s="46">
        <f>ლარებში!D1354/1000</f>
        <v>0</v>
      </c>
      <c r="E1354" s="46">
        <f>ლარებში!E1354/1000</f>
        <v>0</v>
      </c>
      <c r="F1354" s="46">
        <f>ლარებში!F1354/1000</f>
        <v>0</v>
      </c>
      <c r="G1354" s="46">
        <f>ლარებში!I1354/1000</f>
        <v>0</v>
      </c>
    </row>
    <row r="1355" spans="1:8" hidden="1" x14ac:dyDescent="0.25">
      <c r="A1355" s="5" t="str">
        <f t="shared" si="21"/>
        <v>b</v>
      </c>
      <c r="B1355" s="78" t="s">
        <v>1</v>
      </c>
      <c r="C1355" s="79" t="s">
        <v>27</v>
      </c>
      <c r="D1355" s="46">
        <f>ლარებში!D1355/1000</f>
        <v>0</v>
      </c>
      <c r="E1355" s="46">
        <f>ლარებში!E1355/1000</f>
        <v>0</v>
      </c>
      <c r="F1355" s="46">
        <f>ლარებში!F1355/1000</f>
        <v>0</v>
      </c>
      <c r="G1355" s="46">
        <f>ლარებში!I1355/1000</f>
        <v>0</v>
      </c>
    </row>
    <row r="1356" spans="1:8" hidden="1" x14ac:dyDescent="0.25">
      <c r="A1356" s="5" t="str">
        <f t="shared" si="21"/>
        <v>b</v>
      </c>
      <c r="B1356" s="78" t="s">
        <v>1</v>
      </c>
      <c r="C1356" s="80" t="s">
        <v>28</v>
      </c>
      <c r="D1356" s="46">
        <f>ლარებში!D1356/1000</f>
        <v>0</v>
      </c>
      <c r="E1356" s="46">
        <f>ლარებში!E1356/1000</f>
        <v>0</v>
      </c>
      <c r="F1356" s="46">
        <f>ლარებში!F1356/1000</f>
        <v>0</v>
      </c>
      <c r="G1356" s="46">
        <f>ლარებში!I1356/1000</f>
        <v>0</v>
      </c>
      <c r="H1356" s="41" t="s">
        <v>218</v>
      </c>
    </row>
    <row r="1357" spans="1:8" hidden="1" x14ac:dyDescent="0.25">
      <c r="A1357" s="5" t="str">
        <f t="shared" si="21"/>
        <v>b</v>
      </c>
      <c r="B1357" s="78" t="s">
        <v>1</v>
      </c>
      <c r="C1357" s="80" t="s">
        <v>29</v>
      </c>
      <c r="D1357" s="46">
        <f>ლარებში!D1357/1000</f>
        <v>0</v>
      </c>
      <c r="E1357" s="46">
        <f>ლარებში!E1357/1000</f>
        <v>0</v>
      </c>
      <c r="F1357" s="46">
        <f>ლარებში!F1357/1000</f>
        <v>0</v>
      </c>
      <c r="G1357" s="46">
        <f>ლარებში!I1357/1000</f>
        <v>0</v>
      </c>
    </row>
    <row r="1358" spans="1:8" hidden="1" x14ac:dyDescent="0.25">
      <c r="A1358" s="5" t="str">
        <f t="shared" si="21"/>
        <v>b</v>
      </c>
      <c r="B1358" s="78" t="s">
        <v>1</v>
      </c>
      <c r="C1358" s="80" t="s">
        <v>30</v>
      </c>
      <c r="D1358" s="46">
        <f>ლარებში!D1358/1000</f>
        <v>0</v>
      </c>
      <c r="E1358" s="46">
        <f>ლარებში!E1358/1000</f>
        <v>0</v>
      </c>
      <c r="F1358" s="46">
        <f>ლარებში!F1358/1000</f>
        <v>0</v>
      </c>
      <c r="G1358" s="46">
        <f>ლარებში!I1358/1000</f>
        <v>0</v>
      </c>
    </row>
    <row r="1359" spans="1:8" x14ac:dyDescent="0.25">
      <c r="A1359" s="5" t="str">
        <f t="shared" si="21"/>
        <v>a</v>
      </c>
      <c r="B1359" s="78" t="s">
        <v>1</v>
      </c>
      <c r="C1359" s="80" t="s">
        <v>31</v>
      </c>
      <c r="D1359" s="46">
        <f>ლარებში!D1359/1000</f>
        <v>650</v>
      </c>
      <c r="E1359" s="46">
        <f>ლარებში!E1359/1000</f>
        <v>650</v>
      </c>
      <c r="F1359" s="46">
        <f>ლარებში!F1359/1000</f>
        <v>195</v>
      </c>
      <c r="G1359" s="46">
        <f>ლარებში!I1359/1000</f>
        <v>0</v>
      </c>
      <c r="H1359" s="41"/>
    </row>
    <row r="1360" spans="1:8" ht="34.5" x14ac:dyDescent="0.25">
      <c r="A1360" s="5" t="str">
        <f t="shared" si="21"/>
        <v>a</v>
      </c>
      <c r="B1360" s="78"/>
      <c r="C1360" s="81" t="s">
        <v>91</v>
      </c>
      <c r="D1360" s="47">
        <f>ლარებში!D1360/1000</f>
        <v>650</v>
      </c>
      <c r="E1360" s="47">
        <f>ლარებში!E1360/1000</f>
        <v>650</v>
      </c>
      <c r="F1360" s="47">
        <f>ლარებში!F1360/1000</f>
        <v>195</v>
      </c>
      <c r="G1360" s="47">
        <f>ლარებში!I1360/1000</f>
        <v>0</v>
      </c>
    </row>
    <row r="1361" spans="1:8" ht="34.5" hidden="1" x14ac:dyDescent="0.25">
      <c r="A1361" s="5" t="str">
        <f t="shared" si="21"/>
        <v>b</v>
      </c>
      <c r="B1361" s="78"/>
      <c r="C1361" s="81" t="s">
        <v>92</v>
      </c>
      <c r="D1361" s="47">
        <f>ლარებში!D1361/1000</f>
        <v>0</v>
      </c>
      <c r="E1361" s="47">
        <f>ლარებში!E1361/1000</f>
        <v>0</v>
      </c>
      <c r="F1361" s="47">
        <f>ლარებში!F1361/1000</f>
        <v>0</v>
      </c>
      <c r="G1361" s="47">
        <f>ლარებში!I1361/1000</f>
        <v>0</v>
      </c>
    </row>
    <row r="1362" spans="1:8" hidden="1" x14ac:dyDescent="0.25">
      <c r="A1362" s="5" t="str">
        <f t="shared" si="21"/>
        <v>b</v>
      </c>
      <c r="B1362" s="78" t="s">
        <v>1</v>
      </c>
      <c r="C1362" s="77" t="s">
        <v>32</v>
      </c>
      <c r="D1362" s="45">
        <f>ლარებში!D1362/1000</f>
        <v>0</v>
      </c>
      <c r="E1362" s="45">
        <f>ლარებში!E1362/1000</f>
        <v>0</v>
      </c>
      <c r="F1362" s="45">
        <f>ლარებში!F1362/1000</f>
        <v>0</v>
      </c>
      <c r="G1362" s="45">
        <f>ლარებში!I1362/1000</f>
        <v>0</v>
      </c>
    </row>
    <row r="1363" spans="1:8" hidden="1" x14ac:dyDescent="0.25">
      <c r="A1363" s="5" t="str">
        <f t="shared" si="21"/>
        <v>b</v>
      </c>
      <c r="B1363" s="78" t="s">
        <v>1</v>
      </c>
      <c r="C1363" s="77" t="s">
        <v>33</v>
      </c>
      <c r="D1363" s="45">
        <f>ლარებში!D1363/1000</f>
        <v>0</v>
      </c>
      <c r="E1363" s="45">
        <f>ლარებში!E1363/1000</f>
        <v>0</v>
      </c>
      <c r="F1363" s="45">
        <f>ლარებში!F1363/1000</f>
        <v>0</v>
      </c>
      <c r="G1363" s="45">
        <f>ლარებში!I1363/1000</f>
        <v>0</v>
      </c>
    </row>
    <row r="1364" spans="1:8" hidden="1" x14ac:dyDescent="0.25">
      <c r="A1364" s="5" t="str">
        <f t="shared" si="21"/>
        <v>b</v>
      </c>
      <c r="B1364" s="78" t="s">
        <v>1</v>
      </c>
      <c r="C1364" s="77" t="s">
        <v>34</v>
      </c>
      <c r="D1364" s="45">
        <f>ლარებში!D1364/1000</f>
        <v>0</v>
      </c>
      <c r="E1364" s="45">
        <f>ლარებში!E1364/1000</f>
        <v>0</v>
      </c>
      <c r="F1364" s="45">
        <f>ლარებში!F1364/1000</f>
        <v>0</v>
      </c>
      <c r="G1364" s="45">
        <f>ლარებში!I1364/1000</f>
        <v>0</v>
      </c>
    </row>
    <row r="1365" spans="1:8" ht="20.25" customHeight="1" x14ac:dyDescent="0.25">
      <c r="A1365" s="5" t="str">
        <f t="shared" si="21"/>
        <v>a</v>
      </c>
      <c r="B1365" s="60" t="s">
        <v>203</v>
      </c>
      <c r="C1365" s="61" t="s">
        <v>204</v>
      </c>
      <c r="D1365" s="42">
        <f>ლარებში!D1365/1000</f>
        <v>4500</v>
      </c>
      <c r="E1365" s="42">
        <f>ლარებში!E1365/1000</f>
        <v>2000</v>
      </c>
      <c r="F1365" s="42">
        <f>ლარებში!F1365/1000</f>
        <v>235</v>
      </c>
      <c r="G1365" s="42">
        <f>ლარებში!I1365/1000</f>
        <v>94.75</v>
      </c>
      <c r="H1365" s="96" t="s">
        <v>230</v>
      </c>
    </row>
    <row r="1366" spans="1:8" x14ac:dyDescent="0.25">
      <c r="A1366" s="5" t="str">
        <f t="shared" si="21"/>
        <v>a</v>
      </c>
      <c r="B1366" s="76" t="s">
        <v>1</v>
      </c>
      <c r="C1366" s="77" t="s">
        <v>24</v>
      </c>
      <c r="D1366" s="45">
        <f>ლარებში!D1366/1000</f>
        <v>4500</v>
      </c>
      <c r="E1366" s="45">
        <f>ლარებში!E1366/1000</f>
        <v>2000</v>
      </c>
      <c r="F1366" s="45">
        <f>ლარებში!F1366/1000</f>
        <v>235</v>
      </c>
      <c r="G1366" s="45">
        <f>ლარებში!I1366/1000</f>
        <v>94.75</v>
      </c>
      <c r="H1366" s="41"/>
    </row>
    <row r="1367" spans="1:8" hidden="1" x14ac:dyDescent="0.25">
      <c r="A1367" s="5" t="str">
        <f t="shared" si="21"/>
        <v>b</v>
      </c>
      <c r="B1367" s="78" t="s">
        <v>1</v>
      </c>
      <c r="C1367" s="79" t="s">
        <v>25</v>
      </c>
      <c r="D1367" s="46">
        <f>ლარებში!D1367/1000</f>
        <v>0</v>
      </c>
      <c r="E1367" s="46">
        <f>ლარებში!E1367/1000</f>
        <v>0</v>
      </c>
      <c r="F1367" s="46">
        <f>ლარებში!F1367/1000</f>
        <v>0</v>
      </c>
      <c r="G1367" s="46">
        <f>ლარებში!I1367/1000</f>
        <v>0</v>
      </c>
    </row>
    <row r="1368" spans="1:8" x14ac:dyDescent="0.25">
      <c r="A1368" s="5" t="str">
        <f t="shared" si="21"/>
        <v>a</v>
      </c>
      <c r="B1368" s="78" t="s">
        <v>1</v>
      </c>
      <c r="C1368" s="79" t="s">
        <v>26</v>
      </c>
      <c r="D1368" s="46">
        <f>ლარებში!D1368/1000</f>
        <v>150</v>
      </c>
      <c r="E1368" s="46">
        <f>ლარებში!E1368/1000</f>
        <v>150</v>
      </c>
      <c r="F1368" s="46">
        <f>ლარებში!F1368/1000</f>
        <v>85</v>
      </c>
      <c r="G1368" s="46">
        <f>ლარებში!I1368/1000</f>
        <v>1.75</v>
      </c>
      <c r="H1368" s="41"/>
    </row>
    <row r="1369" spans="1:8" hidden="1" x14ac:dyDescent="0.25">
      <c r="A1369" s="5" t="str">
        <f t="shared" si="21"/>
        <v>b</v>
      </c>
      <c r="B1369" s="78" t="s">
        <v>1</v>
      </c>
      <c r="C1369" s="79" t="s">
        <v>27</v>
      </c>
      <c r="D1369" s="46">
        <f>ლარებში!D1369/1000</f>
        <v>0</v>
      </c>
      <c r="E1369" s="46">
        <f>ლარებში!E1369/1000</f>
        <v>0</v>
      </c>
      <c r="F1369" s="46">
        <f>ლარებში!F1369/1000</f>
        <v>0</v>
      </c>
      <c r="G1369" s="46">
        <f>ლარებში!I1369/1000</f>
        <v>0</v>
      </c>
    </row>
    <row r="1370" spans="1:8" hidden="1" x14ac:dyDescent="0.25">
      <c r="A1370" s="5" t="str">
        <f t="shared" si="21"/>
        <v>b</v>
      </c>
      <c r="B1370" s="78" t="s">
        <v>1</v>
      </c>
      <c r="C1370" s="80" t="s">
        <v>28</v>
      </c>
      <c r="D1370" s="46">
        <f>ლარებში!D1370/1000</f>
        <v>0</v>
      </c>
      <c r="E1370" s="46">
        <f>ლარებში!E1370/1000</f>
        <v>0</v>
      </c>
      <c r="F1370" s="46">
        <f>ლარებში!F1370/1000</f>
        <v>0</v>
      </c>
      <c r="G1370" s="46">
        <f>ლარებში!I1370/1000</f>
        <v>0</v>
      </c>
    </row>
    <row r="1371" spans="1:8" hidden="1" x14ac:dyDescent="0.25">
      <c r="A1371" s="5" t="str">
        <f t="shared" si="21"/>
        <v>b</v>
      </c>
      <c r="B1371" s="78" t="s">
        <v>1</v>
      </c>
      <c r="C1371" s="80" t="s">
        <v>29</v>
      </c>
      <c r="D1371" s="46">
        <f>ლარებში!D1371/1000</f>
        <v>0</v>
      </c>
      <c r="E1371" s="46">
        <f>ლარებში!E1371/1000</f>
        <v>0</v>
      </c>
      <c r="F1371" s="46">
        <f>ლარებში!F1371/1000</f>
        <v>0</v>
      </c>
      <c r="G1371" s="46">
        <f>ლარებში!I1371/1000</f>
        <v>0</v>
      </c>
    </row>
    <row r="1372" spans="1:8" hidden="1" x14ac:dyDescent="0.25">
      <c r="A1372" s="5" t="str">
        <f t="shared" si="21"/>
        <v>b</v>
      </c>
      <c r="B1372" s="78" t="s">
        <v>1</v>
      </c>
      <c r="C1372" s="80" t="s">
        <v>30</v>
      </c>
      <c r="D1372" s="46">
        <f>ლარებში!D1372/1000</f>
        <v>0</v>
      </c>
      <c r="E1372" s="46">
        <f>ლარებში!E1372/1000</f>
        <v>0</v>
      </c>
      <c r="F1372" s="46">
        <f>ლარებში!F1372/1000</f>
        <v>0</v>
      </c>
      <c r="G1372" s="46">
        <f>ლარებში!I1372/1000</f>
        <v>0</v>
      </c>
    </row>
    <row r="1373" spans="1:8" x14ac:dyDescent="0.25">
      <c r="A1373" s="5" t="str">
        <f t="shared" si="21"/>
        <v>a</v>
      </c>
      <c r="B1373" s="78" t="s">
        <v>1</v>
      </c>
      <c r="C1373" s="80" t="s">
        <v>31</v>
      </c>
      <c r="D1373" s="46">
        <f>ლარებში!D1373/1000</f>
        <v>4350</v>
      </c>
      <c r="E1373" s="46">
        <f>ლარებში!E1373/1000</f>
        <v>1850</v>
      </c>
      <c r="F1373" s="46">
        <f>ლარებში!F1373/1000</f>
        <v>150</v>
      </c>
      <c r="G1373" s="46">
        <f>ლარებში!I1373/1000</f>
        <v>93</v>
      </c>
      <c r="H1373" s="41"/>
    </row>
    <row r="1374" spans="1:8" ht="34.5" hidden="1" x14ac:dyDescent="0.25">
      <c r="A1374" s="5" t="str">
        <f t="shared" si="21"/>
        <v>b</v>
      </c>
      <c r="B1374" s="78"/>
      <c r="C1374" s="81" t="s">
        <v>91</v>
      </c>
      <c r="D1374" s="47">
        <f>ლარებში!D1374/1000</f>
        <v>0</v>
      </c>
      <c r="E1374" s="47">
        <f>ლარებში!E1374/1000</f>
        <v>0</v>
      </c>
      <c r="F1374" s="47">
        <f>ლარებში!F1374/1000</f>
        <v>0</v>
      </c>
      <c r="G1374" s="47">
        <f>ლარებში!I1374/1000</f>
        <v>0</v>
      </c>
    </row>
    <row r="1375" spans="1:8" ht="34.5" x14ac:dyDescent="0.25">
      <c r="A1375" s="5" t="str">
        <f t="shared" si="21"/>
        <v>a</v>
      </c>
      <c r="B1375" s="78"/>
      <c r="C1375" s="81" t="s">
        <v>92</v>
      </c>
      <c r="D1375" s="47">
        <f>ლარებში!D1375/1000</f>
        <v>4350</v>
      </c>
      <c r="E1375" s="47">
        <f>ლარებში!E1375/1000</f>
        <v>1850</v>
      </c>
      <c r="F1375" s="47">
        <f>ლარებში!F1375/1000</f>
        <v>150</v>
      </c>
      <c r="G1375" s="47">
        <f>ლარებში!I1375/1000</f>
        <v>93</v>
      </c>
    </row>
    <row r="1376" spans="1:8" hidden="1" x14ac:dyDescent="0.25">
      <c r="A1376" s="5" t="str">
        <f t="shared" si="21"/>
        <v>b</v>
      </c>
      <c r="B1376" s="78" t="s">
        <v>1</v>
      </c>
      <c r="C1376" s="77" t="s">
        <v>32</v>
      </c>
      <c r="D1376" s="45">
        <f>ლარებში!D1376/1000</f>
        <v>0</v>
      </c>
      <c r="E1376" s="45">
        <f>ლარებში!E1376/1000</f>
        <v>0</v>
      </c>
      <c r="F1376" s="45">
        <f>ლარებში!F1376/1000</f>
        <v>0</v>
      </c>
      <c r="G1376" s="45">
        <f>ლარებში!I1376/1000</f>
        <v>0</v>
      </c>
    </row>
    <row r="1377" spans="1:8" hidden="1" x14ac:dyDescent="0.25">
      <c r="A1377" s="5" t="str">
        <f t="shared" si="21"/>
        <v>b</v>
      </c>
      <c r="B1377" s="78" t="s">
        <v>1</v>
      </c>
      <c r="C1377" s="77" t="s">
        <v>33</v>
      </c>
      <c r="D1377" s="45">
        <f>ლარებში!D1377/1000</f>
        <v>0</v>
      </c>
      <c r="E1377" s="45">
        <f>ლარებში!E1377/1000</f>
        <v>0</v>
      </c>
      <c r="F1377" s="45">
        <f>ლარებში!F1377/1000</f>
        <v>0</v>
      </c>
      <c r="G1377" s="45">
        <f>ლარებში!I1377/1000</f>
        <v>0</v>
      </c>
    </row>
    <row r="1378" spans="1:8" hidden="1" x14ac:dyDescent="0.25">
      <c r="A1378" s="5" t="str">
        <f t="shared" si="21"/>
        <v>b</v>
      </c>
      <c r="B1378" s="78" t="s">
        <v>1</v>
      </c>
      <c r="C1378" s="77" t="s">
        <v>34</v>
      </c>
      <c r="D1378" s="45">
        <f>ლარებში!D1378/1000</f>
        <v>0</v>
      </c>
      <c r="E1378" s="45">
        <f>ლარებში!E1378/1000</f>
        <v>0</v>
      </c>
      <c r="F1378" s="45">
        <f>ლარებში!F1378/1000</f>
        <v>0</v>
      </c>
      <c r="G1378" s="45">
        <f>ლარებში!I1378/1000</f>
        <v>0</v>
      </c>
    </row>
    <row r="1379" spans="1:8" ht="56.25" customHeight="1" x14ac:dyDescent="0.25">
      <c r="A1379" s="5" t="str">
        <f t="shared" si="21"/>
        <v>a</v>
      </c>
      <c r="B1379" s="60" t="s">
        <v>205</v>
      </c>
      <c r="C1379" s="61" t="s">
        <v>206</v>
      </c>
      <c r="D1379" s="42">
        <f>ლარებში!D1379/1000</f>
        <v>52700</v>
      </c>
      <c r="E1379" s="42">
        <f>ლარებში!E1379/1000</f>
        <v>55200</v>
      </c>
      <c r="F1379" s="42">
        <f>ლარებში!F1379/1000</f>
        <v>36070</v>
      </c>
      <c r="G1379" s="42">
        <f>ლარებში!I1379/1000</f>
        <v>35295.016179999999</v>
      </c>
      <c r="H1379" s="41"/>
    </row>
    <row r="1380" spans="1:8" x14ac:dyDescent="0.25">
      <c r="A1380" s="5" t="str">
        <f t="shared" si="21"/>
        <v>a</v>
      </c>
      <c r="B1380" s="76" t="s">
        <v>1</v>
      </c>
      <c r="C1380" s="77" t="s">
        <v>24</v>
      </c>
      <c r="D1380" s="45">
        <f>ლარებში!D1380/1000</f>
        <v>22700</v>
      </c>
      <c r="E1380" s="45">
        <f>ლარებში!E1380/1000</f>
        <v>20200</v>
      </c>
      <c r="F1380" s="45">
        <f>ლარებში!F1380/1000</f>
        <v>16070</v>
      </c>
      <c r="G1380" s="45">
        <f>ლარებში!I1380/1000</f>
        <v>15295.016619999999</v>
      </c>
      <c r="H1380" s="41"/>
    </row>
    <row r="1381" spans="1:8" hidden="1" x14ac:dyDescent="0.25">
      <c r="A1381" s="5" t="str">
        <f t="shared" si="21"/>
        <v>b</v>
      </c>
      <c r="B1381" s="78" t="s">
        <v>1</v>
      </c>
      <c r="C1381" s="79" t="s">
        <v>25</v>
      </c>
      <c r="D1381" s="46">
        <f>ლარებში!D1381/1000</f>
        <v>0</v>
      </c>
      <c r="E1381" s="46">
        <f>ლარებში!E1381/1000</f>
        <v>0</v>
      </c>
      <c r="F1381" s="46">
        <f>ლარებში!F1381/1000</f>
        <v>0</v>
      </c>
      <c r="G1381" s="46">
        <f>ლარებში!I1381/1000</f>
        <v>0</v>
      </c>
    </row>
    <row r="1382" spans="1:8" x14ac:dyDescent="0.25">
      <c r="A1382" s="5" t="str">
        <f t="shared" si="21"/>
        <v>a</v>
      </c>
      <c r="B1382" s="78" t="s">
        <v>1</v>
      </c>
      <c r="C1382" s="79" t="s">
        <v>26</v>
      </c>
      <c r="D1382" s="46">
        <f>ლარებში!D1382/1000</f>
        <v>1200</v>
      </c>
      <c r="E1382" s="46">
        <f>ლარებში!E1382/1000</f>
        <v>1200</v>
      </c>
      <c r="F1382" s="46">
        <f>ლარებში!F1382/1000</f>
        <v>540</v>
      </c>
      <c r="G1382" s="46">
        <f>ლარებში!I1382/1000</f>
        <v>232.50973999999999</v>
      </c>
      <c r="H1382" s="41"/>
    </row>
    <row r="1383" spans="1:8" hidden="1" x14ac:dyDescent="0.25">
      <c r="A1383" s="5" t="str">
        <f t="shared" si="21"/>
        <v>b</v>
      </c>
      <c r="B1383" s="78" t="s">
        <v>1</v>
      </c>
      <c r="C1383" s="79" t="s">
        <v>27</v>
      </c>
      <c r="D1383" s="46">
        <f>ლარებში!D1383/1000</f>
        <v>0</v>
      </c>
      <c r="E1383" s="46">
        <f>ლარებში!E1383/1000</f>
        <v>0</v>
      </c>
      <c r="F1383" s="46">
        <f>ლარებში!F1383/1000</f>
        <v>0</v>
      </c>
      <c r="G1383" s="46">
        <f>ლარებში!I1383/1000</f>
        <v>0</v>
      </c>
    </row>
    <row r="1384" spans="1:8" hidden="1" x14ac:dyDescent="0.25">
      <c r="A1384" s="5" t="str">
        <f t="shared" si="21"/>
        <v>b</v>
      </c>
      <c r="B1384" s="78" t="s">
        <v>1</v>
      </c>
      <c r="C1384" s="80" t="s">
        <v>28</v>
      </c>
      <c r="D1384" s="46">
        <f>ლარებში!D1384/1000</f>
        <v>0</v>
      </c>
      <c r="E1384" s="46">
        <f>ლარებში!E1384/1000</f>
        <v>0</v>
      </c>
      <c r="F1384" s="46">
        <f>ლარებში!F1384/1000</f>
        <v>0</v>
      </c>
      <c r="G1384" s="46">
        <f>ლარებში!I1384/1000</f>
        <v>0</v>
      </c>
    </row>
    <row r="1385" spans="1:8" hidden="1" x14ac:dyDescent="0.25">
      <c r="A1385" s="5" t="str">
        <f t="shared" si="21"/>
        <v>b</v>
      </c>
      <c r="B1385" s="78" t="s">
        <v>1</v>
      </c>
      <c r="C1385" s="80" t="s">
        <v>29</v>
      </c>
      <c r="D1385" s="46">
        <f>ლარებში!D1385/1000</f>
        <v>0</v>
      </c>
      <c r="E1385" s="46">
        <f>ლარებში!E1385/1000</f>
        <v>0</v>
      </c>
      <c r="F1385" s="46">
        <f>ლარებში!F1385/1000</f>
        <v>0</v>
      </c>
      <c r="G1385" s="46">
        <f>ლარებში!I1385/1000</f>
        <v>0</v>
      </c>
    </row>
    <row r="1386" spans="1:8" x14ac:dyDescent="0.25">
      <c r="A1386" s="5" t="str">
        <f t="shared" si="21"/>
        <v>a</v>
      </c>
      <c r="B1386" s="78" t="s">
        <v>1</v>
      </c>
      <c r="C1386" s="80" t="s">
        <v>30</v>
      </c>
      <c r="D1386" s="46">
        <f>ლარებში!D1386/1000</f>
        <v>2000</v>
      </c>
      <c r="E1386" s="46">
        <f>ლარებში!E1386/1000</f>
        <v>2000</v>
      </c>
      <c r="F1386" s="46">
        <f>ლარებში!F1386/1000</f>
        <v>1150</v>
      </c>
      <c r="G1386" s="46">
        <f>ლარებში!I1386/1000</f>
        <v>1124.0450000000001</v>
      </c>
      <c r="H1386" s="41"/>
    </row>
    <row r="1387" spans="1:8" x14ac:dyDescent="0.25">
      <c r="A1387" s="5" t="str">
        <f t="shared" si="21"/>
        <v>a</v>
      </c>
      <c r="B1387" s="78" t="s">
        <v>1</v>
      </c>
      <c r="C1387" s="80" t="s">
        <v>31</v>
      </c>
      <c r="D1387" s="46">
        <f>ლარებში!D1387/1000</f>
        <v>19500</v>
      </c>
      <c r="E1387" s="46">
        <f>ლარებში!E1387/1000</f>
        <v>17000</v>
      </c>
      <c r="F1387" s="46">
        <f>ლარებში!F1387/1000</f>
        <v>14380</v>
      </c>
      <c r="G1387" s="46">
        <f>ლარებში!I1387/1000</f>
        <v>13938.461879999999</v>
      </c>
      <c r="H1387" s="41"/>
    </row>
    <row r="1388" spans="1:8" ht="34.5" x14ac:dyDescent="0.25">
      <c r="A1388" s="5" t="str">
        <f t="shared" si="21"/>
        <v>a</v>
      </c>
      <c r="B1388" s="78"/>
      <c r="C1388" s="81" t="s">
        <v>91</v>
      </c>
      <c r="D1388" s="47">
        <f>ლარებში!D1388/1000</f>
        <v>2500</v>
      </c>
      <c r="E1388" s="47">
        <f>ლარებში!E1388/1000</f>
        <v>2500</v>
      </c>
      <c r="F1388" s="47">
        <f>ლარებში!F1388/1000</f>
        <v>380</v>
      </c>
      <c r="G1388" s="47">
        <f>ლარებში!I1388/1000</f>
        <v>55.558160000000001</v>
      </c>
    </row>
    <row r="1389" spans="1:8" ht="34.5" x14ac:dyDescent="0.25">
      <c r="A1389" s="5" t="str">
        <f t="shared" si="21"/>
        <v>a</v>
      </c>
      <c r="B1389" s="78"/>
      <c r="C1389" s="81" t="s">
        <v>92</v>
      </c>
      <c r="D1389" s="47">
        <f>ლარებში!D1389/1000</f>
        <v>17000</v>
      </c>
      <c r="E1389" s="47">
        <f>ლარებში!E1389/1000</f>
        <v>14500</v>
      </c>
      <c r="F1389" s="47">
        <f>ლარებში!F1389/1000</f>
        <v>14000</v>
      </c>
      <c r="G1389" s="47">
        <f>ლარებში!I1389/1000</f>
        <v>13882.903719999998</v>
      </c>
    </row>
    <row r="1390" spans="1:8" x14ac:dyDescent="0.25">
      <c r="A1390" s="5" t="str">
        <f t="shared" si="21"/>
        <v>a</v>
      </c>
      <c r="B1390" s="78" t="s">
        <v>1</v>
      </c>
      <c r="C1390" s="77" t="s">
        <v>32</v>
      </c>
      <c r="D1390" s="45">
        <f>ლარებში!D1390/1000</f>
        <v>30000</v>
      </c>
      <c r="E1390" s="45">
        <f>ლარებში!E1390/1000</f>
        <v>35000</v>
      </c>
      <c r="F1390" s="45">
        <f>ლარებში!F1390/1000</f>
        <v>20000</v>
      </c>
      <c r="G1390" s="45">
        <f>ლარებში!I1390/1000</f>
        <v>19999.999560000004</v>
      </c>
      <c r="H1390" s="41"/>
    </row>
    <row r="1391" spans="1:8" hidden="1" x14ac:dyDescent="0.25">
      <c r="A1391" s="5" t="str">
        <f t="shared" si="21"/>
        <v>b</v>
      </c>
      <c r="B1391" s="78" t="s">
        <v>1</v>
      </c>
      <c r="C1391" s="77" t="s">
        <v>33</v>
      </c>
      <c r="D1391" s="45">
        <f>ლარებში!D1391/1000</f>
        <v>0</v>
      </c>
      <c r="E1391" s="45">
        <f>ლარებში!E1391/1000</f>
        <v>0</v>
      </c>
      <c r="F1391" s="45">
        <f>ლარებში!F1391/1000</f>
        <v>0</v>
      </c>
      <c r="G1391" s="45">
        <f>ლარებში!I1391/1000</f>
        <v>0</v>
      </c>
    </row>
    <row r="1392" spans="1:8" hidden="1" x14ac:dyDescent="0.25">
      <c r="A1392" s="5" t="str">
        <f t="shared" si="21"/>
        <v>b</v>
      </c>
      <c r="B1392" s="78" t="s">
        <v>1</v>
      </c>
      <c r="C1392" s="77" t="s">
        <v>34</v>
      </c>
      <c r="D1392" s="45">
        <f>ლარებში!D1392/1000</f>
        <v>0</v>
      </c>
      <c r="E1392" s="45">
        <f>ლარებში!E1392/1000</f>
        <v>0</v>
      </c>
      <c r="F1392" s="45">
        <f>ლარებში!F1392/1000</f>
        <v>0</v>
      </c>
      <c r="G1392" s="45">
        <f>ლარებში!I1392/1000</f>
        <v>0</v>
      </c>
    </row>
    <row r="1393" spans="1:8" ht="51.75" x14ac:dyDescent="0.25">
      <c r="A1393" s="5" t="str">
        <f t="shared" si="21"/>
        <v>a</v>
      </c>
      <c r="B1393" s="68" t="s">
        <v>207</v>
      </c>
      <c r="C1393" s="69" t="s">
        <v>208</v>
      </c>
      <c r="D1393" s="44">
        <f>ლარებში!D1393/1000</f>
        <v>52700</v>
      </c>
      <c r="E1393" s="44">
        <f>ლარებში!E1393/1000</f>
        <v>55200</v>
      </c>
      <c r="F1393" s="44">
        <f>ლარებში!F1393/1000</f>
        <v>36070</v>
      </c>
      <c r="G1393" s="44">
        <f>ლარებში!I1393/1000</f>
        <v>35295.016179999999</v>
      </c>
      <c r="H1393" s="96" t="s">
        <v>230</v>
      </c>
    </row>
    <row r="1394" spans="1:8" x14ac:dyDescent="0.25">
      <c r="A1394" s="5" t="str">
        <f t="shared" si="21"/>
        <v>a</v>
      </c>
      <c r="B1394" s="76" t="s">
        <v>1</v>
      </c>
      <c r="C1394" s="77" t="s">
        <v>24</v>
      </c>
      <c r="D1394" s="45">
        <f>ლარებში!D1394/1000</f>
        <v>22700</v>
      </c>
      <c r="E1394" s="45">
        <f>ლარებში!E1394/1000</f>
        <v>20200</v>
      </c>
      <c r="F1394" s="45">
        <f>ლარებში!F1394/1000</f>
        <v>16070</v>
      </c>
      <c r="G1394" s="45">
        <f>ლარებში!I1394/1000</f>
        <v>15295.016619999999</v>
      </c>
      <c r="H1394" s="41"/>
    </row>
    <row r="1395" spans="1:8" hidden="1" x14ac:dyDescent="0.25">
      <c r="A1395" s="5" t="str">
        <f t="shared" si="21"/>
        <v>b</v>
      </c>
      <c r="B1395" s="78" t="s">
        <v>1</v>
      </c>
      <c r="C1395" s="79" t="s">
        <v>25</v>
      </c>
      <c r="D1395" s="46">
        <f>ლარებში!D1395/1000</f>
        <v>0</v>
      </c>
      <c r="E1395" s="46">
        <f>ლარებში!E1395/1000</f>
        <v>0</v>
      </c>
      <c r="F1395" s="46">
        <f>ლარებში!F1395/1000</f>
        <v>0</v>
      </c>
      <c r="G1395" s="46">
        <f>ლარებში!I1395/1000</f>
        <v>0</v>
      </c>
    </row>
    <row r="1396" spans="1:8" x14ac:dyDescent="0.25">
      <c r="A1396" s="5" t="str">
        <f t="shared" si="21"/>
        <v>a</v>
      </c>
      <c r="B1396" s="78" t="s">
        <v>1</v>
      </c>
      <c r="C1396" s="79" t="s">
        <v>26</v>
      </c>
      <c r="D1396" s="46">
        <f>ლარებში!D1396/1000</f>
        <v>1200</v>
      </c>
      <c r="E1396" s="46">
        <f>ლარებში!E1396/1000</f>
        <v>1200</v>
      </c>
      <c r="F1396" s="46">
        <f>ლარებში!F1396/1000</f>
        <v>540</v>
      </c>
      <c r="G1396" s="46">
        <f>ლარებში!I1396/1000</f>
        <v>232.50973999999999</v>
      </c>
      <c r="H1396" s="41"/>
    </row>
    <row r="1397" spans="1:8" hidden="1" x14ac:dyDescent="0.25">
      <c r="A1397" s="5" t="str">
        <f t="shared" si="21"/>
        <v>b</v>
      </c>
      <c r="B1397" s="78" t="s">
        <v>1</v>
      </c>
      <c r="C1397" s="79" t="s">
        <v>27</v>
      </c>
      <c r="D1397" s="46">
        <f>ლარებში!D1397/1000</f>
        <v>0</v>
      </c>
      <c r="E1397" s="46">
        <f>ლარებში!E1397/1000</f>
        <v>0</v>
      </c>
      <c r="F1397" s="46">
        <f>ლარებში!F1397/1000</f>
        <v>0</v>
      </c>
      <c r="G1397" s="46">
        <f>ლარებში!I1397/1000</f>
        <v>0</v>
      </c>
    </row>
    <row r="1398" spans="1:8" hidden="1" x14ac:dyDescent="0.25">
      <c r="A1398" s="5" t="str">
        <f t="shared" si="21"/>
        <v>b</v>
      </c>
      <c r="B1398" s="78" t="s">
        <v>1</v>
      </c>
      <c r="C1398" s="80" t="s">
        <v>28</v>
      </c>
      <c r="D1398" s="46">
        <f>ლარებში!D1398/1000</f>
        <v>0</v>
      </c>
      <c r="E1398" s="46">
        <f>ლარებში!E1398/1000</f>
        <v>0</v>
      </c>
      <c r="F1398" s="46">
        <f>ლარებში!F1398/1000</f>
        <v>0</v>
      </c>
      <c r="G1398" s="46">
        <f>ლარებში!I1398/1000</f>
        <v>0</v>
      </c>
      <c r="H1398" s="41"/>
    </row>
    <row r="1399" spans="1:8" hidden="1" x14ac:dyDescent="0.25">
      <c r="A1399" s="5" t="str">
        <f t="shared" si="21"/>
        <v>b</v>
      </c>
      <c r="B1399" s="78" t="s">
        <v>1</v>
      </c>
      <c r="C1399" s="80" t="s">
        <v>29</v>
      </c>
      <c r="D1399" s="46">
        <f>ლარებში!D1399/1000</f>
        <v>0</v>
      </c>
      <c r="E1399" s="46">
        <f>ლარებში!E1399/1000</f>
        <v>0</v>
      </c>
      <c r="F1399" s="46">
        <f>ლარებში!F1399/1000</f>
        <v>0</v>
      </c>
      <c r="G1399" s="46">
        <f>ლარებში!I1399/1000</f>
        <v>0</v>
      </c>
    </row>
    <row r="1400" spans="1:8" x14ac:dyDescent="0.25">
      <c r="A1400" s="5" t="str">
        <f t="shared" si="21"/>
        <v>a</v>
      </c>
      <c r="B1400" s="78" t="s">
        <v>1</v>
      </c>
      <c r="C1400" s="80" t="s">
        <v>30</v>
      </c>
      <c r="D1400" s="46">
        <f>ლარებში!D1400/1000</f>
        <v>2000</v>
      </c>
      <c r="E1400" s="46">
        <f>ლარებში!E1400/1000</f>
        <v>2000</v>
      </c>
      <c r="F1400" s="46">
        <f>ლარებში!F1400/1000</f>
        <v>1150</v>
      </c>
      <c r="G1400" s="46">
        <f>ლარებში!I1400/1000</f>
        <v>1124.0450000000001</v>
      </c>
      <c r="H1400" s="41"/>
    </row>
    <row r="1401" spans="1:8" x14ac:dyDescent="0.25">
      <c r="A1401" s="5" t="str">
        <f t="shared" si="21"/>
        <v>a</v>
      </c>
      <c r="B1401" s="78" t="s">
        <v>1</v>
      </c>
      <c r="C1401" s="80" t="s">
        <v>31</v>
      </c>
      <c r="D1401" s="46">
        <f>ლარებში!D1401/1000</f>
        <v>19500</v>
      </c>
      <c r="E1401" s="46">
        <f>ლარებში!E1401/1000</f>
        <v>17000</v>
      </c>
      <c r="F1401" s="46">
        <f>ლარებში!F1401/1000</f>
        <v>14380</v>
      </c>
      <c r="G1401" s="46">
        <f>ლარებში!I1401/1000</f>
        <v>13938.461879999999</v>
      </c>
      <c r="H1401" s="41"/>
    </row>
    <row r="1402" spans="1:8" ht="34.5" x14ac:dyDescent="0.25">
      <c r="A1402" s="5" t="str">
        <f t="shared" si="21"/>
        <v>a</v>
      </c>
      <c r="B1402" s="78"/>
      <c r="C1402" s="81" t="s">
        <v>91</v>
      </c>
      <c r="D1402" s="47">
        <f>ლარებში!D1402/1000</f>
        <v>2500</v>
      </c>
      <c r="E1402" s="47">
        <f>ლარებში!E1402/1000</f>
        <v>2500</v>
      </c>
      <c r="F1402" s="47">
        <f>ლარებში!F1402/1000</f>
        <v>380</v>
      </c>
      <c r="G1402" s="47">
        <f>ლარებში!I1402/1000</f>
        <v>55.558160000000001</v>
      </c>
    </row>
    <row r="1403" spans="1:8" ht="34.5" x14ac:dyDescent="0.25">
      <c r="A1403" s="5" t="str">
        <f t="shared" si="21"/>
        <v>a</v>
      </c>
      <c r="B1403" s="78"/>
      <c r="C1403" s="81" t="s">
        <v>92</v>
      </c>
      <c r="D1403" s="47">
        <f>ლარებში!D1403/1000</f>
        <v>17000</v>
      </c>
      <c r="E1403" s="47">
        <f>ლარებში!E1403/1000</f>
        <v>14500</v>
      </c>
      <c r="F1403" s="47">
        <f>ლარებში!F1403/1000</f>
        <v>14000</v>
      </c>
      <c r="G1403" s="47">
        <f>ლარებში!I1403/1000</f>
        <v>13882.903719999998</v>
      </c>
    </row>
    <row r="1404" spans="1:8" x14ac:dyDescent="0.25">
      <c r="A1404" s="5" t="str">
        <f t="shared" si="21"/>
        <v>a</v>
      </c>
      <c r="B1404" s="78" t="s">
        <v>1</v>
      </c>
      <c r="C1404" s="77" t="s">
        <v>32</v>
      </c>
      <c r="D1404" s="45">
        <f>ლარებში!D1404/1000</f>
        <v>30000</v>
      </c>
      <c r="E1404" s="45">
        <f>ლარებში!E1404/1000</f>
        <v>35000</v>
      </c>
      <c r="F1404" s="45">
        <f>ლარებში!F1404/1000</f>
        <v>20000</v>
      </c>
      <c r="G1404" s="45">
        <f>ლარებში!I1404/1000</f>
        <v>19999.999560000004</v>
      </c>
      <c r="H1404" s="41"/>
    </row>
    <row r="1405" spans="1:8" hidden="1" x14ac:dyDescent="0.25">
      <c r="A1405" s="5" t="str">
        <f t="shared" si="21"/>
        <v>b</v>
      </c>
      <c r="B1405" s="78" t="s">
        <v>1</v>
      </c>
      <c r="C1405" s="77" t="s">
        <v>33</v>
      </c>
      <c r="D1405" s="45">
        <f>ლარებში!D1405/1000</f>
        <v>0</v>
      </c>
      <c r="E1405" s="45">
        <f>ლარებში!E1405/1000</f>
        <v>0</v>
      </c>
      <c r="F1405" s="45">
        <f>ლარებში!F1405/1000</f>
        <v>0</v>
      </c>
      <c r="G1405" s="45">
        <f>ლარებში!I1405/1000</f>
        <v>0</v>
      </c>
    </row>
    <row r="1406" spans="1:8" hidden="1" x14ac:dyDescent="0.25">
      <c r="A1406" s="5" t="str">
        <f t="shared" si="21"/>
        <v>b</v>
      </c>
      <c r="B1406" s="78" t="s">
        <v>1</v>
      </c>
      <c r="C1406" s="77" t="s">
        <v>34</v>
      </c>
      <c r="D1406" s="45">
        <f>ლარებში!D1406/1000</f>
        <v>0</v>
      </c>
      <c r="E1406" s="45">
        <f>ლარებში!E1406/1000</f>
        <v>0</v>
      </c>
      <c r="F1406" s="45">
        <f>ლარებში!F1406/1000</f>
        <v>0</v>
      </c>
      <c r="G1406" s="45">
        <f>ლარებში!I1406/1000</f>
        <v>0</v>
      </c>
    </row>
    <row r="1407" spans="1:8" ht="36.75" customHeight="1" x14ac:dyDescent="0.25">
      <c r="A1407" s="5" t="str">
        <f t="shared" si="21"/>
        <v>a</v>
      </c>
      <c r="B1407" s="60" t="s">
        <v>209</v>
      </c>
      <c r="C1407" s="61" t="s">
        <v>210</v>
      </c>
      <c r="D1407" s="42">
        <f>ლარებში!D1407/1000</f>
        <v>0</v>
      </c>
      <c r="E1407" s="42">
        <f>ლარებში!E1407/1000</f>
        <v>82</v>
      </c>
      <c r="F1407" s="42">
        <f>ლარებში!F1407/1000</f>
        <v>41</v>
      </c>
      <c r="G1407" s="42">
        <f>ლარებში!I1407/1000</f>
        <v>11.060450000000001</v>
      </c>
      <c r="H1407" s="96" t="s">
        <v>226</v>
      </c>
    </row>
    <row r="1408" spans="1:8" x14ac:dyDescent="0.25">
      <c r="A1408" s="5" t="str">
        <f t="shared" si="21"/>
        <v>a</v>
      </c>
      <c r="B1408" s="76" t="s">
        <v>1</v>
      </c>
      <c r="C1408" s="77" t="s">
        <v>24</v>
      </c>
      <c r="D1408" s="45">
        <f>ლარებში!D1408/1000</f>
        <v>0</v>
      </c>
      <c r="E1408" s="45">
        <f>ლარებში!E1408/1000</f>
        <v>82</v>
      </c>
      <c r="F1408" s="45">
        <f>ლარებში!F1408/1000</f>
        <v>41</v>
      </c>
      <c r="G1408" s="45">
        <f>ლარებში!I1408/1000</f>
        <v>11.060450000000001</v>
      </c>
      <c r="H1408" s="41"/>
    </row>
    <row r="1409" spans="1:8" hidden="1" x14ac:dyDescent="0.25">
      <c r="A1409" s="5" t="str">
        <f t="shared" si="21"/>
        <v>b</v>
      </c>
      <c r="B1409" s="78" t="s">
        <v>1</v>
      </c>
      <c r="C1409" s="79" t="s">
        <v>25</v>
      </c>
      <c r="D1409" s="46">
        <f>ლარებში!D1409/1000</f>
        <v>0</v>
      </c>
      <c r="E1409" s="46">
        <f>ლარებში!E1409/1000</f>
        <v>0</v>
      </c>
      <c r="F1409" s="46">
        <f>ლარებში!F1409/1000</f>
        <v>0</v>
      </c>
      <c r="G1409" s="46">
        <f>ლარებში!I1409/1000</f>
        <v>0</v>
      </c>
    </row>
    <row r="1410" spans="1:8" x14ac:dyDescent="0.25">
      <c r="A1410" s="5" t="str">
        <f t="shared" si="21"/>
        <v>a</v>
      </c>
      <c r="B1410" s="78" t="s">
        <v>1</v>
      </c>
      <c r="C1410" s="79" t="s">
        <v>26</v>
      </c>
      <c r="D1410" s="46">
        <f>ლარებში!D1410/1000</f>
        <v>0</v>
      </c>
      <c r="E1410" s="46">
        <f>ლარებში!E1410/1000</f>
        <v>32</v>
      </c>
      <c r="F1410" s="46">
        <f>ლარებში!F1410/1000</f>
        <v>16</v>
      </c>
      <c r="G1410" s="46">
        <f>ლარებში!I1410/1000</f>
        <v>11.060450000000001</v>
      </c>
      <c r="H1410" s="41"/>
    </row>
    <row r="1411" spans="1:8" hidden="1" x14ac:dyDescent="0.25">
      <c r="A1411" s="5" t="str">
        <f t="shared" si="21"/>
        <v>b</v>
      </c>
      <c r="B1411" s="78" t="s">
        <v>1</v>
      </c>
      <c r="C1411" s="79" t="s">
        <v>27</v>
      </c>
      <c r="D1411" s="46">
        <f>ლარებში!D1411/1000</f>
        <v>0</v>
      </c>
      <c r="E1411" s="46">
        <f>ლარებში!E1411/1000</f>
        <v>0</v>
      </c>
      <c r="F1411" s="46">
        <f>ლარებში!F1411/1000</f>
        <v>0</v>
      </c>
      <c r="G1411" s="46">
        <f>ლარებში!I1411/1000</f>
        <v>0</v>
      </c>
    </row>
    <row r="1412" spans="1:8" hidden="1" x14ac:dyDescent="0.25">
      <c r="A1412" s="5" t="str">
        <f t="shared" si="21"/>
        <v>b</v>
      </c>
      <c r="B1412" s="78" t="s">
        <v>1</v>
      </c>
      <c r="C1412" s="80" t="s">
        <v>28</v>
      </c>
      <c r="D1412" s="46">
        <f>ლარებში!D1412/1000</f>
        <v>0</v>
      </c>
      <c r="E1412" s="46">
        <f>ლარებში!E1412/1000</f>
        <v>0</v>
      </c>
      <c r="F1412" s="46">
        <f>ლარებში!F1412/1000</f>
        <v>0</v>
      </c>
      <c r="G1412" s="46">
        <f>ლარებში!I1412/1000</f>
        <v>0</v>
      </c>
      <c r="H1412" s="41" t="s">
        <v>218</v>
      </c>
    </row>
    <row r="1413" spans="1:8" hidden="1" x14ac:dyDescent="0.25">
      <c r="A1413" s="5" t="str">
        <f t="shared" si="21"/>
        <v>b</v>
      </c>
      <c r="B1413" s="78" t="s">
        <v>1</v>
      </c>
      <c r="C1413" s="80" t="s">
        <v>29</v>
      </c>
      <c r="D1413" s="46">
        <f>ლარებში!D1413/1000</f>
        <v>0</v>
      </c>
      <c r="E1413" s="46">
        <f>ლარებში!E1413/1000</f>
        <v>0</v>
      </c>
      <c r="F1413" s="46">
        <f>ლარებში!F1413/1000</f>
        <v>0</v>
      </c>
      <c r="G1413" s="46">
        <f>ლარებში!I1413/1000</f>
        <v>0</v>
      </c>
    </row>
    <row r="1414" spans="1:8" hidden="1" x14ac:dyDescent="0.25">
      <c r="A1414" s="5" t="str">
        <f t="shared" si="21"/>
        <v>b</v>
      </c>
      <c r="B1414" s="78" t="s">
        <v>1</v>
      </c>
      <c r="C1414" s="80" t="s">
        <v>30</v>
      </c>
      <c r="D1414" s="46">
        <f>ლარებში!D1414/1000</f>
        <v>0</v>
      </c>
      <c r="E1414" s="46">
        <f>ლარებში!E1414/1000</f>
        <v>0</v>
      </c>
      <c r="F1414" s="46">
        <f>ლარებში!F1414/1000</f>
        <v>0</v>
      </c>
      <c r="G1414" s="46">
        <f>ლარებში!I1414/1000</f>
        <v>0</v>
      </c>
    </row>
    <row r="1415" spans="1:8" x14ac:dyDescent="0.25">
      <c r="A1415" s="5" t="str">
        <f t="shared" ref="A1415:A1420" si="22">IF((D1415+E1415+F1415+G1415)&gt;0,"a","b")</f>
        <v>a</v>
      </c>
      <c r="B1415" s="78" t="s">
        <v>1</v>
      </c>
      <c r="C1415" s="80" t="s">
        <v>31</v>
      </c>
      <c r="D1415" s="46">
        <f>ლარებში!D1415/1000</f>
        <v>0</v>
      </c>
      <c r="E1415" s="46">
        <f>ლარებში!E1415/1000</f>
        <v>50</v>
      </c>
      <c r="F1415" s="46">
        <f>ლარებში!F1415/1000</f>
        <v>25</v>
      </c>
      <c r="G1415" s="46">
        <f>ლარებში!I1415/1000</f>
        <v>0</v>
      </c>
      <c r="H1415" s="41"/>
    </row>
    <row r="1416" spans="1:8" ht="34.5" x14ac:dyDescent="0.25">
      <c r="A1416" s="5" t="str">
        <f t="shared" si="22"/>
        <v>a</v>
      </c>
      <c r="B1416" s="78"/>
      <c r="C1416" s="81" t="s">
        <v>91</v>
      </c>
      <c r="D1416" s="47">
        <f>ლარებში!D1416/1000</f>
        <v>0</v>
      </c>
      <c r="E1416" s="47">
        <f>ლარებში!E1416/1000</f>
        <v>50</v>
      </c>
      <c r="F1416" s="47">
        <f>ლარებში!F1416/1000</f>
        <v>25</v>
      </c>
      <c r="G1416" s="47">
        <f>ლარებში!I1416/1000</f>
        <v>0</v>
      </c>
    </row>
    <row r="1417" spans="1:8" ht="34.5" hidden="1" x14ac:dyDescent="0.25">
      <c r="A1417" s="5" t="str">
        <f t="shared" si="22"/>
        <v>b</v>
      </c>
      <c r="B1417" s="78"/>
      <c r="C1417" s="81" t="s">
        <v>92</v>
      </c>
      <c r="D1417" s="47">
        <f>ლარებში!D1417/1000</f>
        <v>0</v>
      </c>
      <c r="E1417" s="47">
        <f>ლარებში!E1417/1000</f>
        <v>0</v>
      </c>
      <c r="F1417" s="47">
        <f>ლარებში!F1417/1000</f>
        <v>0</v>
      </c>
      <c r="G1417" s="47">
        <f>ლარებში!I1417/1000</f>
        <v>0</v>
      </c>
    </row>
    <row r="1418" spans="1:8" hidden="1" x14ac:dyDescent="0.25">
      <c r="A1418" s="5" t="str">
        <f t="shared" si="22"/>
        <v>b</v>
      </c>
      <c r="B1418" s="78" t="s">
        <v>1</v>
      </c>
      <c r="C1418" s="77" t="s">
        <v>32</v>
      </c>
      <c r="D1418" s="45">
        <f>ლარებში!D1418/1000</f>
        <v>0</v>
      </c>
      <c r="E1418" s="45">
        <f>ლარებში!E1418/1000</f>
        <v>0</v>
      </c>
      <c r="F1418" s="45">
        <f>ლარებში!F1418/1000</f>
        <v>0</v>
      </c>
      <c r="G1418" s="45">
        <f>ლარებში!I1418/1000</f>
        <v>0</v>
      </c>
    </row>
    <row r="1419" spans="1:8" hidden="1" x14ac:dyDescent="0.25">
      <c r="A1419" s="5" t="str">
        <f t="shared" si="22"/>
        <v>b</v>
      </c>
      <c r="B1419" s="78" t="s">
        <v>1</v>
      </c>
      <c r="C1419" s="77" t="s">
        <v>33</v>
      </c>
      <c r="D1419" s="45">
        <f>ლარებში!D1419/1000</f>
        <v>0</v>
      </c>
      <c r="E1419" s="45">
        <f>ლარებში!E1419/1000</f>
        <v>0</v>
      </c>
      <c r="F1419" s="45">
        <f>ლარებში!F1419/1000</f>
        <v>0</v>
      </c>
      <c r="G1419" s="45">
        <f>ლარებში!I1419/1000</f>
        <v>0</v>
      </c>
    </row>
    <row r="1420" spans="1:8" hidden="1" x14ac:dyDescent="0.25">
      <c r="A1420" s="5" t="str">
        <f t="shared" si="22"/>
        <v>b</v>
      </c>
      <c r="B1420" s="78" t="s">
        <v>1</v>
      </c>
      <c r="C1420" s="77" t="s">
        <v>34</v>
      </c>
      <c r="D1420" s="45">
        <f>ლარებში!D1420/1000</f>
        <v>0</v>
      </c>
      <c r="E1420" s="45">
        <f>ლარებში!E1420/1000</f>
        <v>0</v>
      </c>
      <c r="F1420" s="45">
        <f>ლარებში!F1420/1000</f>
        <v>0</v>
      </c>
      <c r="G1420" s="45">
        <f>ლარებში!I1420/1000</f>
        <v>0</v>
      </c>
    </row>
  </sheetData>
  <autoFilter ref="A5:H1420">
    <filterColumn colId="0">
      <filters>
        <filter val="a"/>
      </filters>
    </filterColumn>
  </autoFilter>
  <mergeCells count="5">
    <mergeCell ref="B2:G2"/>
    <mergeCell ref="B4:B5"/>
    <mergeCell ref="C4:C5"/>
    <mergeCell ref="D4:G4"/>
    <mergeCell ref="F3:G3"/>
  </mergeCells>
  <printOptions horizontalCentered="1"/>
  <pageMargins left="0" right="0.23622047244094491" top="0.74803149606299213" bottom="0.74803149606299213" header="0.31496062992125984" footer="0.31496062992125984"/>
  <pageSetup scale="72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ლარებში</vt:lpstr>
      <vt:lpstr>ათას ლარებში </vt:lpstr>
      <vt:lpstr>'ათას ლარებში '!Print_Area</vt:lpstr>
      <vt:lpstr>ლარებში!Print_Area</vt:lpstr>
      <vt:lpstr>'ათას ლარებში '!Print_Titles</vt:lpstr>
      <vt:lpstr>ლარებში!Print_Titles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Darejan Iakobishvili</cp:lastModifiedBy>
  <cp:lastPrinted>2019-07-16T11:43:27Z</cp:lastPrinted>
  <dcterms:created xsi:type="dcterms:W3CDTF">2014-12-11T17:18:45Z</dcterms:created>
  <dcterms:modified xsi:type="dcterms:W3CDTF">2019-07-17T06:20:27Z</dcterms:modified>
</cp:coreProperties>
</file>