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urushadze\Desktop\"/>
    </mc:Choice>
  </mc:AlternateContent>
  <bookViews>
    <workbookView xWindow="0" yWindow="0" windowWidth="21570" windowHeight="8055"/>
  </bookViews>
  <sheets>
    <sheet name="Sheet1" sheetId="1" r:id="rId1"/>
  </sheets>
  <definedNames>
    <definedName name="_xlnm._FilterDatabase" localSheetId="0" hidden="1">Sheet1!$A$5:$L$63</definedName>
  </definedNames>
  <calcPr calcId="152511"/>
</workbook>
</file>

<file path=xl/calcChain.xml><?xml version="1.0" encoding="utf-8"?>
<calcChain xmlns="http://schemas.openxmlformats.org/spreadsheetml/2006/main">
  <c r="I65" i="1" l="1"/>
  <c r="F8" i="1"/>
  <c r="D9" i="1"/>
  <c r="C9" i="1" s="1"/>
  <c r="F9" i="1"/>
  <c r="H9" i="1"/>
  <c r="H8" i="1" s="1"/>
  <c r="C10" i="1"/>
  <c r="G10" i="1"/>
  <c r="G9" i="1" s="1"/>
  <c r="G8" i="1" s="1"/>
  <c r="D13" i="1"/>
  <c r="D12" i="1" s="1"/>
  <c r="D11" i="1" s="1"/>
  <c r="C11" i="1" s="1"/>
  <c r="F13" i="1"/>
  <c r="F12" i="1" s="1"/>
  <c r="H13" i="1"/>
  <c r="H12" i="1" s="1"/>
  <c r="H11" i="1" s="1"/>
  <c r="C14" i="1"/>
  <c r="G14" i="1"/>
  <c r="D16" i="1"/>
  <c r="C16" i="1" s="1"/>
  <c r="F16" i="1"/>
  <c r="F15" i="1" s="1"/>
  <c r="H16" i="1"/>
  <c r="H15" i="1" s="1"/>
  <c r="C17" i="1"/>
  <c r="G17" i="1"/>
  <c r="F18" i="1"/>
  <c r="D19" i="1"/>
  <c r="D18" i="1" s="1"/>
  <c r="C18" i="1" s="1"/>
  <c r="F19" i="1"/>
  <c r="H19" i="1"/>
  <c r="H18" i="1" s="1"/>
  <c r="C20" i="1"/>
  <c r="G20" i="1"/>
  <c r="D22" i="1"/>
  <c r="C22" i="1" s="1"/>
  <c r="F22" i="1"/>
  <c r="H22" i="1"/>
  <c r="H21" i="1" s="1"/>
  <c r="C23" i="1"/>
  <c r="G23" i="1"/>
  <c r="G22" i="1" s="1"/>
  <c r="G21" i="1" s="1"/>
  <c r="D25" i="1"/>
  <c r="D24" i="1" s="1"/>
  <c r="C24" i="1" s="1"/>
  <c r="F25" i="1"/>
  <c r="F24" i="1" s="1"/>
  <c r="H25" i="1"/>
  <c r="H24" i="1" s="1"/>
  <c r="C26" i="1"/>
  <c r="G26" i="1"/>
  <c r="E26" i="1" s="1"/>
  <c r="D28" i="1"/>
  <c r="F28" i="1"/>
  <c r="F27" i="1" s="1"/>
  <c r="H28" i="1"/>
  <c r="H27" i="1" s="1"/>
  <c r="C29" i="1"/>
  <c r="G29" i="1"/>
  <c r="G28" i="1" s="1"/>
  <c r="G27" i="1" s="1"/>
  <c r="C30" i="1"/>
  <c r="D31" i="1"/>
  <c r="D30" i="1" s="1"/>
  <c r="F31" i="1"/>
  <c r="F30" i="1" s="1"/>
  <c r="H31" i="1"/>
  <c r="H30" i="1" s="1"/>
  <c r="C32" i="1"/>
  <c r="G32" i="1"/>
  <c r="D33" i="1"/>
  <c r="C33" i="1" s="1"/>
  <c r="H33" i="1"/>
  <c r="D34" i="1"/>
  <c r="C34" i="1" s="1"/>
  <c r="F34" i="1"/>
  <c r="H34" i="1"/>
  <c r="C35" i="1"/>
  <c r="G35" i="1"/>
  <c r="G34" i="1" s="1"/>
  <c r="G33" i="1" s="1"/>
  <c r="D37" i="1"/>
  <c r="C37" i="1" s="1"/>
  <c r="F37" i="1"/>
  <c r="F36" i="1" s="1"/>
  <c r="H37" i="1"/>
  <c r="H36" i="1" s="1"/>
  <c r="C38" i="1"/>
  <c r="G38" i="1"/>
  <c r="E38" i="1" s="1"/>
  <c r="D40" i="1"/>
  <c r="F40" i="1"/>
  <c r="F39" i="1" s="1"/>
  <c r="H40" i="1"/>
  <c r="H39" i="1" s="1"/>
  <c r="C41" i="1"/>
  <c r="G41" i="1"/>
  <c r="C42" i="1"/>
  <c r="G42" i="1"/>
  <c r="H43" i="1"/>
  <c r="D44" i="1"/>
  <c r="C44" i="1" s="1"/>
  <c r="F44" i="1"/>
  <c r="H44" i="1"/>
  <c r="C45" i="1"/>
  <c r="G45" i="1"/>
  <c r="G44" i="1" s="1"/>
  <c r="G43" i="1" s="1"/>
  <c r="D46" i="1"/>
  <c r="C46" i="1" s="1"/>
  <c r="D47" i="1"/>
  <c r="C47" i="1" s="1"/>
  <c r="F47" i="1"/>
  <c r="F46" i="1" s="1"/>
  <c r="H47" i="1"/>
  <c r="H46" i="1" s="1"/>
  <c r="C48" i="1"/>
  <c r="G48" i="1"/>
  <c r="F49" i="1"/>
  <c r="D50" i="1"/>
  <c r="F50" i="1"/>
  <c r="H50" i="1"/>
  <c r="H49" i="1" s="1"/>
  <c r="C51" i="1"/>
  <c r="G51" i="1"/>
  <c r="G50" i="1" s="1"/>
  <c r="G49" i="1" s="1"/>
  <c r="D53" i="1"/>
  <c r="D52" i="1" s="1"/>
  <c r="C52" i="1" s="1"/>
  <c r="F53" i="1"/>
  <c r="F52" i="1" s="1"/>
  <c r="H53" i="1"/>
  <c r="H52" i="1" s="1"/>
  <c r="C54" i="1"/>
  <c r="G54" i="1"/>
  <c r="D55" i="1"/>
  <c r="C55" i="1" s="1"/>
  <c r="D56" i="1"/>
  <c r="C56" i="1" s="1"/>
  <c r="F56" i="1"/>
  <c r="H56" i="1"/>
  <c r="H55" i="1" s="1"/>
  <c r="C57" i="1"/>
  <c r="G57" i="1"/>
  <c r="G56" i="1" s="1"/>
  <c r="G55" i="1" s="1"/>
  <c r="D58" i="1"/>
  <c r="C58" i="1" s="1"/>
  <c r="D59" i="1"/>
  <c r="C59" i="1" s="1"/>
  <c r="F59" i="1"/>
  <c r="F58" i="1" s="1"/>
  <c r="H59" i="1"/>
  <c r="H58" i="1" s="1"/>
  <c r="C60" i="1"/>
  <c r="G60" i="1"/>
  <c r="E60" i="1" s="1"/>
  <c r="D62" i="1"/>
  <c r="F62" i="1"/>
  <c r="F61" i="1" s="1"/>
  <c r="H62" i="1"/>
  <c r="H61" i="1" s="1"/>
  <c r="C63" i="1"/>
  <c r="G63" i="1"/>
  <c r="G62" i="1" s="1"/>
  <c r="G61" i="1" s="1"/>
  <c r="E57" i="1" l="1"/>
  <c r="G40" i="1"/>
  <c r="G39" i="1" s="1"/>
  <c r="C25" i="1"/>
  <c r="E23" i="1"/>
  <c r="C13" i="1"/>
  <c r="G59" i="1"/>
  <c r="G58" i="1" s="1"/>
  <c r="D43" i="1"/>
  <c r="C43" i="1" s="1"/>
  <c r="D36" i="1"/>
  <c r="C36" i="1" s="1"/>
  <c r="G25" i="1"/>
  <c r="G24" i="1" s="1"/>
  <c r="D21" i="1"/>
  <c r="C21" i="1" s="1"/>
  <c r="C40" i="1"/>
  <c r="D39" i="1"/>
  <c r="C39" i="1" s="1"/>
  <c r="F33" i="1"/>
  <c r="C62" i="1"/>
  <c r="D61" i="1"/>
  <c r="C61" i="1" s="1"/>
  <c r="F55" i="1"/>
  <c r="G37" i="1"/>
  <c r="G36" i="1" s="1"/>
  <c r="C28" i="1"/>
  <c r="D27" i="1"/>
  <c r="C27" i="1" s="1"/>
  <c r="F21" i="1"/>
  <c r="C50" i="1"/>
  <c r="D49" i="1"/>
  <c r="C49" i="1" s="1"/>
  <c r="F43" i="1"/>
  <c r="F11" i="1"/>
  <c r="G47" i="1"/>
  <c r="G46" i="1" s="1"/>
  <c r="G16" i="1"/>
  <c r="G15" i="1" s="1"/>
  <c r="E63" i="1"/>
  <c r="G53" i="1"/>
  <c r="C53" i="1"/>
  <c r="E51" i="1"/>
  <c r="G31" i="1"/>
  <c r="C31" i="1"/>
  <c r="G19" i="1"/>
  <c r="C19" i="1"/>
  <c r="D15" i="1"/>
  <c r="C15" i="1" s="1"/>
  <c r="C12" i="1"/>
  <c r="D8" i="1"/>
  <c r="C8" i="1" s="1"/>
  <c r="G13" i="1"/>
  <c r="G12" i="1" s="1"/>
  <c r="G11" i="1" s="1"/>
  <c r="G18" i="1" l="1"/>
  <c r="G30" i="1"/>
  <c r="G52" i="1"/>
  <c r="I22" i="1" l="1"/>
  <c r="I25" i="1"/>
  <c r="I24" i="1" l="1"/>
  <c r="E24" i="1" s="1"/>
  <c r="E25" i="1"/>
  <c r="I21" i="1"/>
  <c r="E21" i="1" s="1"/>
  <c r="E22" i="1"/>
  <c r="I14" i="1"/>
  <c r="I48" i="1"/>
  <c r="I35" i="1"/>
  <c r="I37" i="1"/>
  <c r="I50" i="1"/>
  <c r="I56" i="1"/>
  <c r="I59" i="1"/>
  <c r="I62" i="1"/>
  <c r="I54" i="1"/>
  <c r="I45" i="1"/>
  <c r="I42" i="1"/>
  <c r="E42" i="1" s="1"/>
  <c r="I29" i="1"/>
  <c r="I20" i="1"/>
  <c r="I17" i="1"/>
  <c r="I10" i="1"/>
  <c r="I19" i="1" l="1"/>
  <c r="E20" i="1"/>
  <c r="I53" i="1"/>
  <c r="E54" i="1"/>
  <c r="I49" i="1"/>
  <c r="E49" i="1" s="1"/>
  <c r="E50" i="1"/>
  <c r="I13" i="1"/>
  <c r="E14" i="1"/>
  <c r="I28" i="1"/>
  <c r="E29" i="1"/>
  <c r="I61" i="1"/>
  <c r="E61" i="1" s="1"/>
  <c r="E62" i="1"/>
  <c r="I36" i="1"/>
  <c r="E36" i="1" s="1"/>
  <c r="E37" i="1"/>
  <c r="I9" i="1"/>
  <c r="E10" i="1"/>
  <c r="I58" i="1"/>
  <c r="E58" i="1" s="1"/>
  <c r="E59" i="1"/>
  <c r="I34" i="1"/>
  <c r="E35" i="1"/>
  <c r="I16" i="1"/>
  <c r="E17" i="1"/>
  <c r="I44" i="1"/>
  <c r="E45" i="1"/>
  <c r="I55" i="1"/>
  <c r="E55" i="1" s="1"/>
  <c r="E56" i="1"/>
  <c r="I47" i="1"/>
  <c r="E48" i="1"/>
  <c r="I32" i="1"/>
  <c r="I41" i="1"/>
  <c r="I31" i="1" l="1"/>
  <c r="E32" i="1"/>
  <c r="I27" i="1"/>
  <c r="E27" i="1" s="1"/>
  <c r="E28" i="1"/>
  <c r="I18" i="1"/>
  <c r="E18" i="1" s="1"/>
  <c r="E19" i="1"/>
  <c r="I15" i="1"/>
  <c r="E15" i="1" s="1"/>
  <c r="E16" i="1"/>
  <c r="I46" i="1"/>
  <c r="E46" i="1" s="1"/>
  <c r="E47" i="1"/>
  <c r="I43" i="1"/>
  <c r="E43" i="1" s="1"/>
  <c r="E44" i="1"/>
  <c r="I33" i="1"/>
  <c r="E33" i="1" s="1"/>
  <c r="E34" i="1"/>
  <c r="I8" i="1"/>
  <c r="E8" i="1" s="1"/>
  <c r="E9" i="1"/>
  <c r="I12" i="1"/>
  <c r="E13" i="1"/>
  <c r="I52" i="1"/>
  <c r="E52" i="1" s="1"/>
  <c r="E53" i="1"/>
  <c r="I40" i="1"/>
  <c r="E41" i="1"/>
  <c r="I11" i="1" l="1"/>
  <c r="E11" i="1" s="1"/>
  <c r="E12" i="1"/>
  <c r="I30" i="1"/>
  <c r="E30" i="1" s="1"/>
  <c r="E31" i="1"/>
  <c r="I39" i="1"/>
  <c r="E39" i="1" s="1"/>
  <c r="E40" i="1"/>
</calcChain>
</file>

<file path=xl/sharedStrings.xml><?xml version="1.0" encoding="utf-8"?>
<sst xmlns="http://schemas.openxmlformats.org/spreadsheetml/2006/main" count="130" uniqueCount="55">
  <si>
    <t xml:space="preserve"> </t>
  </si>
  <si>
    <t/>
  </si>
  <si>
    <t>ორგანიზაციული კოდი</t>
  </si>
  <si>
    <t>დასახელება</t>
  </si>
  <si>
    <t>I კვ.</t>
  </si>
  <si>
    <t>II კვ.</t>
  </si>
  <si>
    <t>საბიუჯეტო სახსრები ფონდების გარეშე ჯამი</t>
  </si>
  <si>
    <t>ხარჯები</t>
  </si>
  <si>
    <t>საქონელი და მომსახურება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</si>
  <si>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</si>
  <si>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</si>
  <si>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</si>
  <si>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27 02 03 01 01</t>
  </si>
  <si>
    <t>დღის ცენტრებში მომსახურებით უზრუნველყოფა (შშმ პირები)</t>
  </si>
  <si>
    <t>27 02 03 01 02</t>
  </si>
  <si>
    <t>დამხმარე საშუალებებით უზრუნველყოფა</t>
  </si>
  <si>
    <t>27 02 03 01 03</t>
  </si>
  <si>
    <t>ყრუთა კომუნიკაციის ხელშეწყობა</t>
  </si>
  <si>
    <t>27 02 03 01 04</t>
  </si>
  <si>
    <t>სათემო ორგანიზაციებში მომსახურებით უზრუნველყოფა</t>
  </si>
  <si>
    <t>27 02 03 01 05</t>
  </si>
  <si>
    <t>ომის მონაწილეთა რეაბილიტაციის ხელშეწყობა</t>
  </si>
  <si>
    <t>27 02 03 02 01</t>
  </si>
  <si>
    <t>კრიზისულ მდგომარეობაში მყოფი ბავშვიანი ოჯახების დახმარება</t>
  </si>
  <si>
    <t>27 02 03 02 02</t>
  </si>
  <si>
    <t>ბავშვთა ადრეული განვითარების ხელშეწყობა</t>
  </si>
  <si>
    <t>27 02 03 02 03</t>
  </si>
  <si>
    <t>ბავშვთა რეაბილიტაცია/აბილიტაცია</t>
  </si>
  <si>
    <t>27 02 03 02 04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</si>
  <si>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</si>
  <si>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27 02 03 02 05</t>
  </si>
  <si>
    <t>დედათა და ბავშვთა თავშესაფრით უზრუნველყოფა</t>
  </si>
  <si>
    <t>27 02 03 02 06</t>
  </si>
  <si>
    <t>მინდობით აღზრდა</t>
  </si>
  <si>
    <t>27 02 03 02 07</t>
  </si>
  <si>
    <t>მცირე საოჯახო ტიპის სახლებში მომსახურებით უზრუნველყოფა</t>
  </si>
  <si>
    <t>27 02 03 02 08</t>
  </si>
  <si>
    <t>მიუსაფარ ბავშვთა თავშესაფრით უზრუნველყოფა</t>
  </si>
  <si>
    <t>27 02 03 02 09</t>
  </si>
  <si>
    <t>განვითარების მძიმე და ღრმა შეფერხების მქონე ბავშვთა ბინაზე მოვლით უზრუნველყოფა</t>
  </si>
  <si>
    <t>27 02 03 02 10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</si>
  <si>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</si>
  <si>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27 02 03 02 11</t>
  </si>
  <si>
    <t>მზრუნველობამოკლებული ბავშვების რეინტეგრაცია</t>
  </si>
  <si>
    <t>27 02 03 02 12</t>
  </si>
  <si>
    <t>სახელმწიფო ზრუნვის სისტემიდან გასული 18-21 წლამდე ახალგაზრდების მხარდაჭერა</t>
  </si>
  <si>
    <t>27 02 03 02 13</t>
  </si>
  <si>
    <t>სახელმწიფო ზრუნვის სისტემიდან გასული 18-21 წლამდე ახალგაზრდების საკვები პროდუქტებით უზრუნველყოფა</t>
  </si>
  <si>
    <t>დაზუსტებული</t>
  </si>
  <si>
    <t>რესურსები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</si>
  <si>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</si>
  <si>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</si>
  <si>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არაფინანსური აქტივების ზრდა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</si>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</sst>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7" fillId="0" borderId="5" xfId="0" applyNumberFormat="1" applyFont="1" applyFill="1" applyBorder="1" applyAlignment="1">
      <alignment horizontal="left" vertical="center" wrapText="1" indent="4" readingOrder="1"/>
    </xf>
    <xf numFmtId="0" fontId="7" fillId="0" borderId="5" xfId="0" applyNumberFormat="1" applyFont="1" applyFill="1" applyBorder="1" applyAlignment="1">
      <alignment horizontal="left" vertical="center" wrapText="1" indent="6" readingOrder="1"/>
    </xf>
    <xf numFmtId="0" fontId="7" fillId="0" borderId="5" xfId="0" applyNumberFormat="1" applyFont="1" applyFill="1" applyBorder="1" applyAlignment="1">
      <alignment horizontal="left" vertical="center" wrapText="1" indent="7" readingOrder="1"/>
    </xf>
    <xf numFmtId="0" fontId="7" fillId="0" borderId="5" xfId="0" applyNumberFormat="1" applyFont="1" applyFill="1" applyBorder="1" applyAlignment="1">
      <alignment horizontal="left" vertical="center" wrapText="1" indent="8" readingOrder="1"/>
    </xf>
    <xf numFmtId="2" fontId="7" fillId="0" borderId="5" xfId="0" applyNumberFormat="1" applyFont="1" applyFill="1" applyBorder="1" applyAlignment="1">
      <alignment horizontal="right" vertical="center" wrapText="1" readingOrder="1"/>
    </xf>
    <xf numFmtId="2" fontId="7" fillId="5" borderId="5" xfId="0" applyNumberFormat="1" applyFont="1" applyFill="1" applyBorder="1" applyAlignment="1">
      <alignment horizontal="right" vertical="center" wrapText="1" readingOrder="1"/>
    </xf>
    <xf numFmtId="2" fontId="7" fillId="2" borderId="5" xfId="0" applyNumberFormat="1" applyFont="1" applyFill="1" applyBorder="1" applyAlignment="1">
      <alignment horizontal="right" vertical="center" wrapText="1" readingOrder="1"/>
    </xf>
    <xf numFmtId="2" fontId="7" fillId="6" borderId="5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0" fillId="0" borderId="0" xfId="0" applyFont="1"/>
    <xf numFmtId="3" fontId="11" fillId="0" borderId="0" xfId="0" applyNumberFormat="1" applyFont="1" applyFill="1" applyBorder="1"/>
    <xf numFmtId="2" fontId="7" fillId="7" borderId="5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8" fillId="3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7" fillId="0" borderId="5" xfId="0" applyNumberFormat="1" applyFont="1" applyFill="1" applyBorder="1" applyAlignment="1">
      <alignment horizontal="left" vertical="center" wrapText="1" indent="2" readingOrder="1"/>
    </xf>
    <xf numFmtId="0" fontId="7" fillId="0" borderId="5" xfId="0" applyNumberFormat="1" applyFont="1" applyFill="1" applyBorder="1" applyAlignment="1">
      <alignment horizontal="left" vertical="center" wrapText="1" indent="3" readingOrder="1"/>
    </xf>
    <xf numFmtId="2" fontId="2" fillId="0" borderId="0" xfId="0" applyNumberFormat="1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tabSelected="1" topLeftCell="A30" workbookViewId="0">
      <selection activeCell="B69" sqref="B69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8" width="15.140625" hidden="1" customWidth="1"/>
    <col min="9" max="9" width="15.140625" customWidth="1"/>
  </cols>
  <sheetData>
    <row r="1" spans="1:11" ht="7.35" customHeight="1" x14ac:dyDescent="0.25"/>
    <row r="2" spans="1:11" ht="18" customHeight="1" x14ac:dyDescent="0.25">
      <c r="A2" s="19" t="s">
        <v>0</v>
      </c>
      <c r="B2" s="20"/>
    </row>
    <row r="3" spans="1:11" ht="10.9" customHeight="1" x14ac:dyDescent="0.25"/>
    <row r="4" spans="1:11" ht="15" customHeight="1" x14ac:dyDescent="0.25">
      <c r="A4" s="1" t="s">
        <v>1</v>
      </c>
      <c r="B4" s="1" t="s">
        <v>1</v>
      </c>
      <c r="C4" s="23" t="s">
        <v>48</v>
      </c>
      <c r="D4" s="21"/>
      <c r="E4" s="22"/>
      <c r="F4" s="22"/>
      <c r="G4" s="22"/>
      <c r="H4" s="22"/>
      <c r="I4" s="22"/>
    </row>
    <row r="5" spans="1:11" ht="60" x14ac:dyDescent="0.25">
      <c r="A5" s="3" t="s">
        <v>2</v>
      </c>
      <c r="B5" s="4" t="s">
        <v>3</v>
      </c>
      <c r="C5" s="2" t="s">
        <v>6</v>
      </c>
      <c r="D5" s="2" t="s">
        <v>4</v>
      </c>
      <c r="E5" s="2" t="s">
        <v>6</v>
      </c>
      <c r="F5" s="2" t="s">
        <v>4</v>
      </c>
      <c r="G5" s="2" t="s">
        <v>5</v>
      </c>
      <c r="H5" s="2"/>
      <c r="I5" s="2" t="s">
        <v>49</v>
      </c>
    </row>
    <row r="6" spans="1:11" s="18" customFormat="1" ht="30.75" thickBot="1" x14ac:dyDescent="0.3">
      <c r="A6" s="5" t="s">
        <v>50</v>
      </c>
      <c r="B6" s="26" t="s">
        <v>51</v>
      </c>
      <c r="C6" s="25"/>
      <c r="D6" s="25"/>
      <c r="E6" s="25"/>
      <c r="F6" s="25"/>
      <c r="G6" s="25"/>
      <c r="H6" s="25"/>
      <c r="I6" s="10">
        <v>143900</v>
      </c>
    </row>
    <row r="7" spans="1:11" s="18" customFormat="1" ht="16.5" thickTop="1" thickBot="1" x14ac:dyDescent="0.3">
      <c r="A7" s="24"/>
      <c r="B7" s="27" t="s">
        <v>52</v>
      </c>
      <c r="C7" s="25"/>
      <c r="D7" s="25"/>
      <c r="E7" s="25"/>
      <c r="F7" s="25"/>
      <c r="G7" s="25"/>
      <c r="H7" s="25"/>
      <c r="I7" s="17">
        <v>143900</v>
      </c>
    </row>
    <row r="8" spans="1:11" ht="31.5" thickTop="1" thickBot="1" x14ac:dyDescent="0.3">
      <c r="A8" s="5" t="s">
        <v>12</v>
      </c>
      <c r="B8" s="6" t="s">
        <v>13</v>
      </c>
      <c r="C8" s="10">
        <f t="shared" ref="C8:C39" si="0">SUM(D8:D8)</f>
        <v>588000</v>
      </c>
      <c r="D8" s="10">
        <f t="shared" ref="D8:D9" si="1">SUM(D9)</f>
        <v>588000</v>
      </c>
      <c r="E8" s="10">
        <f t="shared" ref="E8:E39" si="2">SUM(F8:I8)</f>
        <v>852607.67999999993</v>
      </c>
      <c r="F8" s="10">
        <f t="shared" ref="F8:I9" si="3">SUM(F9)</f>
        <v>323392.32</v>
      </c>
      <c r="G8" s="10">
        <f t="shared" si="3"/>
        <v>264607.68</v>
      </c>
      <c r="H8" s="10">
        <f t="shared" si="3"/>
        <v>152080</v>
      </c>
      <c r="I8" s="10">
        <f t="shared" si="3"/>
        <v>112527.67999999999</v>
      </c>
    </row>
    <row r="9" spans="1:11" ht="16.5" thickTop="1" thickBot="1" x14ac:dyDescent="0.3">
      <c r="A9" s="5" t="s">
        <v>1</v>
      </c>
      <c r="B9" s="7" t="s">
        <v>7</v>
      </c>
      <c r="C9" s="10">
        <f t="shared" si="0"/>
        <v>588000</v>
      </c>
      <c r="D9" s="10">
        <f t="shared" si="1"/>
        <v>588000</v>
      </c>
      <c r="E9" s="10">
        <f t="shared" si="2"/>
        <v>852607.67999999993</v>
      </c>
      <c r="F9" s="10">
        <f t="shared" si="3"/>
        <v>323392.32</v>
      </c>
      <c r="G9" s="10">
        <f t="shared" si="3"/>
        <v>264607.68</v>
      </c>
      <c r="H9" s="10">
        <f t="shared" si="3"/>
        <v>152080</v>
      </c>
      <c r="I9" s="10">
        <f t="shared" si="3"/>
        <v>112527.67999999999</v>
      </c>
    </row>
    <row r="10" spans="1:11" ht="19.5" thickTop="1" thickBot="1" x14ac:dyDescent="0.4">
      <c r="A10" s="5" t="s">
        <v>1</v>
      </c>
      <c r="B10" s="8" t="s">
        <v>9</v>
      </c>
      <c r="C10" s="10">
        <f t="shared" si="0"/>
        <v>588000</v>
      </c>
      <c r="D10" s="10">
        <v>588000</v>
      </c>
      <c r="E10" s="10">
        <f t="shared" si="2"/>
        <v>852607.67999999993</v>
      </c>
      <c r="F10" s="10">
        <v>323392.32</v>
      </c>
      <c r="G10" s="12">
        <f>D10-F10</f>
        <v>264607.68</v>
      </c>
      <c r="H10" s="15">
        <v>152080</v>
      </c>
      <c r="I10" s="17">
        <f>G10-H10</f>
        <v>112527.67999999999</v>
      </c>
      <c r="K10" s="14"/>
    </row>
    <row r="11" spans="1:11" ht="16.5" thickTop="1" thickBot="1" x14ac:dyDescent="0.3">
      <c r="A11" s="5" t="s">
        <v>14</v>
      </c>
      <c r="B11" s="6" t="s">
        <v>15</v>
      </c>
      <c r="C11" s="10">
        <f t="shared" si="0"/>
        <v>565600</v>
      </c>
      <c r="D11" s="10">
        <f t="shared" ref="D11:D13" si="4">SUM(D12)</f>
        <v>565600</v>
      </c>
      <c r="E11" s="10">
        <f t="shared" si="2"/>
        <v>834238.39</v>
      </c>
      <c r="F11" s="10">
        <f t="shared" ref="F11:I13" si="5">SUM(F12)</f>
        <v>296961.61</v>
      </c>
      <c r="G11" s="10">
        <f t="shared" si="5"/>
        <v>268638.39</v>
      </c>
      <c r="H11" s="10">
        <f t="shared" si="5"/>
        <v>135270</v>
      </c>
      <c r="I11" s="10">
        <f t="shared" si="5"/>
        <v>133368.39000000001</v>
      </c>
    </row>
    <row r="12" spans="1:11" ht="16.5" thickTop="1" thickBot="1" x14ac:dyDescent="0.3">
      <c r="A12" s="5" t="s">
        <v>1</v>
      </c>
      <c r="B12" s="7" t="s">
        <v>7</v>
      </c>
      <c r="C12" s="10">
        <f t="shared" si="0"/>
        <v>565600</v>
      </c>
      <c r="D12" s="10">
        <f t="shared" si="4"/>
        <v>565600</v>
      </c>
      <c r="E12" s="10">
        <f t="shared" si="2"/>
        <v>834238.39</v>
      </c>
      <c r="F12" s="10">
        <f t="shared" si="5"/>
        <v>296961.61</v>
      </c>
      <c r="G12" s="10">
        <f t="shared" si="5"/>
        <v>268638.39</v>
      </c>
      <c r="H12" s="10">
        <f t="shared" si="5"/>
        <v>135270</v>
      </c>
      <c r="I12" s="10">
        <f t="shared" si="5"/>
        <v>133368.39000000001</v>
      </c>
    </row>
    <row r="13" spans="1:11" ht="16.5" thickTop="1" thickBot="1" x14ac:dyDescent="0.3">
      <c r="A13" s="5" t="s">
        <v>1</v>
      </c>
      <c r="B13" s="8" t="s">
        <v>10</v>
      </c>
      <c r="C13" s="10">
        <f t="shared" si="0"/>
        <v>565600</v>
      </c>
      <c r="D13" s="10">
        <f t="shared" si="4"/>
        <v>565600</v>
      </c>
      <c r="E13" s="10">
        <f t="shared" si="2"/>
        <v>834238.39</v>
      </c>
      <c r="F13" s="10">
        <f t="shared" si="5"/>
        <v>296961.61</v>
      </c>
      <c r="G13" s="10">
        <f t="shared" si="5"/>
        <v>268638.39</v>
      </c>
      <c r="H13" s="10">
        <f t="shared" si="5"/>
        <v>135270</v>
      </c>
      <c r="I13" s="10">
        <f t="shared" si="5"/>
        <v>133368.39000000001</v>
      </c>
    </row>
    <row r="14" spans="1:11" ht="31.5" thickTop="1" thickBot="1" x14ac:dyDescent="0.3">
      <c r="A14" s="5" t="s">
        <v>1</v>
      </c>
      <c r="B14" s="9" t="s">
        <v>11</v>
      </c>
      <c r="C14" s="10">
        <f t="shared" si="0"/>
        <v>565600</v>
      </c>
      <c r="D14" s="10">
        <v>565600</v>
      </c>
      <c r="E14" s="10">
        <f t="shared" si="2"/>
        <v>834238.39</v>
      </c>
      <c r="F14" s="10">
        <v>296961.61</v>
      </c>
      <c r="G14" s="11">
        <f>D14-F14</f>
        <v>268638.39</v>
      </c>
      <c r="H14" s="10">
        <v>135270</v>
      </c>
      <c r="I14" s="17">
        <f>G14-H14</f>
        <v>133368.39000000001</v>
      </c>
    </row>
    <row r="15" spans="1:11" ht="16.5" thickTop="1" thickBot="1" x14ac:dyDescent="0.3">
      <c r="A15" s="5" t="s">
        <v>16</v>
      </c>
      <c r="B15" s="6" t="s">
        <v>17</v>
      </c>
      <c r="C15" s="10">
        <f t="shared" si="0"/>
        <v>13000</v>
      </c>
      <c r="D15" s="10">
        <f t="shared" ref="D15:D16" si="6">SUM(D16)</f>
        <v>13000</v>
      </c>
      <c r="E15" s="10">
        <f t="shared" si="2"/>
        <v>14000</v>
      </c>
      <c r="F15" s="10">
        <f t="shared" ref="F15:I16" si="7">SUM(F16)</f>
        <v>12000</v>
      </c>
      <c r="G15" s="10">
        <f t="shared" si="7"/>
        <v>1000</v>
      </c>
      <c r="H15" s="10">
        <f t="shared" si="7"/>
        <v>0</v>
      </c>
      <c r="I15" s="10">
        <f t="shared" si="7"/>
        <v>1000</v>
      </c>
    </row>
    <row r="16" spans="1:11" ht="16.5" thickTop="1" thickBot="1" x14ac:dyDescent="0.3">
      <c r="A16" s="5" t="s">
        <v>1</v>
      </c>
      <c r="B16" s="7" t="s">
        <v>7</v>
      </c>
      <c r="C16" s="10">
        <f t="shared" si="0"/>
        <v>13000</v>
      </c>
      <c r="D16" s="10">
        <f t="shared" si="6"/>
        <v>13000</v>
      </c>
      <c r="E16" s="10">
        <f t="shared" si="2"/>
        <v>14000</v>
      </c>
      <c r="F16" s="10">
        <f t="shared" si="7"/>
        <v>12000</v>
      </c>
      <c r="G16" s="10">
        <f t="shared" si="7"/>
        <v>1000</v>
      </c>
      <c r="H16" s="10">
        <f t="shared" si="7"/>
        <v>0</v>
      </c>
      <c r="I16" s="10">
        <f t="shared" si="7"/>
        <v>1000</v>
      </c>
    </row>
    <row r="17" spans="1:9" ht="16.5" thickTop="1" thickBot="1" x14ac:dyDescent="0.3">
      <c r="A17" s="5" t="s">
        <v>1</v>
      </c>
      <c r="B17" s="8" t="s">
        <v>9</v>
      </c>
      <c r="C17" s="10">
        <f t="shared" si="0"/>
        <v>13000</v>
      </c>
      <c r="D17" s="10">
        <v>13000</v>
      </c>
      <c r="E17" s="10">
        <f t="shared" si="2"/>
        <v>14000</v>
      </c>
      <c r="F17" s="10">
        <v>12000</v>
      </c>
      <c r="G17" s="11">
        <f>D17-F17</f>
        <v>1000</v>
      </c>
      <c r="H17" s="10">
        <v>0</v>
      </c>
      <c r="I17" s="17">
        <f>G17-H17</f>
        <v>1000</v>
      </c>
    </row>
    <row r="18" spans="1:9" ht="16.5" thickTop="1" thickBot="1" x14ac:dyDescent="0.3">
      <c r="A18" s="5" t="s">
        <v>18</v>
      </c>
      <c r="B18" s="6" t="s">
        <v>19</v>
      </c>
      <c r="C18" s="10">
        <f t="shared" si="0"/>
        <v>670900</v>
      </c>
      <c r="D18" s="10">
        <f t="shared" ref="D18:D19" si="8">SUM(D19)</f>
        <v>670900</v>
      </c>
      <c r="E18" s="10">
        <f t="shared" si="2"/>
        <v>676841.6</v>
      </c>
      <c r="F18" s="10">
        <f t="shared" ref="F18:I19" si="9">SUM(F19)</f>
        <v>664958.4</v>
      </c>
      <c r="G18" s="10">
        <f t="shared" si="9"/>
        <v>5941.5999999999767</v>
      </c>
      <c r="H18" s="10">
        <f t="shared" si="9"/>
        <v>0</v>
      </c>
      <c r="I18" s="10">
        <f t="shared" si="9"/>
        <v>5941.5999999999767</v>
      </c>
    </row>
    <row r="19" spans="1:9" ht="16.5" thickTop="1" thickBot="1" x14ac:dyDescent="0.3">
      <c r="A19" s="5" t="s">
        <v>1</v>
      </c>
      <c r="B19" s="7" t="s">
        <v>7</v>
      </c>
      <c r="C19" s="10">
        <f t="shared" si="0"/>
        <v>670900</v>
      </c>
      <c r="D19" s="10">
        <f t="shared" si="8"/>
        <v>670900</v>
      </c>
      <c r="E19" s="10">
        <f t="shared" si="2"/>
        <v>676841.6</v>
      </c>
      <c r="F19" s="10">
        <f t="shared" si="9"/>
        <v>664958.4</v>
      </c>
      <c r="G19" s="10">
        <f t="shared" si="9"/>
        <v>5941.5999999999767</v>
      </c>
      <c r="H19" s="10">
        <f t="shared" si="9"/>
        <v>0</v>
      </c>
      <c r="I19" s="10">
        <f t="shared" si="9"/>
        <v>5941.5999999999767</v>
      </c>
    </row>
    <row r="20" spans="1:9" ht="16.5" thickTop="1" thickBot="1" x14ac:dyDescent="0.3">
      <c r="A20" s="5" t="s">
        <v>1</v>
      </c>
      <c r="B20" s="8" t="s">
        <v>9</v>
      </c>
      <c r="C20" s="10">
        <f t="shared" si="0"/>
        <v>670900</v>
      </c>
      <c r="D20" s="10">
        <v>670900</v>
      </c>
      <c r="E20" s="10">
        <f t="shared" si="2"/>
        <v>676841.6</v>
      </c>
      <c r="F20" s="10">
        <v>664958.4</v>
      </c>
      <c r="G20" s="11">
        <f>D20-F20</f>
        <v>5941.5999999999767</v>
      </c>
      <c r="H20" s="10">
        <v>0</v>
      </c>
      <c r="I20" s="17">
        <f>G20-H20</f>
        <v>5941.5999999999767</v>
      </c>
    </row>
    <row r="21" spans="1:9" ht="16.5" hidden="1" thickTop="1" thickBot="1" x14ac:dyDescent="0.3">
      <c r="A21" s="5" t="s">
        <v>20</v>
      </c>
      <c r="B21" s="6" t="s">
        <v>21</v>
      </c>
      <c r="C21" s="10">
        <f t="shared" si="0"/>
        <v>4700</v>
      </c>
      <c r="D21" s="10">
        <f t="shared" ref="D21:D22" si="10">SUM(D22)</f>
        <v>4700</v>
      </c>
      <c r="E21" s="10">
        <f t="shared" si="2"/>
        <v>4700</v>
      </c>
      <c r="F21" s="10">
        <f t="shared" ref="F21:I22" si="11">SUM(F22)</f>
        <v>4230</v>
      </c>
      <c r="G21" s="10">
        <f t="shared" si="11"/>
        <v>470</v>
      </c>
      <c r="H21" s="10">
        <f t="shared" si="11"/>
        <v>0</v>
      </c>
      <c r="I21" s="10">
        <f t="shared" si="11"/>
        <v>0</v>
      </c>
    </row>
    <row r="22" spans="1:9" ht="16.5" hidden="1" thickTop="1" thickBot="1" x14ac:dyDescent="0.3">
      <c r="A22" s="5" t="s">
        <v>1</v>
      </c>
      <c r="B22" s="7" t="s">
        <v>7</v>
      </c>
      <c r="C22" s="10">
        <f t="shared" si="0"/>
        <v>4700</v>
      </c>
      <c r="D22" s="10">
        <f t="shared" si="10"/>
        <v>4700</v>
      </c>
      <c r="E22" s="10">
        <f t="shared" si="2"/>
        <v>4700</v>
      </c>
      <c r="F22" s="10">
        <f t="shared" si="11"/>
        <v>4230</v>
      </c>
      <c r="G22" s="10">
        <f t="shared" si="11"/>
        <v>470</v>
      </c>
      <c r="H22" s="10">
        <f t="shared" si="11"/>
        <v>0</v>
      </c>
      <c r="I22" s="10">
        <f t="shared" si="11"/>
        <v>0</v>
      </c>
    </row>
    <row r="23" spans="1:9" ht="16.5" hidden="1" thickTop="1" thickBot="1" x14ac:dyDescent="0.3">
      <c r="A23" s="5" t="s">
        <v>1</v>
      </c>
      <c r="B23" s="8" t="s">
        <v>9</v>
      </c>
      <c r="C23" s="10">
        <f t="shared" si="0"/>
        <v>4700</v>
      </c>
      <c r="D23" s="10">
        <v>4700</v>
      </c>
      <c r="E23" s="10">
        <f t="shared" si="2"/>
        <v>4700</v>
      </c>
      <c r="F23" s="10">
        <v>4230</v>
      </c>
      <c r="G23" s="11">
        <f>D23-F23</f>
        <v>470</v>
      </c>
      <c r="H23" s="10">
        <v>0</v>
      </c>
      <c r="I23" s="10">
        <v>0</v>
      </c>
    </row>
    <row r="24" spans="1:9" ht="31.5" hidden="1" thickTop="1" thickBot="1" x14ac:dyDescent="0.3">
      <c r="A24" s="5" t="s">
        <v>22</v>
      </c>
      <c r="B24" s="6" t="s">
        <v>23</v>
      </c>
      <c r="C24" s="10">
        <f t="shared" si="0"/>
        <v>214000</v>
      </c>
      <c r="D24" s="10">
        <f t="shared" ref="D24:D25" si="12">SUM(D25)</f>
        <v>214000</v>
      </c>
      <c r="E24" s="10">
        <f t="shared" si="2"/>
        <v>214000</v>
      </c>
      <c r="F24" s="10">
        <f t="shared" ref="F24:I25" si="13">SUM(F25)</f>
        <v>151463.69</v>
      </c>
      <c r="G24" s="10">
        <f t="shared" si="13"/>
        <v>62536.31</v>
      </c>
      <c r="H24" s="10">
        <f t="shared" si="13"/>
        <v>0</v>
      </c>
      <c r="I24" s="10">
        <f t="shared" si="13"/>
        <v>0</v>
      </c>
    </row>
    <row r="25" spans="1:9" ht="16.5" hidden="1" thickTop="1" thickBot="1" x14ac:dyDescent="0.3">
      <c r="A25" s="5" t="s">
        <v>1</v>
      </c>
      <c r="B25" s="7" t="s">
        <v>7</v>
      </c>
      <c r="C25" s="10">
        <f t="shared" si="0"/>
        <v>214000</v>
      </c>
      <c r="D25" s="10">
        <f t="shared" si="12"/>
        <v>214000</v>
      </c>
      <c r="E25" s="10">
        <f t="shared" si="2"/>
        <v>214000</v>
      </c>
      <c r="F25" s="10">
        <f t="shared" si="13"/>
        <v>151463.69</v>
      </c>
      <c r="G25" s="10">
        <f t="shared" si="13"/>
        <v>62536.31</v>
      </c>
      <c r="H25" s="10">
        <f t="shared" si="13"/>
        <v>0</v>
      </c>
      <c r="I25" s="10">
        <f t="shared" si="13"/>
        <v>0</v>
      </c>
    </row>
    <row r="26" spans="1:9" ht="16.5" hidden="1" thickTop="1" thickBot="1" x14ac:dyDescent="0.3">
      <c r="A26" s="5" t="s">
        <v>1</v>
      </c>
      <c r="B26" s="8" t="s">
        <v>9</v>
      </c>
      <c r="C26" s="10">
        <f t="shared" si="0"/>
        <v>214000</v>
      </c>
      <c r="D26" s="10">
        <v>214000</v>
      </c>
      <c r="E26" s="10">
        <f t="shared" si="2"/>
        <v>214000</v>
      </c>
      <c r="F26" s="10">
        <v>151463.69</v>
      </c>
      <c r="G26" s="13">
        <f>D26-F26</f>
        <v>62536.31</v>
      </c>
      <c r="H26" s="10">
        <v>0</v>
      </c>
      <c r="I26" s="10">
        <v>0</v>
      </c>
    </row>
    <row r="27" spans="1:9" ht="16.5" thickTop="1" thickBot="1" x14ac:dyDescent="0.3">
      <c r="A27" s="5" t="s">
        <v>24</v>
      </c>
      <c r="B27" s="6" t="s">
        <v>25</v>
      </c>
      <c r="C27" s="10">
        <f t="shared" si="0"/>
        <v>710000</v>
      </c>
      <c r="D27" s="10">
        <f t="shared" ref="D27:D28" si="14">SUM(D28)</f>
        <v>710000</v>
      </c>
      <c r="E27" s="10">
        <f t="shared" si="2"/>
        <v>759899.8</v>
      </c>
      <c r="F27" s="10">
        <f t="shared" ref="F27:I28" si="15">SUM(F28)</f>
        <v>660100.19999999995</v>
      </c>
      <c r="G27" s="10">
        <f t="shared" si="15"/>
        <v>49899.800000000047</v>
      </c>
      <c r="H27" s="10">
        <f t="shared" si="15"/>
        <v>7000</v>
      </c>
      <c r="I27" s="10">
        <f t="shared" si="15"/>
        <v>42899.800000000047</v>
      </c>
    </row>
    <row r="28" spans="1:9" ht="16.5" thickTop="1" thickBot="1" x14ac:dyDescent="0.3">
      <c r="A28" s="5" t="s">
        <v>1</v>
      </c>
      <c r="B28" s="7" t="s">
        <v>7</v>
      </c>
      <c r="C28" s="10">
        <f t="shared" si="0"/>
        <v>710000</v>
      </c>
      <c r="D28" s="10">
        <f t="shared" si="14"/>
        <v>710000</v>
      </c>
      <c r="E28" s="10">
        <f t="shared" si="2"/>
        <v>759899.8</v>
      </c>
      <c r="F28" s="10">
        <f t="shared" si="15"/>
        <v>660100.19999999995</v>
      </c>
      <c r="G28" s="10">
        <f t="shared" si="15"/>
        <v>49899.800000000047</v>
      </c>
      <c r="H28" s="10">
        <f t="shared" si="15"/>
        <v>7000</v>
      </c>
      <c r="I28" s="10">
        <f t="shared" si="15"/>
        <v>42899.800000000047</v>
      </c>
    </row>
    <row r="29" spans="1:9" ht="16.5" thickTop="1" thickBot="1" x14ac:dyDescent="0.3">
      <c r="A29" s="5" t="s">
        <v>1</v>
      </c>
      <c r="B29" s="8" t="s">
        <v>9</v>
      </c>
      <c r="C29" s="10">
        <f t="shared" si="0"/>
        <v>710000</v>
      </c>
      <c r="D29" s="10">
        <v>710000</v>
      </c>
      <c r="E29" s="10">
        <f t="shared" si="2"/>
        <v>759899.8</v>
      </c>
      <c r="F29" s="10">
        <v>660100.19999999995</v>
      </c>
      <c r="G29" s="11">
        <f>D29-F29</f>
        <v>49899.800000000047</v>
      </c>
      <c r="H29" s="10">
        <v>7000</v>
      </c>
      <c r="I29" s="17">
        <f>G29-H29</f>
        <v>42899.800000000047</v>
      </c>
    </row>
    <row r="30" spans="1:9" ht="16.5" thickTop="1" thickBot="1" x14ac:dyDescent="0.3">
      <c r="A30" s="5" t="s">
        <v>26</v>
      </c>
      <c r="B30" s="6" t="s">
        <v>27</v>
      </c>
      <c r="C30" s="10">
        <f t="shared" si="0"/>
        <v>749000</v>
      </c>
      <c r="D30" s="10">
        <f t="shared" ref="D30:D31" si="16">SUM(D31)</f>
        <v>749000</v>
      </c>
      <c r="E30" s="10">
        <f t="shared" si="2"/>
        <v>1245490</v>
      </c>
      <c r="F30" s="10">
        <f t="shared" ref="F30:I31" si="17">SUM(F31)</f>
        <v>252510</v>
      </c>
      <c r="G30" s="10">
        <f t="shared" si="17"/>
        <v>496490</v>
      </c>
      <c r="H30" s="10">
        <f t="shared" si="17"/>
        <v>138000</v>
      </c>
      <c r="I30" s="10">
        <f t="shared" si="17"/>
        <v>358490</v>
      </c>
    </row>
    <row r="31" spans="1:9" ht="16.5" thickTop="1" thickBot="1" x14ac:dyDescent="0.3">
      <c r="A31" s="5" t="s">
        <v>1</v>
      </c>
      <c r="B31" s="7" t="s">
        <v>7</v>
      </c>
      <c r="C31" s="10">
        <f t="shared" si="0"/>
        <v>749000</v>
      </c>
      <c r="D31" s="10">
        <f t="shared" si="16"/>
        <v>749000</v>
      </c>
      <c r="E31" s="10">
        <f t="shared" si="2"/>
        <v>1245490</v>
      </c>
      <c r="F31" s="10">
        <f t="shared" si="17"/>
        <v>252510</v>
      </c>
      <c r="G31" s="10">
        <f t="shared" si="17"/>
        <v>496490</v>
      </c>
      <c r="H31" s="10">
        <f t="shared" si="17"/>
        <v>138000</v>
      </c>
      <c r="I31" s="10">
        <f t="shared" si="17"/>
        <v>358490</v>
      </c>
    </row>
    <row r="32" spans="1:9" ht="19.5" thickTop="1" thickBot="1" x14ac:dyDescent="0.4">
      <c r="A32" s="5" t="s">
        <v>1</v>
      </c>
      <c r="B32" s="8" t="s">
        <v>9</v>
      </c>
      <c r="C32" s="10">
        <f t="shared" si="0"/>
        <v>749000</v>
      </c>
      <c r="D32" s="10">
        <v>749000</v>
      </c>
      <c r="E32" s="10">
        <f t="shared" si="2"/>
        <v>1245490</v>
      </c>
      <c r="F32" s="10">
        <v>252510</v>
      </c>
      <c r="G32" s="12">
        <f>D32-F32</f>
        <v>496490</v>
      </c>
      <c r="H32" s="14">
        <v>138000</v>
      </c>
      <c r="I32" s="17">
        <f>G32-H32</f>
        <v>358490</v>
      </c>
    </row>
    <row r="33" spans="1:9" ht="31.5" thickTop="1" thickBot="1" x14ac:dyDescent="0.3">
      <c r="A33" s="5" t="s">
        <v>28</v>
      </c>
      <c r="B33" s="6" t="s">
        <v>29</v>
      </c>
      <c r="C33" s="10">
        <f t="shared" si="0"/>
        <v>900800</v>
      </c>
      <c r="D33" s="10">
        <f t="shared" ref="D33:D34" si="18">SUM(D34)</f>
        <v>900800</v>
      </c>
      <c r="E33" s="10">
        <f t="shared" si="2"/>
        <v>1293409.6000000001</v>
      </c>
      <c r="F33" s="10">
        <f t="shared" ref="F33:I34" si="19">SUM(F34)</f>
        <v>508190.4</v>
      </c>
      <c r="G33" s="10">
        <f t="shared" si="19"/>
        <v>392609.6</v>
      </c>
      <c r="H33" s="10">
        <f t="shared" si="19"/>
        <v>268830</v>
      </c>
      <c r="I33" s="10">
        <f t="shared" si="19"/>
        <v>123779.59999999998</v>
      </c>
    </row>
    <row r="34" spans="1:9" ht="16.5" thickTop="1" thickBot="1" x14ac:dyDescent="0.3">
      <c r="A34" s="5" t="s">
        <v>1</v>
      </c>
      <c r="B34" s="7" t="s">
        <v>7</v>
      </c>
      <c r="C34" s="10">
        <f t="shared" si="0"/>
        <v>900800</v>
      </c>
      <c r="D34" s="10">
        <f t="shared" si="18"/>
        <v>900800</v>
      </c>
      <c r="E34" s="10">
        <f t="shared" si="2"/>
        <v>1293409.6000000001</v>
      </c>
      <c r="F34" s="10">
        <f t="shared" si="19"/>
        <v>508190.4</v>
      </c>
      <c r="G34" s="10">
        <f t="shared" si="19"/>
        <v>392609.6</v>
      </c>
      <c r="H34" s="10">
        <f>SUM(H35)</f>
        <v>268830</v>
      </c>
      <c r="I34" s="10">
        <f t="shared" si="19"/>
        <v>123779.59999999998</v>
      </c>
    </row>
    <row r="35" spans="1:9" ht="16.5" thickTop="1" thickBot="1" x14ac:dyDescent="0.3">
      <c r="A35" s="5" t="s">
        <v>1</v>
      </c>
      <c r="B35" s="8" t="s">
        <v>9</v>
      </c>
      <c r="C35" s="10">
        <f t="shared" si="0"/>
        <v>900800</v>
      </c>
      <c r="D35" s="10">
        <v>900800</v>
      </c>
      <c r="E35" s="10">
        <f t="shared" si="2"/>
        <v>1293409.6000000001</v>
      </c>
      <c r="F35" s="10">
        <v>508190.4</v>
      </c>
      <c r="G35" s="12">
        <f>D35-F35</f>
        <v>392609.6</v>
      </c>
      <c r="H35" s="10">
        <v>268830</v>
      </c>
      <c r="I35" s="17">
        <f>G35-H35</f>
        <v>123779.59999999998</v>
      </c>
    </row>
    <row r="36" spans="1:9" ht="16.5" hidden="1" thickTop="1" thickBot="1" x14ac:dyDescent="0.3">
      <c r="A36" s="5" t="s">
        <v>30</v>
      </c>
      <c r="B36" s="6" t="s">
        <v>31</v>
      </c>
      <c r="C36" s="10">
        <f t="shared" si="0"/>
        <v>137200</v>
      </c>
      <c r="D36" s="10">
        <f t="shared" ref="D36:D37" si="20">SUM(D37)</f>
        <v>137200</v>
      </c>
      <c r="E36" s="10">
        <f t="shared" si="2"/>
        <v>137200</v>
      </c>
      <c r="F36" s="10">
        <f t="shared" ref="F36:I37" si="21">SUM(F37)</f>
        <v>136806.5</v>
      </c>
      <c r="G36" s="10">
        <f t="shared" si="21"/>
        <v>393.5</v>
      </c>
      <c r="H36" s="10">
        <f t="shared" si="21"/>
        <v>0</v>
      </c>
      <c r="I36" s="10">
        <f t="shared" si="21"/>
        <v>0</v>
      </c>
    </row>
    <row r="37" spans="1:9" ht="16.5" hidden="1" thickTop="1" thickBot="1" x14ac:dyDescent="0.3">
      <c r="A37" s="5" t="s">
        <v>1</v>
      </c>
      <c r="B37" s="7" t="s">
        <v>7</v>
      </c>
      <c r="C37" s="10">
        <f t="shared" si="0"/>
        <v>137200</v>
      </c>
      <c r="D37" s="10">
        <f t="shared" si="20"/>
        <v>137200</v>
      </c>
      <c r="E37" s="10">
        <f t="shared" si="2"/>
        <v>137200</v>
      </c>
      <c r="F37" s="10">
        <f t="shared" si="21"/>
        <v>136806.5</v>
      </c>
      <c r="G37" s="10">
        <f t="shared" si="21"/>
        <v>393.5</v>
      </c>
      <c r="H37" s="10">
        <f t="shared" si="21"/>
        <v>0</v>
      </c>
      <c r="I37" s="10">
        <f t="shared" si="21"/>
        <v>0</v>
      </c>
    </row>
    <row r="38" spans="1:9" ht="16.5" hidden="1" thickTop="1" thickBot="1" x14ac:dyDescent="0.3">
      <c r="A38" s="5" t="s">
        <v>1</v>
      </c>
      <c r="B38" s="8" t="s">
        <v>9</v>
      </c>
      <c r="C38" s="10">
        <f t="shared" si="0"/>
        <v>137200</v>
      </c>
      <c r="D38" s="10">
        <v>137200</v>
      </c>
      <c r="E38" s="10">
        <f t="shared" si="2"/>
        <v>137200</v>
      </c>
      <c r="F38" s="10">
        <v>136806.5</v>
      </c>
      <c r="G38" s="11">
        <f>D38-F38</f>
        <v>393.5</v>
      </c>
      <c r="H38" s="10">
        <v>0</v>
      </c>
      <c r="I38" s="10">
        <v>0</v>
      </c>
    </row>
    <row r="39" spans="1:9" ht="16.5" thickTop="1" thickBot="1" x14ac:dyDescent="0.3">
      <c r="A39" s="5" t="s">
        <v>32</v>
      </c>
      <c r="B39" s="6" t="s">
        <v>33</v>
      </c>
      <c r="C39" s="10">
        <f t="shared" si="0"/>
        <v>2732000</v>
      </c>
      <c r="D39" s="10">
        <f>SUM(D40)</f>
        <v>2732000</v>
      </c>
      <c r="E39" s="10">
        <f t="shared" si="2"/>
        <v>2892633.53</v>
      </c>
      <c r="F39" s="10">
        <f>SUM(F40)</f>
        <v>2571366.4700000002</v>
      </c>
      <c r="G39" s="10">
        <f>SUM(G40)</f>
        <v>160633.53</v>
      </c>
      <c r="H39" s="10">
        <f>SUM(H40)</f>
        <v>0</v>
      </c>
      <c r="I39" s="10">
        <f>SUM(I40)</f>
        <v>160633.53</v>
      </c>
    </row>
    <row r="40" spans="1:9" ht="16.5" thickTop="1" thickBot="1" x14ac:dyDescent="0.3">
      <c r="A40" s="5" t="s">
        <v>1</v>
      </c>
      <c r="B40" s="7" t="s">
        <v>7</v>
      </c>
      <c r="C40" s="10">
        <f t="shared" ref="C40:C63" si="22">SUM(D40:D40)</f>
        <v>2732000</v>
      </c>
      <c r="D40" s="10">
        <f>SUM(D41:D42)</f>
        <v>2732000</v>
      </c>
      <c r="E40" s="10">
        <f t="shared" ref="E40:E63" si="23">SUM(F40:I40)</f>
        <v>2892633.53</v>
      </c>
      <c r="F40" s="10">
        <f>SUM(F41:F42)</f>
        <v>2571366.4700000002</v>
      </c>
      <c r="G40" s="10">
        <f>SUM(G41:G42)</f>
        <v>160633.53</v>
      </c>
      <c r="H40" s="10">
        <f>SUM(H41:H42)</f>
        <v>0</v>
      </c>
      <c r="I40" s="10">
        <f>SUM(I41:I42)</f>
        <v>160633.53</v>
      </c>
    </row>
    <row r="41" spans="1:9" ht="16.5" thickTop="1" thickBot="1" x14ac:dyDescent="0.3">
      <c r="A41" s="5" t="s">
        <v>1</v>
      </c>
      <c r="B41" s="8" t="s">
        <v>8</v>
      </c>
      <c r="C41" s="10">
        <f t="shared" si="22"/>
        <v>100000</v>
      </c>
      <c r="D41" s="10">
        <v>100000</v>
      </c>
      <c r="E41" s="10">
        <f t="shared" si="23"/>
        <v>120924.53</v>
      </c>
      <c r="F41" s="10">
        <v>79075.47</v>
      </c>
      <c r="G41" s="11">
        <f>D41-F41</f>
        <v>20924.53</v>
      </c>
      <c r="H41" s="10">
        <v>0</v>
      </c>
      <c r="I41" s="17">
        <f>G41-H41</f>
        <v>20924.53</v>
      </c>
    </row>
    <row r="42" spans="1:9" ht="16.5" thickTop="1" thickBot="1" x14ac:dyDescent="0.3">
      <c r="A42" s="5" t="s">
        <v>1</v>
      </c>
      <c r="B42" s="8" t="s">
        <v>9</v>
      </c>
      <c r="C42" s="10">
        <f t="shared" si="22"/>
        <v>2632000</v>
      </c>
      <c r="D42" s="10">
        <v>2632000</v>
      </c>
      <c r="E42" s="10">
        <f t="shared" si="23"/>
        <v>2771709</v>
      </c>
      <c r="F42" s="10">
        <v>2492291</v>
      </c>
      <c r="G42" s="11">
        <f>D42-F42</f>
        <v>139709</v>
      </c>
      <c r="H42" s="10">
        <v>0</v>
      </c>
      <c r="I42" s="17">
        <f>G42-H42</f>
        <v>139709</v>
      </c>
    </row>
    <row r="43" spans="1:9" ht="31.5" thickTop="1" thickBot="1" x14ac:dyDescent="0.3">
      <c r="A43" s="5" t="s">
        <v>34</v>
      </c>
      <c r="B43" s="6" t="s">
        <v>35</v>
      </c>
      <c r="C43" s="10">
        <f t="shared" si="22"/>
        <v>581700</v>
      </c>
      <c r="D43" s="10">
        <f t="shared" ref="D43:D44" si="24">SUM(D44)</f>
        <v>581700</v>
      </c>
      <c r="E43" s="10">
        <f t="shared" si="23"/>
        <v>609010</v>
      </c>
      <c r="F43" s="10">
        <f t="shared" ref="F43:I44" si="25">SUM(F44)</f>
        <v>554390</v>
      </c>
      <c r="G43" s="10">
        <f t="shared" si="25"/>
        <v>27310</v>
      </c>
      <c r="H43" s="10">
        <f t="shared" si="25"/>
        <v>0</v>
      </c>
      <c r="I43" s="10">
        <f t="shared" si="25"/>
        <v>27310</v>
      </c>
    </row>
    <row r="44" spans="1:9" ht="16.5" thickTop="1" thickBot="1" x14ac:dyDescent="0.3">
      <c r="A44" s="5" t="s">
        <v>1</v>
      </c>
      <c r="B44" s="7" t="s">
        <v>7</v>
      </c>
      <c r="C44" s="10">
        <f t="shared" si="22"/>
        <v>581700</v>
      </c>
      <c r="D44" s="10">
        <f t="shared" si="24"/>
        <v>581700</v>
      </c>
      <c r="E44" s="10">
        <f t="shared" si="23"/>
        <v>609010</v>
      </c>
      <c r="F44" s="10">
        <f t="shared" si="25"/>
        <v>554390</v>
      </c>
      <c r="G44" s="10">
        <f t="shared" si="25"/>
        <v>27310</v>
      </c>
      <c r="H44" s="10">
        <f t="shared" si="25"/>
        <v>0</v>
      </c>
      <c r="I44" s="10">
        <f t="shared" si="25"/>
        <v>27310</v>
      </c>
    </row>
    <row r="45" spans="1:9" ht="16.5" thickTop="1" thickBot="1" x14ac:dyDescent="0.3">
      <c r="A45" s="5" t="s">
        <v>1</v>
      </c>
      <c r="B45" s="8" t="s">
        <v>9</v>
      </c>
      <c r="C45" s="10">
        <f t="shared" si="22"/>
        <v>581700</v>
      </c>
      <c r="D45" s="10">
        <v>581700</v>
      </c>
      <c r="E45" s="10">
        <f t="shared" si="23"/>
        <v>609010</v>
      </c>
      <c r="F45" s="10">
        <v>554390</v>
      </c>
      <c r="G45" s="11">
        <f>D45-F45</f>
        <v>27310</v>
      </c>
      <c r="H45" s="10">
        <v>0</v>
      </c>
      <c r="I45" s="17">
        <f>G45-H45</f>
        <v>27310</v>
      </c>
    </row>
    <row r="46" spans="1:9" ht="16.5" thickTop="1" thickBot="1" x14ac:dyDescent="0.3">
      <c r="A46" s="5" t="s">
        <v>36</v>
      </c>
      <c r="B46" s="6" t="s">
        <v>37</v>
      </c>
      <c r="C46" s="10">
        <f t="shared" si="22"/>
        <v>260000</v>
      </c>
      <c r="D46" s="10">
        <f t="shared" ref="D46:D47" si="26">SUM(D47)</f>
        <v>260000</v>
      </c>
      <c r="E46" s="10">
        <f t="shared" si="23"/>
        <v>327430</v>
      </c>
      <c r="F46" s="10">
        <f t="shared" ref="F46:I47" si="27">SUM(F47)</f>
        <v>192570</v>
      </c>
      <c r="G46" s="10">
        <f t="shared" si="27"/>
        <v>67430</v>
      </c>
      <c r="H46" s="10">
        <f t="shared" si="27"/>
        <v>54914</v>
      </c>
      <c r="I46" s="10">
        <f t="shared" si="27"/>
        <v>12516</v>
      </c>
    </row>
    <row r="47" spans="1:9" ht="16.5" thickTop="1" thickBot="1" x14ac:dyDescent="0.3">
      <c r="A47" s="5" t="s">
        <v>1</v>
      </c>
      <c r="B47" s="7" t="s">
        <v>7</v>
      </c>
      <c r="C47" s="10">
        <f t="shared" si="22"/>
        <v>260000</v>
      </c>
      <c r="D47" s="10">
        <f t="shared" si="26"/>
        <v>260000</v>
      </c>
      <c r="E47" s="10">
        <f t="shared" si="23"/>
        <v>327430</v>
      </c>
      <c r="F47" s="10">
        <f t="shared" si="27"/>
        <v>192570</v>
      </c>
      <c r="G47" s="10">
        <f t="shared" si="27"/>
        <v>67430</v>
      </c>
      <c r="H47" s="10">
        <f t="shared" si="27"/>
        <v>54914</v>
      </c>
      <c r="I47" s="10">
        <f t="shared" si="27"/>
        <v>12516</v>
      </c>
    </row>
    <row r="48" spans="1:9" ht="17.25" thickTop="1" thickBot="1" x14ac:dyDescent="0.3">
      <c r="A48" s="5" t="s">
        <v>1</v>
      </c>
      <c r="B48" s="8" t="s">
        <v>8</v>
      </c>
      <c r="C48" s="10">
        <f t="shared" si="22"/>
        <v>260000</v>
      </c>
      <c r="D48" s="10">
        <v>260000</v>
      </c>
      <c r="E48" s="10">
        <f t="shared" si="23"/>
        <v>327430</v>
      </c>
      <c r="F48" s="10">
        <v>192570</v>
      </c>
      <c r="G48" s="11">
        <f>D48-F48</f>
        <v>67430</v>
      </c>
      <c r="H48" s="16">
        <v>54914</v>
      </c>
      <c r="I48" s="17">
        <f>G48-H48</f>
        <v>12516</v>
      </c>
    </row>
    <row r="49" spans="1:9" ht="31.5" thickTop="1" thickBot="1" x14ac:dyDescent="0.3">
      <c r="A49" s="5" t="s">
        <v>38</v>
      </c>
      <c r="B49" s="6" t="s">
        <v>39</v>
      </c>
      <c r="C49" s="10">
        <f t="shared" si="22"/>
        <v>58600</v>
      </c>
      <c r="D49" s="10">
        <f t="shared" ref="D49:D50" si="28">SUM(D50)</f>
        <v>58600</v>
      </c>
      <c r="E49" s="10">
        <f t="shared" si="23"/>
        <v>62000</v>
      </c>
      <c r="F49" s="10">
        <f t="shared" ref="F49:I50" si="29">SUM(F50)</f>
        <v>37391</v>
      </c>
      <c r="G49" s="10">
        <f t="shared" si="29"/>
        <v>21209</v>
      </c>
      <c r="H49" s="10">
        <f t="shared" si="29"/>
        <v>0</v>
      </c>
      <c r="I49" s="10">
        <f t="shared" si="29"/>
        <v>3400</v>
      </c>
    </row>
    <row r="50" spans="1:9" ht="16.5" thickTop="1" thickBot="1" x14ac:dyDescent="0.3">
      <c r="A50" s="5" t="s">
        <v>1</v>
      </c>
      <c r="B50" s="7" t="s">
        <v>7</v>
      </c>
      <c r="C50" s="10">
        <f t="shared" si="22"/>
        <v>58600</v>
      </c>
      <c r="D50" s="10">
        <f t="shared" si="28"/>
        <v>58600</v>
      </c>
      <c r="E50" s="10">
        <f t="shared" si="23"/>
        <v>62000</v>
      </c>
      <c r="F50" s="10">
        <f t="shared" si="29"/>
        <v>37391</v>
      </c>
      <c r="G50" s="10">
        <f t="shared" si="29"/>
        <v>21209</v>
      </c>
      <c r="H50" s="10">
        <f t="shared" si="29"/>
        <v>0</v>
      </c>
      <c r="I50" s="10">
        <f t="shared" si="29"/>
        <v>3400</v>
      </c>
    </row>
    <row r="51" spans="1:9" ht="16.5" thickTop="1" thickBot="1" x14ac:dyDescent="0.3">
      <c r="A51" s="5" t="s">
        <v>1</v>
      </c>
      <c r="B51" s="8" t="s">
        <v>9</v>
      </c>
      <c r="C51" s="10">
        <f t="shared" si="22"/>
        <v>58600</v>
      </c>
      <c r="D51" s="10">
        <v>58600</v>
      </c>
      <c r="E51" s="10">
        <f t="shared" si="23"/>
        <v>62000</v>
      </c>
      <c r="F51" s="10">
        <v>37391</v>
      </c>
      <c r="G51" s="11">
        <f>D51-F51</f>
        <v>21209</v>
      </c>
      <c r="H51" s="10">
        <v>0</v>
      </c>
      <c r="I51" s="17">
        <v>3400</v>
      </c>
    </row>
    <row r="52" spans="1:9" ht="46.5" thickTop="1" thickBot="1" x14ac:dyDescent="0.3">
      <c r="A52" s="5" t="s">
        <v>40</v>
      </c>
      <c r="B52" s="6" t="s">
        <v>41</v>
      </c>
      <c r="C52" s="10">
        <f t="shared" si="22"/>
        <v>70200</v>
      </c>
      <c r="D52" s="10">
        <f t="shared" ref="D52:D53" si="30">SUM(D53)</f>
        <v>70200</v>
      </c>
      <c r="E52" s="10">
        <f t="shared" si="23"/>
        <v>77400</v>
      </c>
      <c r="F52" s="10">
        <f t="shared" ref="F52:I53" si="31">SUM(F53)</f>
        <v>63000</v>
      </c>
      <c r="G52" s="10">
        <f t="shared" si="31"/>
        <v>7200</v>
      </c>
      <c r="H52" s="10">
        <f t="shared" si="31"/>
        <v>0</v>
      </c>
      <c r="I52" s="10">
        <f t="shared" si="31"/>
        <v>7200</v>
      </c>
    </row>
    <row r="53" spans="1:9" ht="16.5" thickTop="1" thickBot="1" x14ac:dyDescent="0.3">
      <c r="A53" s="5" t="s">
        <v>1</v>
      </c>
      <c r="B53" s="7" t="s">
        <v>7</v>
      </c>
      <c r="C53" s="10">
        <f t="shared" si="22"/>
        <v>70200</v>
      </c>
      <c r="D53" s="10">
        <f t="shared" si="30"/>
        <v>70200</v>
      </c>
      <c r="E53" s="10">
        <f t="shared" si="23"/>
        <v>77400</v>
      </c>
      <c r="F53" s="10">
        <f t="shared" si="31"/>
        <v>63000</v>
      </c>
      <c r="G53" s="10">
        <f t="shared" si="31"/>
        <v>7200</v>
      </c>
      <c r="H53" s="10">
        <f t="shared" si="31"/>
        <v>0</v>
      </c>
      <c r="I53" s="10">
        <f t="shared" si="31"/>
        <v>7200</v>
      </c>
    </row>
    <row r="54" spans="1:9" ht="16.5" thickTop="1" thickBot="1" x14ac:dyDescent="0.3">
      <c r="A54" s="5" t="s">
        <v>1</v>
      </c>
      <c r="B54" s="8" t="s">
        <v>9</v>
      </c>
      <c r="C54" s="10">
        <f t="shared" si="22"/>
        <v>70200</v>
      </c>
      <c r="D54" s="10">
        <v>70200</v>
      </c>
      <c r="E54" s="10">
        <f t="shared" si="23"/>
        <v>77400</v>
      </c>
      <c r="F54" s="10">
        <v>63000</v>
      </c>
      <c r="G54" s="11">
        <f>D54-F54</f>
        <v>7200</v>
      </c>
      <c r="H54" s="10">
        <v>0</v>
      </c>
      <c r="I54" s="17">
        <f>G54-H54</f>
        <v>7200</v>
      </c>
    </row>
    <row r="55" spans="1:9" ht="16.5" hidden="1" thickTop="1" thickBot="1" x14ac:dyDescent="0.3">
      <c r="A55" s="5" t="s">
        <v>42</v>
      </c>
      <c r="B55" s="6" t="s">
        <v>43</v>
      </c>
      <c r="C55" s="10">
        <f t="shared" si="22"/>
        <v>169400</v>
      </c>
      <c r="D55" s="10">
        <f t="shared" ref="D55:D56" si="32">SUM(D56)</f>
        <v>169400</v>
      </c>
      <c r="E55" s="10">
        <f t="shared" si="23"/>
        <v>169400</v>
      </c>
      <c r="F55" s="10">
        <f t="shared" ref="F55:I56" si="33">SUM(F56)</f>
        <v>169290</v>
      </c>
      <c r="G55" s="10">
        <f t="shared" si="33"/>
        <v>110</v>
      </c>
      <c r="H55" s="10">
        <f t="shared" si="33"/>
        <v>0</v>
      </c>
      <c r="I55" s="10">
        <f t="shared" si="33"/>
        <v>0</v>
      </c>
    </row>
    <row r="56" spans="1:9" ht="16.5" hidden="1" thickTop="1" thickBot="1" x14ac:dyDescent="0.3">
      <c r="A56" s="5" t="s">
        <v>1</v>
      </c>
      <c r="B56" s="7" t="s">
        <v>7</v>
      </c>
      <c r="C56" s="10">
        <f t="shared" si="22"/>
        <v>169400</v>
      </c>
      <c r="D56" s="10">
        <f t="shared" si="32"/>
        <v>169400</v>
      </c>
      <c r="E56" s="10">
        <f t="shared" si="23"/>
        <v>169400</v>
      </c>
      <c r="F56" s="10">
        <f t="shared" si="33"/>
        <v>169290</v>
      </c>
      <c r="G56" s="10">
        <f t="shared" si="33"/>
        <v>110</v>
      </c>
      <c r="H56" s="10">
        <f t="shared" si="33"/>
        <v>0</v>
      </c>
      <c r="I56" s="10">
        <f t="shared" si="33"/>
        <v>0</v>
      </c>
    </row>
    <row r="57" spans="1:9" ht="16.5" hidden="1" thickTop="1" thickBot="1" x14ac:dyDescent="0.3">
      <c r="A57" s="5" t="s">
        <v>1</v>
      </c>
      <c r="B57" s="8" t="s">
        <v>9</v>
      </c>
      <c r="C57" s="10">
        <f t="shared" si="22"/>
        <v>169400</v>
      </c>
      <c r="D57" s="10">
        <v>169400</v>
      </c>
      <c r="E57" s="10">
        <f t="shared" si="23"/>
        <v>169400</v>
      </c>
      <c r="F57" s="10">
        <v>169290</v>
      </c>
      <c r="G57" s="11">
        <f>D57-F57</f>
        <v>110</v>
      </c>
      <c r="H57" s="10">
        <v>0</v>
      </c>
      <c r="I57" s="10">
        <v>0</v>
      </c>
    </row>
    <row r="58" spans="1:9" ht="31.5" hidden="1" thickTop="1" thickBot="1" x14ac:dyDescent="0.3">
      <c r="A58" s="5" t="s">
        <v>44</v>
      </c>
      <c r="B58" s="6" t="s">
        <v>45</v>
      </c>
      <c r="C58" s="10">
        <f t="shared" si="22"/>
        <v>400</v>
      </c>
      <c r="D58" s="10">
        <f t="shared" ref="D58:D59" si="34">SUM(D59)</f>
        <v>400</v>
      </c>
      <c r="E58" s="10">
        <f t="shared" si="23"/>
        <v>400</v>
      </c>
      <c r="F58" s="10">
        <f t="shared" ref="F58:I59" si="35">SUM(F59)</f>
        <v>0</v>
      </c>
      <c r="G58" s="10">
        <f t="shared" si="35"/>
        <v>400</v>
      </c>
      <c r="H58" s="10">
        <f t="shared" si="35"/>
        <v>0</v>
      </c>
      <c r="I58" s="10">
        <f t="shared" si="35"/>
        <v>0</v>
      </c>
    </row>
    <row r="59" spans="1:9" ht="16.5" hidden="1" thickTop="1" thickBot="1" x14ac:dyDescent="0.3">
      <c r="A59" s="5" t="s">
        <v>1</v>
      </c>
      <c r="B59" s="7" t="s">
        <v>7</v>
      </c>
      <c r="C59" s="10">
        <f t="shared" si="22"/>
        <v>400</v>
      </c>
      <c r="D59" s="10">
        <f t="shared" si="34"/>
        <v>400</v>
      </c>
      <c r="E59" s="10">
        <f t="shared" si="23"/>
        <v>400</v>
      </c>
      <c r="F59" s="10">
        <f t="shared" si="35"/>
        <v>0</v>
      </c>
      <c r="G59" s="10">
        <f t="shared" si="35"/>
        <v>400</v>
      </c>
      <c r="H59" s="10">
        <f t="shared" si="35"/>
        <v>0</v>
      </c>
      <c r="I59" s="10">
        <f t="shared" si="35"/>
        <v>0</v>
      </c>
    </row>
    <row r="60" spans="1:9" ht="16.5" hidden="1" thickTop="1" thickBot="1" x14ac:dyDescent="0.3">
      <c r="A60" s="5" t="s">
        <v>1</v>
      </c>
      <c r="B60" s="8" t="s">
        <v>9</v>
      </c>
      <c r="C60" s="10">
        <f t="shared" si="22"/>
        <v>400</v>
      </c>
      <c r="D60" s="10">
        <v>400</v>
      </c>
      <c r="E60" s="10">
        <f t="shared" si="23"/>
        <v>400</v>
      </c>
      <c r="F60" s="10">
        <v>0</v>
      </c>
      <c r="G60" s="11">
        <f>D60-F60</f>
        <v>400</v>
      </c>
      <c r="H60" s="10">
        <v>0</v>
      </c>
      <c r="I60" s="10">
        <v>0</v>
      </c>
    </row>
    <row r="61" spans="1:9" ht="31.5" hidden="1" thickTop="1" thickBot="1" x14ac:dyDescent="0.3">
      <c r="A61" s="5" t="s">
        <v>46</v>
      </c>
      <c r="B61" s="6" t="s">
        <v>47</v>
      </c>
      <c r="C61" s="10">
        <f t="shared" si="22"/>
        <v>100</v>
      </c>
      <c r="D61" s="10">
        <f t="shared" ref="D61:D62" si="36">SUM(D62)</f>
        <v>100</v>
      </c>
      <c r="E61" s="10">
        <f t="shared" si="23"/>
        <v>100</v>
      </c>
      <c r="F61" s="10">
        <f t="shared" ref="F61:I62" si="37">SUM(F62)</f>
        <v>0</v>
      </c>
      <c r="G61" s="10">
        <f t="shared" si="37"/>
        <v>100</v>
      </c>
      <c r="H61" s="10">
        <f t="shared" si="37"/>
        <v>0</v>
      </c>
      <c r="I61" s="10">
        <f t="shared" si="37"/>
        <v>0</v>
      </c>
    </row>
    <row r="62" spans="1:9" ht="16.5" hidden="1" thickTop="1" thickBot="1" x14ac:dyDescent="0.3">
      <c r="A62" s="5" t="s">
        <v>1</v>
      </c>
      <c r="B62" s="7" t="s">
        <v>7</v>
      </c>
      <c r="C62" s="10">
        <f t="shared" si="22"/>
        <v>100</v>
      </c>
      <c r="D62" s="10">
        <f t="shared" si="36"/>
        <v>100</v>
      </c>
      <c r="E62" s="10">
        <f t="shared" si="23"/>
        <v>100</v>
      </c>
      <c r="F62" s="10">
        <f t="shared" si="37"/>
        <v>0</v>
      </c>
      <c r="G62" s="10">
        <f t="shared" si="37"/>
        <v>100</v>
      </c>
      <c r="H62" s="10">
        <f t="shared" si="37"/>
        <v>0</v>
      </c>
      <c r="I62" s="10">
        <f t="shared" si="37"/>
        <v>0</v>
      </c>
    </row>
    <row r="63" spans="1:9" ht="16.5" hidden="1" thickTop="1" thickBot="1" x14ac:dyDescent="0.3">
      <c r="A63" s="5" t="s">
        <v>1</v>
      </c>
      <c r="B63" s="8" t="s">
        <v>9</v>
      </c>
      <c r="C63" s="10">
        <f t="shared" si="22"/>
        <v>100</v>
      </c>
      <c r="D63" s="10">
        <v>100</v>
      </c>
      <c r="E63" s="10">
        <f t="shared" si="23"/>
        <v>100</v>
      </c>
      <c r="F63" s="10">
        <v>0</v>
      </c>
      <c r="G63" s="11">
        <f>D63-F63</f>
        <v>100</v>
      </c>
      <c r="H63" s="10">
        <v>0</v>
      </c>
      <c r="I63" s="10">
        <v>0</v>
      </c>
    </row>
    <row r="64" spans="1:9" ht="0" hidden="1" customHeight="1" thickTop="1" x14ac:dyDescent="0.25"/>
    <row r="65" spans="1:9" ht="28.5" customHeight="1" thickTop="1" thickBot="1" x14ac:dyDescent="0.3">
      <c r="A65" s="5" t="s">
        <v>53</v>
      </c>
      <c r="B65" s="26" t="s">
        <v>54</v>
      </c>
      <c r="I65" s="28">
        <f>I66</f>
        <v>84900</v>
      </c>
    </row>
    <row r="66" spans="1:9" ht="16.5" thickTop="1" thickBot="1" x14ac:dyDescent="0.3">
      <c r="A66" s="5"/>
      <c r="B66" s="27" t="s">
        <v>52</v>
      </c>
      <c r="I66" s="17">
        <v>84900</v>
      </c>
    </row>
    <row r="67" spans="1:9" ht="15.75" thickTop="1" x14ac:dyDescent="0.25"/>
  </sheetData>
  <autoFilter ref="A5:L63"/>
  <mergeCells count="3">
    <mergeCell ref="A2:B2"/>
    <mergeCell ref="C4:D4"/>
    <mergeCell ref="E4:I4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Durushadze</dc:creator>
  <cp:keywords/>
  <dc:description/>
  <cp:lastModifiedBy>Durushadze</cp:lastModifiedBy>
  <dcterms:created xsi:type="dcterms:W3CDTF">2021-03-25T13:37:39Z</dcterms:created>
  <dcterms:modified xsi:type="dcterms:W3CDTF">2021-03-26T09:35:01Z</dcterms:modified>
  <cp:category/>
  <cp:contentStatus/>
</cp:coreProperties>
</file>