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დამტკ._საბ." sheetId="4" r:id="rId1"/>
  </sheets>
  <externalReferences>
    <externalReference r:id="rId2"/>
  </externalReferences>
  <definedNames>
    <definedName name="_xlnm._FilterDatabase" localSheetId="0" hidden="1">დამტკ._საბ.!$A$3:$L$31</definedName>
    <definedName name="DATA1">#REF!</definedName>
    <definedName name="_xlnm.Print_Area" localSheetId="0">დამტკ._საბ.!$B$2:$H$31</definedName>
    <definedName name="_xlnm.Print_Titles" localSheetId="0">დამტკ._საბ.!$3:$3</definedName>
  </definedNames>
  <calcPr calcId="144525"/>
</workbook>
</file>

<file path=xl/calcChain.xml><?xml version="1.0" encoding="utf-8"?>
<calcChain xmlns="http://schemas.openxmlformats.org/spreadsheetml/2006/main">
  <c r="J31" i="4" l="1"/>
  <c r="I31" i="4"/>
  <c r="D31" i="4"/>
  <c r="A31" i="4" s="1"/>
  <c r="J30" i="4"/>
  <c r="I30" i="4"/>
  <c r="D30" i="4"/>
  <c r="A30" i="4" s="1"/>
  <c r="J29" i="4"/>
  <c r="I29" i="4"/>
  <c r="D29" i="4"/>
  <c r="A29" i="4" s="1"/>
  <c r="J28" i="4"/>
  <c r="I28" i="4"/>
  <c r="D28" i="4"/>
  <c r="A28" i="4" s="1"/>
  <c r="J27" i="4"/>
  <c r="I27" i="4"/>
  <c r="D27" i="4"/>
  <c r="A27" i="4" s="1"/>
  <c r="H26" i="4"/>
  <c r="H19" i="4" s="1"/>
  <c r="H18" i="4" s="1"/>
  <c r="G26" i="4"/>
  <c r="G19" i="4" s="1"/>
  <c r="G18" i="4" s="1"/>
  <c r="F26" i="4"/>
  <c r="E26" i="4"/>
  <c r="E19" i="4" s="1"/>
  <c r="E18" i="4" s="1"/>
  <c r="J25" i="4"/>
  <c r="I25" i="4"/>
  <c r="D25" i="4"/>
  <c r="A25" i="4" s="1"/>
  <c r="J24" i="4"/>
  <c r="I24" i="4"/>
  <c r="D24" i="4"/>
  <c r="A24" i="4" s="1"/>
  <c r="J23" i="4"/>
  <c r="I23" i="4"/>
  <c r="D23" i="4"/>
  <c r="A23" i="4" s="1"/>
  <c r="J22" i="4"/>
  <c r="I22" i="4"/>
  <c r="D22" i="4"/>
  <c r="A22" i="4" s="1"/>
  <c r="J21" i="4"/>
  <c r="I21" i="4"/>
  <c r="D21" i="4"/>
  <c r="A21" i="4" s="1"/>
  <c r="J20" i="4"/>
  <c r="I20" i="4"/>
  <c r="D20" i="4"/>
  <c r="A20" i="4" s="1"/>
  <c r="J17" i="4"/>
  <c r="I17" i="4"/>
  <c r="D17" i="4"/>
  <c r="A17" i="4"/>
  <c r="J16" i="4"/>
  <c r="I16" i="4"/>
  <c r="D16" i="4"/>
  <c r="A16" i="4"/>
  <c r="J15" i="4"/>
  <c r="I15" i="4"/>
  <c r="D15" i="4"/>
  <c r="A15" i="4"/>
  <c r="J14" i="4"/>
  <c r="I14" i="4"/>
  <c r="D14" i="4"/>
  <c r="A14" i="4"/>
  <c r="J13" i="4"/>
  <c r="I13" i="4"/>
  <c r="D13" i="4"/>
  <c r="A13" i="4"/>
  <c r="H12" i="4"/>
  <c r="G12" i="4"/>
  <c r="G5" i="4" s="1"/>
  <c r="F12" i="4"/>
  <c r="F5" i="4" s="1"/>
  <c r="F4" i="4" s="1"/>
  <c r="E12" i="4"/>
  <c r="E5" i="4" s="1"/>
  <c r="J11" i="4"/>
  <c r="I11" i="4"/>
  <c r="D11" i="4"/>
  <c r="A11" i="4"/>
  <c r="J10" i="4"/>
  <c r="I10" i="4"/>
  <c r="D10" i="4"/>
  <c r="A10" i="4"/>
  <c r="J9" i="4"/>
  <c r="I9" i="4"/>
  <c r="D9" i="4"/>
  <c r="A9" i="4"/>
  <c r="J8" i="4"/>
  <c r="I8" i="4"/>
  <c r="D8" i="4"/>
  <c r="A8" i="4"/>
  <c r="J7" i="4"/>
  <c r="I7" i="4"/>
  <c r="D7" i="4"/>
  <c r="A7" i="4"/>
  <c r="J6" i="4"/>
  <c r="I6" i="4"/>
  <c r="D6" i="4"/>
  <c r="A6" i="4"/>
  <c r="H5" i="4"/>
  <c r="H4" i="4" s="1"/>
  <c r="I5" i="4" l="1"/>
  <c r="E4" i="4"/>
  <c r="J12" i="4"/>
  <c r="J5" i="4"/>
  <c r="G4" i="4"/>
  <c r="J4" i="4" s="1"/>
  <c r="I4" i="4"/>
  <c r="I12" i="4"/>
  <c r="D4" i="4"/>
  <c r="A4" i="4" s="1"/>
  <c r="D5" i="4"/>
  <c r="A5" i="4" s="1"/>
  <c r="D12" i="4"/>
  <c r="A12" i="4" s="1"/>
  <c r="D26" i="4"/>
  <c r="A26" i="4" s="1"/>
  <c r="J26" i="4"/>
  <c r="F19" i="4"/>
  <c r="I19" i="4" s="1"/>
  <c r="I26" i="4"/>
  <c r="F18" i="4" l="1"/>
  <c r="D19" i="4"/>
  <c r="A19" i="4" s="1"/>
  <c r="J19" i="4"/>
  <c r="D18" i="4" l="1"/>
  <c r="A18" i="4" s="1"/>
  <c r="J18" i="4"/>
  <c r="I18" i="4"/>
</calcChain>
</file>

<file path=xl/sharedStrings.xml><?xml version="1.0" encoding="utf-8"?>
<sst xmlns="http://schemas.openxmlformats.org/spreadsheetml/2006/main" count="86" uniqueCount="29">
  <si>
    <t>პროგრამული კოდი</t>
  </si>
  <si>
    <t>დასახელება</t>
  </si>
  <si>
    <t>სახელმწიფო ბიუჯეტი</t>
  </si>
  <si>
    <t>6 თვე</t>
  </si>
  <si>
    <t>9 თვე</t>
  </si>
  <si>
    <t>სულ</t>
  </si>
  <si>
    <t>I კვ.</t>
  </si>
  <si>
    <t>II კვ.</t>
  </si>
  <si>
    <t>III კვ.</t>
  </si>
  <si>
    <t>IV კვ.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</si>
  <si>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</si>
  <si>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</si>
  <si>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</si>
  <si>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</si>
  <si>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</si>
  <si>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</si>
  <si>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</si>
  <si>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</si>
  <si>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</si>
  <si>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</si>
  <si>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</si>
  <si>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</si>
  <si>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</si>
  <si>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</si>
  <si>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</si>
  <si>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</si>
  <si>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საგანგებო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</si>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</sst>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</font>
    <font>
      <b/>
      <sz val="6"/>
      <color theme="1"/>
      <name val="Sylfaen"/>
      <family val="1"/>
      <charset val="204"/>
    </font>
    <font>
      <b/>
      <sz val="11"/>
      <color theme="1"/>
      <name val="Calibri"/>
      <family val="2"/>
    </font>
    <font>
      <sz val="11"/>
      <color theme="1"/>
      <name val="Calibri"/>
      <family val="2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8"/>
      <color theme="1"/>
      <name val="Arial"/>
      <family val="2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 tint="0.14999847407452621"/>
      <name val="Sylfaen"/>
      <family val="1"/>
      <charset val="204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Fill="1" applyBorder="1" applyAlignment="1" applyProtection="1">
      <alignment horizontal="center" vertical="center"/>
      <protection locked="0"/>
    </xf>
    <xf numFmtId="0" fontId="3" fillId="0" borderId="1" xfId="1" applyNumberFormat="1" applyFont="1" applyFill="1" applyBorder="1" applyAlignment="1" applyProtection="1">
      <alignment vertical="center" wrapText="1" readingOrder="1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>
      <alignment vertical="center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164" fontId="12" fillId="3" borderId="2" xfId="2" applyNumberFormat="1" applyFont="1" applyFill="1" applyBorder="1" applyAlignment="1">
      <alignment vertical="center" wrapText="1"/>
    </xf>
    <xf numFmtId="164" fontId="14" fillId="3" borderId="2" xfId="2" applyNumberFormat="1" applyFont="1" applyFill="1" applyBorder="1" applyAlignment="1">
      <alignment vertical="center" wrapText="1"/>
    </xf>
    <xf numFmtId="164" fontId="20" fillId="3" borderId="2" xfId="2" applyNumberFormat="1" applyFont="1" applyFill="1" applyBorder="1" applyAlignment="1">
      <alignment vertical="center" wrapText="1"/>
    </xf>
    <xf numFmtId="164" fontId="21" fillId="4" borderId="2" xfId="2" applyNumberFormat="1" applyFont="1" applyFill="1" applyBorder="1" applyAlignment="1" applyProtection="1">
      <alignment vertical="center" wrapText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3" fillId="0" borderId="2" xfId="1" applyFont="1" applyFill="1" applyBorder="1" applyAlignment="1">
      <alignment vertical="center" wrapText="1"/>
    </xf>
    <xf numFmtId="164" fontId="14" fillId="4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6" fillId="0" borderId="2" xfId="1" applyFont="1" applyFill="1" applyBorder="1" applyAlignment="1">
      <alignment horizontal="left" vertical="center" wrapText="1" indent="2"/>
    </xf>
    <xf numFmtId="164" fontId="22" fillId="4" borderId="2" xfId="2" applyNumberFormat="1" applyFont="1" applyFill="1" applyBorder="1" applyAlignment="1">
      <alignment vertical="center" wrapText="1"/>
    </xf>
    <xf numFmtId="164" fontId="22" fillId="0" borderId="2" xfId="2" applyNumberFormat="1" applyFont="1" applyFill="1" applyBorder="1" applyAlignment="1">
      <alignment vertical="center" wrapText="1"/>
    </xf>
    <xf numFmtId="0" fontId="17" fillId="0" borderId="2" xfId="1" applyFont="1" applyFill="1" applyBorder="1" applyAlignment="1">
      <alignment horizontal="left" vertical="center" wrapText="1" indent="2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19" fillId="0" borderId="2" xfId="1" applyFont="1" applyFill="1" applyBorder="1" applyAlignment="1">
      <alignment horizontal="left" vertical="center" wrapText="1" indent="2"/>
    </xf>
    <xf numFmtId="164" fontId="23" fillId="4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&#4332;&#4314;&#4312;&#4321;%20&#4307;&#4304;&#4315;&#4322;&#4313;&#4312;&#4330;.&#4307;&#4304;&#4310;&#4323;&#4321;&#4322;.%202019%20&#4332;&#4308;&#4314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დამტკ._ნაერთი"/>
      <sheetName val="დამტკ._საბ."/>
      <sheetName val="დამტკ._საკ."/>
      <sheetName val="დაზუსტ.._ნაერთი"/>
      <sheetName val="დაზუსტ.საბ."/>
      <sheetName val="დაზუსტ._საკ."/>
      <sheetName val="ცვლი._საბ."/>
      <sheetName val="ცვლი._საკ"/>
      <sheetName val="მთავრობის ფონდი"/>
      <sheetName val="მაღალმთიანების ფონდი"/>
      <sheetName val="Sheet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view="pageBreakPreview" zoomScale="70" zoomScaleNormal="100" zoomScaleSheetLayoutView="7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G23" sqref="G23"/>
    </sheetView>
  </sheetViews>
  <sheetFormatPr defaultColWidth="8.85546875" defaultRowHeight="15" x14ac:dyDescent="0.25"/>
  <cols>
    <col min="1" max="1" width="10" style="32" customWidth="1"/>
    <col min="2" max="2" width="15.7109375" style="5" customWidth="1"/>
    <col min="3" max="3" width="56.7109375" style="5" customWidth="1"/>
    <col min="4" max="4" width="17.7109375" style="33" customWidth="1"/>
    <col min="5" max="5" width="16.140625" style="33" customWidth="1"/>
    <col min="6" max="6" width="16" style="33" customWidth="1"/>
    <col min="7" max="7" width="17.5703125" style="33" customWidth="1"/>
    <col min="8" max="10" width="18" style="33" customWidth="1"/>
    <col min="11" max="11" width="19.140625" style="5" customWidth="1"/>
    <col min="12" max="12" width="12" style="5" bestFit="1" customWidth="1"/>
    <col min="13" max="16384" width="8.85546875" style="5"/>
  </cols>
  <sheetData>
    <row r="1" spans="1:11" ht="18" customHeight="1" x14ac:dyDescent="0.25">
      <c r="A1" s="1"/>
      <c r="B1" s="2"/>
      <c r="C1" s="3"/>
      <c r="D1" s="4"/>
      <c r="E1" s="3"/>
      <c r="F1" s="3"/>
      <c r="G1" s="3"/>
      <c r="H1" s="3"/>
      <c r="I1" s="3"/>
      <c r="J1" s="3"/>
    </row>
    <row r="2" spans="1:11" ht="30" customHeight="1" x14ac:dyDescent="0.25">
      <c r="A2" s="1"/>
      <c r="B2" s="6" t="s">
        <v>0</v>
      </c>
      <c r="C2" s="7" t="s">
        <v>1</v>
      </c>
      <c r="D2" s="8" t="s">
        <v>2</v>
      </c>
      <c r="E2" s="8"/>
      <c r="F2" s="8"/>
      <c r="G2" s="8"/>
      <c r="H2" s="8"/>
      <c r="I2" s="9" t="s">
        <v>3</v>
      </c>
      <c r="J2" s="9" t="s">
        <v>4</v>
      </c>
    </row>
    <row r="3" spans="1:11" ht="41.25" customHeight="1" x14ac:dyDescent="0.25">
      <c r="A3" s="1"/>
      <c r="B3" s="6"/>
      <c r="C3" s="7"/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/>
      <c r="J3" s="11"/>
    </row>
    <row r="4" spans="1:11" ht="36" x14ac:dyDescent="0.25">
      <c r="A4" s="12" t="str">
        <f t="shared" ref="A4:A17" si="0">IF((D4+E4+F4+H4+G4)&gt;0,"a","b")</f>
        <v>a</v>
      </c>
      <c r="B4" s="13" t="s">
        <v>24</v>
      </c>
      <c r="C4" s="14" t="s">
        <v>25</v>
      </c>
      <c r="D4" s="18">
        <f t="shared" ref="D4:D17" si="1">E4+F4+G4+H4</f>
        <v>2600000</v>
      </c>
      <c r="E4" s="18">
        <f>E5+E15+E16+E17</f>
        <v>730000</v>
      </c>
      <c r="F4" s="18">
        <f>F5+F15+F16+F17</f>
        <v>645000</v>
      </c>
      <c r="G4" s="18">
        <f>G5+G15+G16+G17</f>
        <v>640000</v>
      </c>
      <c r="H4" s="18">
        <f>H5+H15+H16+H17</f>
        <v>585000</v>
      </c>
      <c r="I4" s="15">
        <f t="shared" ref="I4:I17" si="2">E4+F4</f>
        <v>1375000</v>
      </c>
      <c r="J4" s="15">
        <f t="shared" ref="J4:J17" si="3">E4+F4+G4</f>
        <v>2015000</v>
      </c>
      <c r="K4" s="5" t="s">
        <v>26</v>
      </c>
    </row>
    <row r="5" spans="1:11" ht="18" x14ac:dyDescent="0.25">
      <c r="A5" s="12" t="str">
        <f t="shared" si="0"/>
        <v>a</v>
      </c>
      <c r="B5" s="19" t="s">
        <v>10</v>
      </c>
      <c r="C5" s="20" t="s">
        <v>11</v>
      </c>
      <c r="D5" s="21">
        <f t="shared" si="1"/>
        <v>2585000</v>
      </c>
      <c r="E5" s="22">
        <f>E6+E7+E8+E9+E10+E11+E12</f>
        <v>720000</v>
      </c>
      <c r="F5" s="22">
        <f>F6+F7+F8+F9+F10+F11+F12</f>
        <v>640000</v>
      </c>
      <c r="G5" s="22">
        <f>G6+G7+G8+G9+G10+G11+G12</f>
        <v>640000</v>
      </c>
      <c r="H5" s="22">
        <f>H6+H7+H8+H9+H10+H11+H12</f>
        <v>585000</v>
      </c>
      <c r="I5" s="16">
        <f t="shared" si="2"/>
        <v>1360000</v>
      </c>
      <c r="J5" s="16">
        <f t="shared" si="3"/>
        <v>2000000</v>
      </c>
      <c r="K5" s="5" t="s">
        <v>26</v>
      </c>
    </row>
    <row r="6" spans="1:11" ht="18" x14ac:dyDescent="0.25">
      <c r="A6" s="12" t="str">
        <f t="shared" si="0"/>
        <v>a</v>
      </c>
      <c r="B6" s="23" t="s">
        <v>10</v>
      </c>
      <c r="C6" s="24" t="s">
        <v>12</v>
      </c>
      <c r="D6" s="25">
        <f t="shared" si="1"/>
        <v>1440000</v>
      </c>
      <c r="E6" s="26">
        <v>360000</v>
      </c>
      <c r="F6" s="26">
        <v>360000</v>
      </c>
      <c r="G6" s="26">
        <v>360000</v>
      </c>
      <c r="H6" s="26">
        <v>360000</v>
      </c>
      <c r="I6" s="15">
        <f t="shared" si="2"/>
        <v>720000</v>
      </c>
      <c r="J6" s="15">
        <f t="shared" si="3"/>
        <v>1080000</v>
      </c>
      <c r="K6" s="5" t="s">
        <v>26</v>
      </c>
    </row>
    <row r="7" spans="1:11" ht="18" x14ac:dyDescent="0.25">
      <c r="A7" s="12" t="str">
        <f t="shared" si="0"/>
        <v>a</v>
      </c>
      <c r="B7" s="23" t="s">
        <v>10</v>
      </c>
      <c r="C7" s="24" t="s">
        <v>13</v>
      </c>
      <c r="D7" s="25">
        <f t="shared" si="1"/>
        <v>1109000</v>
      </c>
      <c r="E7" s="26">
        <v>350000</v>
      </c>
      <c r="F7" s="26">
        <v>270000</v>
      </c>
      <c r="G7" s="26">
        <v>270000</v>
      </c>
      <c r="H7" s="26">
        <v>219000</v>
      </c>
      <c r="I7" s="15">
        <f t="shared" si="2"/>
        <v>620000</v>
      </c>
      <c r="J7" s="15">
        <f t="shared" si="3"/>
        <v>890000</v>
      </c>
      <c r="K7" s="5" t="s">
        <v>26</v>
      </c>
    </row>
    <row r="8" spans="1:11" ht="18" x14ac:dyDescent="0.25">
      <c r="A8" s="12" t="str">
        <f t="shared" si="0"/>
        <v>b</v>
      </c>
      <c r="B8" s="23" t="s">
        <v>10</v>
      </c>
      <c r="C8" s="24" t="s">
        <v>14</v>
      </c>
      <c r="D8" s="25">
        <f t="shared" si="1"/>
        <v>0</v>
      </c>
      <c r="E8" s="26"/>
      <c r="F8" s="26"/>
      <c r="G8" s="26"/>
      <c r="H8" s="26"/>
      <c r="I8" s="15">
        <f t="shared" si="2"/>
        <v>0</v>
      </c>
      <c r="J8" s="15">
        <f t="shared" si="3"/>
        <v>0</v>
      </c>
      <c r="K8" s="5" t="s">
        <v>26</v>
      </c>
    </row>
    <row r="9" spans="1:11" ht="18" x14ac:dyDescent="0.25">
      <c r="A9" s="12" t="str">
        <f t="shared" si="0"/>
        <v>b</v>
      </c>
      <c r="B9" s="23" t="s">
        <v>10</v>
      </c>
      <c r="C9" s="27" t="s">
        <v>15</v>
      </c>
      <c r="D9" s="25">
        <f t="shared" si="1"/>
        <v>0</v>
      </c>
      <c r="E9" s="26"/>
      <c r="F9" s="26"/>
      <c r="G9" s="26"/>
      <c r="H9" s="26"/>
      <c r="I9" s="15">
        <f t="shared" si="2"/>
        <v>0</v>
      </c>
      <c r="J9" s="15">
        <f t="shared" si="3"/>
        <v>0</v>
      </c>
      <c r="K9" s="5" t="s">
        <v>26</v>
      </c>
    </row>
    <row r="10" spans="1:11" ht="18" x14ac:dyDescent="0.25">
      <c r="A10" s="12" t="str">
        <f t="shared" si="0"/>
        <v>b</v>
      </c>
      <c r="B10" s="23" t="s">
        <v>10</v>
      </c>
      <c r="C10" s="27" t="s">
        <v>16</v>
      </c>
      <c r="D10" s="25">
        <f t="shared" si="1"/>
        <v>0</v>
      </c>
      <c r="E10" s="26"/>
      <c r="F10" s="26"/>
      <c r="G10" s="26"/>
      <c r="H10" s="26"/>
      <c r="I10" s="15">
        <f t="shared" si="2"/>
        <v>0</v>
      </c>
      <c r="J10" s="15">
        <f t="shared" si="3"/>
        <v>0</v>
      </c>
      <c r="K10" s="5" t="s">
        <v>26</v>
      </c>
    </row>
    <row r="11" spans="1:11" ht="18" x14ac:dyDescent="0.25">
      <c r="A11" s="12" t="str">
        <f t="shared" si="0"/>
        <v>a</v>
      </c>
      <c r="B11" s="23" t="s">
        <v>10</v>
      </c>
      <c r="C11" s="27" t="s">
        <v>17</v>
      </c>
      <c r="D11" s="25">
        <f t="shared" si="1"/>
        <v>24000</v>
      </c>
      <c r="E11" s="26">
        <v>6000</v>
      </c>
      <c r="F11" s="26">
        <v>6000</v>
      </c>
      <c r="G11" s="26">
        <v>6000</v>
      </c>
      <c r="H11" s="26">
        <v>6000</v>
      </c>
      <c r="I11" s="15">
        <f t="shared" si="2"/>
        <v>12000</v>
      </c>
      <c r="J11" s="15">
        <f t="shared" si="3"/>
        <v>18000</v>
      </c>
      <c r="K11" s="5" t="s">
        <v>26</v>
      </c>
    </row>
    <row r="12" spans="1:11" ht="18" x14ac:dyDescent="0.25">
      <c r="A12" s="12" t="str">
        <f t="shared" si="0"/>
        <v>a</v>
      </c>
      <c r="B12" s="23" t="s">
        <v>10</v>
      </c>
      <c r="C12" s="27" t="s">
        <v>18</v>
      </c>
      <c r="D12" s="25">
        <f t="shared" si="1"/>
        <v>12000</v>
      </c>
      <c r="E12" s="26">
        <f>E13+E14</f>
        <v>4000</v>
      </c>
      <c r="F12" s="26">
        <f>F13+F14</f>
        <v>4000</v>
      </c>
      <c r="G12" s="26">
        <f>G13+G14</f>
        <v>4000</v>
      </c>
      <c r="H12" s="26">
        <f>H13+H14</f>
        <v>0</v>
      </c>
      <c r="I12" s="15">
        <f t="shared" si="2"/>
        <v>8000</v>
      </c>
      <c r="J12" s="15">
        <f t="shared" si="3"/>
        <v>12000</v>
      </c>
      <c r="K12" s="5" t="s">
        <v>26</v>
      </c>
    </row>
    <row r="13" spans="1:11" ht="30" x14ac:dyDescent="0.25">
      <c r="A13" s="12" t="str">
        <f t="shared" si="0"/>
        <v>a</v>
      </c>
      <c r="B13" s="28"/>
      <c r="C13" s="29" t="s">
        <v>19</v>
      </c>
      <c r="D13" s="30">
        <f t="shared" si="1"/>
        <v>12000</v>
      </c>
      <c r="E13" s="31">
        <v>4000</v>
      </c>
      <c r="F13" s="31">
        <v>4000</v>
      </c>
      <c r="G13" s="31">
        <v>4000</v>
      </c>
      <c r="H13" s="31">
        <v>0</v>
      </c>
      <c r="I13" s="17">
        <f t="shared" si="2"/>
        <v>8000</v>
      </c>
      <c r="J13" s="17">
        <f t="shared" si="3"/>
        <v>12000</v>
      </c>
    </row>
    <row r="14" spans="1:11" ht="30" x14ac:dyDescent="0.25">
      <c r="A14" s="12" t="str">
        <f t="shared" si="0"/>
        <v>b</v>
      </c>
      <c r="B14" s="28"/>
      <c r="C14" s="29" t="s">
        <v>20</v>
      </c>
      <c r="D14" s="30">
        <f t="shared" si="1"/>
        <v>0</v>
      </c>
      <c r="E14" s="31"/>
      <c r="F14" s="31"/>
      <c r="G14" s="31"/>
      <c r="H14" s="31"/>
      <c r="I14" s="17">
        <f t="shared" si="2"/>
        <v>0</v>
      </c>
      <c r="J14" s="17">
        <f t="shared" si="3"/>
        <v>0</v>
      </c>
    </row>
    <row r="15" spans="1:11" ht="18" x14ac:dyDescent="0.25">
      <c r="A15" s="12" t="str">
        <f t="shared" si="0"/>
        <v>a</v>
      </c>
      <c r="B15" s="23" t="s">
        <v>10</v>
      </c>
      <c r="C15" s="20" t="s">
        <v>21</v>
      </c>
      <c r="D15" s="21">
        <f t="shared" si="1"/>
        <v>15000</v>
      </c>
      <c r="E15" s="22">
        <v>10000</v>
      </c>
      <c r="F15" s="22">
        <v>5000</v>
      </c>
      <c r="G15" s="22">
        <v>0</v>
      </c>
      <c r="H15" s="22">
        <v>0</v>
      </c>
      <c r="I15" s="16">
        <f t="shared" si="2"/>
        <v>15000</v>
      </c>
      <c r="J15" s="16">
        <f t="shared" si="3"/>
        <v>15000</v>
      </c>
      <c r="K15" s="5" t="s">
        <v>26</v>
      </c>
    </row>
    <row r="16" spans="1:11" ht="18" x14ac:dyDescent="0.25">
      <c r="A16" s="12" t="str">
        <f t="shared" si="0"/>
        <v>b</v>
      </c>
      <c r="B16" s="23" t="s">
        <v>10</v>
      </c>
      <c r="C16" s="20" t="s">
        <v>22</v>
      </c>
      <c r="D16" s="21">
        <f t="shared" si="1"/>
        <v>0</v>
      </c>
      <c r="E16" s="22"/>
      <c r="F16" s="22"/>
      <c r="G16" s="22"/>
      <c r="H16" s="22"/>
      <c r="I16" s="16">
        <f t="shared" si="2"/>
        <v>0</v>
      </c>
      <c r="J16" s="16">
        <f t="shared" si="3"/>
        <v>0</v>
      </c>
      <c r="K16" s="5" t="s">
        <v>26</v>
      </c>
    </row>
    <row r="17" spans="1:11" ht="18" x14ac:dyDescent="0.25">
      <c r="A17" s="12" t="str">
        <f t="shared" si="0"/>
        <v>b</v>
      </c>
      <c r="B17" s="23" t="s">
        <v>10</v>
      </c>
      <c r="C17" s="20" t="s">
        <v>23</v>
      </c>
      <c r="D17" s="21">
        <f t="shared" si="1"/>
        <v>0</v>
      </c>
      <c r="E17" s="22"/>
      <c r="F17" s="22"/>
      <c r="G17" s="22"/>
      <c r="H17" s="22"/>
      <c r="I17" s="16">
        <f t="shared" si="2"/>
        <v>0</v>
      </c>
      <c r="J17" s="16">
        <f t="shared" si="3"/>
        <v>0</v>
      </c>
      <c r="K17" s="5" t="s">
        <v>26</v>
      </c>
    </row>
    <row r="18" spans="1:11" ht="36" x14ac:dyDescent="0.25">
      <c r="A18" s="12" t="str">
        <f t="shared" ref="A18:A31" si="4">IF((D18+E18+F18+H18+G18)&gt;0,"a","b")</f>
        <v>a</v>
      </c>
      <c r="B18" s="13" t="s">
        <v>27</v>
      </c>
      <c r="C18" s="14" t="s">
        <v>28</v>
      </c>
      <c r="D18" s="18">
        <f t="shared" ref="D18:D31" si="5">E18+F18+G18+H18</f>
        <v>44000000</v>
      </c>
      <c r="E18" s="18">
        <f>E19+E29+E30+E31</f>
        <v>11045000</v>
      </c>
      <c r="F18" s="18">
        <f>F19+F29+F30+F31</f>
        <v>11015000</v>
      </c>
      <c r="G18" s="18">
        <f>G19+G29+G30+G31</f>
        <v>10998000</v>
      </c>
      <c r="H18" s="18">
        <f>H19+H29+H30+H31</f>
        <v>10942000</v>
      </c>
      <c r="I18" s="15">
        <f t="shared" ref="I18:I31" si="6">E18+F18</f>
        <v>22060000</v>
      </c>
      <c r="J18" s="15">
        <f t="shared" ref="J18:J31" si="7">E18+F18+G18</f>
        <v>33058000</v>
      </c>
      <c r="K18" s="5" t="s">
        <v>26</v>
      </c>
    </row>
    <row r="19" spans="1:11" ht="18" x14ac:dyDescent="0.25">
      <c r="A19" s="12" t="str">
        <f t="shared" si="4"/>
        <v>a</v>
      </c>
      <c r="B19" s="19" t="s">
        <v>10</v>
      </c>
      <c r="C19" s="20" t="s">
        <v>11</v>
      </c>
      <c r="D19" s="21">
        <f t="shared" si="5"/>
        <v>43867000</v>
      </c>
      <c r="E19" s="22">
        <f>E20+E21+E22+E23+E24+E25+E26</f>
        <v>10975000</v>
      </c>
      <c r="F19" s="22">
        <f>F20+F21+F22+F23+F24+F25+F26</f>
        <v>10975000</v>
      </c>
      <c r="G19" s="22">
        <f>G20+G21+G22+G23+G24+G25+G26</f>
        <v>10975000</v>
      </c>
      <c r="H19" s="22">
        <f>H20+H21+H22+H23+H24+H25+H26</f>
        <v>10942000</v>
      </c>
      <c r="I19" s="16">
        <f t="shared" si="6"/>
        <v>21950000</v>
      </c>
      <c r="J19" s="16">
        <f t="shared" si="7"/>
        <v>32925000</v>
      </c>
      <c r="K19" s="5" t="s">
        <v>26</v>
      </c>
    </row>
    <row r="20" spans="1:11" ht="18" x14ac:dyDescent="0.25">
      <c r="A20" s="12" t="str">
        <f t="shared" si="4"/>
        <v>b</v>
      </c>
      <c r="B20" s="23" t="s">
        <v>10</v>
      </c>
      <c r="C20" s="24" t="s">
        <v>12</v>
      </c>
      <c r="D20" s="25">
        <f t="shared" si="5"/>
        <v>0</v>
      </c>
      <c r="E20" s="26"/>
      <c r="F20" s="26"/>
      <c r="G20" s="26"/>
      <c r="H20" s="26"/>
      <c r="I20" s="15">
        <f t="shared" si="6"/>
        <v>0</v>
      </c>
      <c r="J20" s="15">
        <f t="shared" si="7"/>
        <v>0</v>
      </c>
      <c r="K20" s="5" t="s">
        <v>26</v>
      </c>
    </row>
    <row r="21" spans="1:11" ht="18" x14ac:dyDescent="0.25">
      <c r="A21" s="12" t="str">
        <f t="shared" si="4"/>
        <v>a</v>
      </c>
      <c r="B21" s="23" t="s">
        <v>10</v>
      </c>
      <c r="C21" s="24" t="s">
        <v>13</v>
      </c>
      <c r="D21" s="25">
        <f t="shared" si="5"/>
        <v>36450000</v>
      </c>
      <c r="E21" s="26">
        <v>9120000</v>
      </c>
      <c r="F21" s="26">
        <v>9120000</v>
      </c>
      <c r="G21" s="26">
        <v>9120000</v>
      </c>
      <c r="H21" s="26">
        <v>9090000</v>
      </c>
      <c r="I21" s="15">
        <f t="shared" si="6"/>
        <v>18240000</v>
      </c>
      <c r="J21" s="15">
        <f t="shared" si="7"/>
        <v>27360000</v>
      </c>
      <c r="K21" s="5" t="s">
        <v>26</v>
      </c>
    </row>
    <row r="22" spans="1:11" ht="18" x14ac:dyDescent="0.25">
      <c r="A22" s="12" t="str">
        <f t="shared" si="4"/>
        <v>b</v>
      </c>
      <c r="B22" s="23" t="s">
        <v>10</v>
      </c>
      <c r="C22" s="24" t="s">
        <v>14</v>
      </c>
      <c r="D22" s="25">
        <f t="shared" si="5"/>
        <v>0</v>
      </c>
      <c r="E22" s="26"/>
      <c r="F22" s="26"/>
      <c r="G22" s="26"/>
      <c r="H22" s="26"/>
      <c r="I22" s="15">
        <f t="shared" si="6"/>
        <v>0</v>
      </c>
      <c r="J22" s="15">
        <f t="shared" si="7"/>
        <v>0</v>
      </c>
      <c r="K22" s="5" t="s">
        <v>26</v>
      </c>
    </row>
    <row r="23" spans="1:11" ht="18" x14ac:dyDescent="0.25">
      <c r="A23" s="12" t="str">
        <f t="shared" si="4"/>
        <v>b</v>
      </c>
      <c r="B23" s="23" t="s">
        <v>10</v>
      </c>
      <c r="C23" s="27" t="s">
        <v>15</v>
      </c>
      <c r="D23" s="25">
        <f t="shared" si="5"/>
        <v>0</v>
      </c>
      <c r="E23" s="26"/>
      <c r="F23" s="26"/>
      <c r="G23" s="26"/>
      <c r="H23" s="26"/>
      <c r="I23" s="15">
        <f t="shared" si="6"/>
        <v>0</v>
      </c>
      <c r="J23" s="15">
        <f t="shared" si="7"/>
        <v>0</v>
      </c>
      <c r="K23" s="5" t="s">
        <v>26</v>
      </c>
    </row>
    <row r="24" spans="1:11" ht="18" x14ac:dyDescent="0.25">
      <c r="A24" s="12" t="str">
        <f t="shared" si="4"/>
        <v>b</v>
      </c>
      <c r="B24" s="23" t="s">
        <v>10</v>
      </c>
      <c r="C24" s="27" t="s">
        <v>16</v>
      </c>
      <c r="D24" s="25">
        <f t="shared" si="5"/>
        <v>0</v>
      </c>
      <c r="E24" s="26"/>
      <c r="F24" s="26"/>
      <c r="G24" s="26"/>
      <c r="H24" s="26"/>
      <c r="I24" s="15">
        <f t="shared" si="6"/>
        <v>0</v>
      </c>
      <c r="J24" s="15">
        <f t="shared" si="7"/>
        <v>0</v>
      </c>
      <c r="K24" s="5" t="s">
        <v>26</v>
      </c>
    </row>
    <row r="25" spans="1:11" ht="18" x14ac:dyDescent="0.25">
      <c r="A25" s="12" t="str">
        <f t="shared" si="4"/>
        <v>a</v>
      </c>
      <c r="B25" s="23" t="s">
        <v>10</v>
      </c>
      <c r="C25" s="27" t="s">
        <v>17</v>
      </c>
      <c r="D25" s="25">
        <f t="shared" si="5"/>
        <v>6700000</v>
      </c>
      <c r="E25" s="26">
        <v>1675000</v>
      </c>
      <c r="F25" s="26">
        <v>1675000</v>
      </c>
      <c r="G25" s="26">
        <v>1675000</v>
      </c>
      <c r="H25" s="26">
        <v>1675000</v>
      </c>
      <c r="I25" s="15">
        <f t="shared" si="6"/>
        <v>3350000</v>
      </c>
      <c r="J25" s="15">
        <f t="shared" si="7"/>
        <v>5025000</v>
      </c>
      <c r="K25" s="5" t="s">
        <v>26</v>
      </c>
    </row>
    <row r="26" spans="1:11" ht="18" x14ac:dyDescent="0.25">
      <c r="A26" s="12" t="str">
        <f t="shared" si="4"/>
        <v>a</v>
      </c>
      <c r="B26" s="23" t="s">
        <v>10</v>
      </c>
      <c r="C26" s="27" t="s">
        <v>18</v>
      </c>
      <c r="D26" s="25">
        <f t="shared" si="5"/>
        <v>717000</v>
      </c>
      <c r="E26" s="26">
        <f>E27+E28</f>
        <v>180000</v>
      </c>
      <c r="F26" s="26">
        <f>F27+F28</f>
        <v>180000</v>
      </c>
      <c r="G26" s="26">
        <f>G27+G28</f>
        <v>180000</v>
      </c>
      <c r="H26" s="26">
        <f>H27+H28</f>
        <v>177000</v>
      </c>
      <c r="I26" s="15">
        <f t="shared" si="6"/>
        <v>360000</v>
      </c>
      <c r="J26" s="15">
        <f t="shared" si="7"/>
        <v>540000</v>
      </c>
      <c r="K26" s="5" t="s">
        <v>26</v>
      </c>
    </row>
    <row r="27" spans="1:11" ht="30" x14ac:dyDescent="0.25">
      <c r="A27" s="12" t="str">
        <f t="shared" si="4"/>
        <v>a</v>
      </c>
      <c r="B27" s="28"/>
      <c r="C27" s="29" t="s">
        <v>19</v>
      </c>
      <c r="D27" s="30">
        <f t="shared" si="5"/>
        <v>717000</v>
      </c>
      <c r="E27" s="31">
        <v>180000</v>
      </c>
      <c r="F27" s="31">
        <v>180000</v>
      </c>
      <c r="G27" s="31">
        <v>180000</v>
      </c>
      <c r="H27" s="31">
        <v>177000</v>
      </c>
      <c r="I27" s="17">
        <f t="shared" si="6"/>
        <v>360000</v>
      </c>
      <c r="J27" s="17">
        <f t="shared" si="7"/>
        <v>540000</v>
      </c>
    </row>
    <row r="28" spans="1:11" ht="30" x14ac:dyDescent="0.25">
      <c r="A28" s="12" t="str">
        <f t="shared" si="4"/>
        <v>b</v>
      </c>
      <c r="B28" s="28"/>
      <c r="C28" s="29" t="s">
        <v>20</v>
      </c>
      <c r="D28" s="30">
        <f t="shared" si="5"/>
        <v>0</v>
      </c>
      <c r="E28" s="31"/>
      <c r="F28" s="31"/>
      <c r="G28" s="31"/>
      <c r="H28" s="31"/>
      <c r="I28" s="17">
        <f t="shared" si="6"/>
        <v>0</v>
      </c>
      <c r="J28" s="17">
        <f t="shared" si="7"/>
        <v>0</v>
      </c>
    </row>
    <row r="29" spans="1:11" ht="18" x14ac:dyDescent="0.25">
      <c r="A29" s="12" t="str">
        <f t="shared" si="4"/>
        <v>a</v>
      </c>
      <c r="B29" s="23" t="s">
        <v>10</v>
      </c>
      <c r="C29" s="20" t="s">
        <v>21</v>
      </c>
      <c r="D29" s="21">
        <f t="shared" si="5"/>
        <v>133000</v>
      </c>
      <c r="E29" s="22">
        <v>70000</v>
      </c>
      <c r="F29" s="22">
        <v>40000</v>
      </c>
      <c r="G29" s="22">
        <v>23000</v>
      </c>
      <c r="H29" s="22">
        <v>0</v>
      </c>
      <c r="I29" s="16">
        <f t="shared" si="6"/>
        <v>110000</v>
      </c>
      <c r="J29" s="16">
        <f t="shared" si="7"/>
        <v>133000</v>
      </c>
      <c r="K29" s="5" t="s">
        <v>26</v>
      </c>
    </row>
    <row r="30" spans="1:11" ht="18" x14ac:dyDescent="0.25">
      <c r="A30" s="12" t="str">
        <f t="shared" si="4"/>
        <v>b</v>
      </c>
      <c r="B30" s="23" t="s">
        <v>10</v>
      </c>
      <c r="C30" s="20" t="s">
        <v>22</v>
      </c>
      <c r="D30" s="21">
        <f t="shared" si="5"/>
        <v>0</v>
      </c>
      <c r="E30" s="22"/>
      <c r="F30" s="22"/>
      <c r="G30" s="22"/>
      <c r="H30" s="22"/>
      <c r="I30" s="16">
        <f t="shared" si="6"/>
        <v>0</v>
      </c>
      <c r="J30" s="16">
        <f t="shared" si="7"/>
        <v>0</v>
      </c>
      <c r="K30" s="5" t="s">
        <v>26</v>
      </c>
    </row>
    <row r="31" spans="1:11" ht="18" x14ac:dyDescent="0.25">
      <c r="A31" s="12" t="str">
        <f t="shared" si="4"/>
        <v>b</v>
      </c>
      <c r="B31" s="23" t="s">
        <v>10</v>
      </c>
      <c r="C31" s="20" t="s">
        <v>23</v>
      </c>
      <c r="D31" s="21">
        <f t="shared" si="5"/>
        <v>0</v>
      </c>
      <c r="E31" s="22"/>
      <c r="F31" s="22"/>
      <c r="G31" s="22"/>
      <c r="H31" s="22"/>
      <c r="I31" s="16">
        <f t="shared" si="6"/>
        <v>0</v>
      </c>
      <c r="J31" s="16">
        <f t="shared" si="7"/>
        <v>0</v>
      </c>
      <c r="K31" s="5" t="s">
        <v>26</v>
      </c>
    </row>
  </sheetData>
  <autoFilter ref="A3:L31"/>
  <mergeCells count="5">
    <mergeCell ref="B2:B3"/>
    <mergeCell ref="C2:C3"/>
    <mergeCell ref="D2:H2"/>
    <mergeCell ref="I2:I3"/>
    <mergeCell ref="J2:J3"/>
  </mergeCells>
  <pageMargins left="0.15748031496063" right="0.15748031496063" top="0.39370078740157499" bottom="0.39370078740157499" header="0.39370078740157499" footer="0.39370078740157499"/>
  <pageSetup scale="65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დამტკ._საბ.</vt:lpstr>
      <vt:lpstr>დამტკ._საბ.!Print_Area</vt:lpstr>
      <vt:lpstr>დამტკ._საბ.!Print_Titles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2019-07-12T09:12:52Z</dcterms:modified>
</cp:coreProperties>
</file>