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მივლინება 2017-2018" sheetId="1" r:id="rId1"/>
    <sheet name="აპარატი" sheetId="4" r:id="rId2"/>
    <sheet name="რეგულირება" sheetId="5" r:id="rId3"/>
    <sheet name="საყვარელიძე" sheetId="6" r:id="rId4"/>
    <sheet name="სოც. სააგენტო" sheetId="7" r:id="rId5"/>
    <sheet name="ტრეფიკინგი" sheetId="8" r:id="rId6"/>
    <sheet name="საგანგებო სიტ." sheetId="9" r:id="rId7"/>
  </sheets>
  <definedNames>
    <definedName name="_xlnm._FilterDatabase" localSheetId="1" hidden="1">აპარატი!$B$2:$I$46</definedName>
    <definedName name="_xlnm._FilterDatabase" localSheetId="0" hidden="1">'მივლინება 2017-2018'!$B$2:$I$46</definedName>
    <definedName name="_xlnm._FilterDatabase" localSheetId="2" hidden="1">რეგულირება!$B$2:$I$46</definedName>
    <definedName name="_xlnm._FilterDatabase" localSheetId="6" hidden="1">'საგანგებო სიტ.'!$B$2:$I$46</definedName>
    <definedName name="_xlnm._FilterDatabase" localSheetId="3" hidden="1">საყვარელიძე!$B$2:$I$46</definedName>
    <definedName name="_xlnm._FilterDatabase" localSheetId="4" hidden="1">'სოც. სააგენტო'!$B$2:$I$46</definedName>
    <definedName name="_xlnm._FilterDatabase" localSheetId="5" hidden="1">ტრეფიკინგი!$B$2:$I$46</definedName>
    <definedName name="_xlnm.Print_Area" localSheetId="1">აპარატი!$B$1:$G$50</definedName>
    <definedName name="_xlnm.Print_Area" localSheetId="0">'მივლინება 2017-2018'!$B$1:$G$50</definedName>
    <definedName name="_xlnm.Print_Area" localSheetId="2">რეგულირება!$B$1:$G$50</definedName>
    <definedName name="_xlnm.Print_Area" localSheetId="6">'საგანგებო სიტ.'!$B$1:$G$50</definedName>
    <definedName name="_xlnm.Print_Area" localSheetId="3">საყვარელიძე!$B$1:$G$50</definedName>
    <definedName name="_xlnm.Print_Area" localSheetId="4">'სოც. სააგენტო'!$B$1:$G$50</definedName>
    <definedName name="_xlnm.Print_Area" localSheetId="5">ტრეფიკინგი!$B$1:$G$50</definedName>
  </definedNames>
  <calcPr calcId="144525"/>
</workbook>
</file>

<file path=xl/calcChain.xml><?xml version="1.0" encoding="utf-8"?>
<calcChain xmlns="http://schemas.openxmlformats.org/spreadsheetml/2006/main">
  <c r="E52" i="4" l="1"/>
  <c r="F52" i="4"/>
  <c r="G52" i="4"/>
  <c r="D52" i="4"/>
  <c r="E53" i="9"/>
  <c r="F53" i="9"/>
  <c r="G53" i="9"/>
  <c r="E52" i="9"/>
  <c r="F52" i="9"/>
  <c r="G52" i="9"/>
  <c r="D53" i="9"/>
  <c r="D52" i="9"/>
  <c r="E53" i="8"/>
  <c r="F53" i="8"/>
  <c r="G53" i="8"/>
  <c r="E52" i="8"/>
  <c r="F52" i="8"/>
  <c r="G52" i="8"/>
  <c r="D53" i="8"/>
  <c r="D52" i="8"/>
  <c r="E53" i="7"/>
  <c r="F53" i="7"/>
  <c r="G53" i="7"/>
  <c r="E52" i="7"/>
  <c r="F52" i="7"/>
  <c r="G52" i="7"/>
  <c r="D53" i="7"/>
  <c r="D52" i="7"/>
  <c r="E54" i="6"/>
  <c r="F54" i="6"/>
  <c r="G54" i="6"/>
  <c r="E53" i="6"/>
  <c r="F53" i="6"/>
  <c r="G53" i="6"/>
  <c r="E52" i="6"/>
  <c r="F52" i="6"/>
  <c r="G52" i="6"/>
  <c r="D54" i="6"/>
  <c r="D53" i="6"/>
  <c r="D52" i="6"/>
  <c r="E52" i="5"/>
  <c r="F52" i="5"/>
  <c r="G52" i="5"/>
  <c r="D52" i="5"/>
  <c r="G50" i="9"/>
  <c r="F50" i="9"/>
  <c r="E50" i="9"/>
  <c r="D50" i="9"/>
  <c r="G49" i="9"/>
  <c r="E49" i="9"/>
  <c r="G48" i="9"/>
  <c r="F48" i="9"/>
  <c r="E48" i="9"/>
  <c r="D48" i="9"/>
  <c r="F20" i="9"/>
  <c r="F49" i="9" s="1"/>
  <c r="E14" i="9"/>
  <c r="D14" i="9"/>
  <c r="D49" i="9" s="1"/>
  <c r="G50" i="8"/>
  <c r="F50" i="8"/>
  <c r="E50" i="8"/>
  <c r="D50" i="8"/>
  <c r="G49" i="8"/>
  <c r="G48" i="8"/>
  <c r="F48" i="8"/>
  <c r="E48" i="8"/>
  <c r="D48" i="8"/>
  <c r="F20" i="8"/>
  <c r="F49" i="8" s="1"/>
  <c r="E14" i="8"/>
  <c r="E49" i="8" s="1"/>
  <c r="D14" i="8"/>
  <c r="D49" i="8" s="1"/>
  <c r="G50" i="7"/>
  <c r="F50" i="7"/>
  <c r="E50" i="7"/>
  <c r="D50" i="7"/>
  <c r="G49" i="7"/>
  <c r="E49" i="7"/>
  <c r="G48" i="7"/>
  <c r="F48" i="7"/>
  <c r="E48" i="7"/>
  <c r="D48" i="7"/>
  <c r="F20" i="7"/>
  <c r="F49" i="7" s="1"/>
  <c r="E14" i="7"/>
  <c r="D14" i="7"/>
  <c r="D49" i="7" s="1"/>
  <c r="G50" i="6"/>
  <c r="F50" i="6"/>
  <c r="E50" i="6"/>
  <c r="D50" i="6"/>
  <c r="G49" i="6"/>
  <c r="G48" i="6"/>
  <c r="F48" i="6"/>
  <c r="E48" i="6"/>
  <c r="D48" i="6"/>
  <c r="F20" i="6"/>
  <c r="F49" i="6" s="1"/>
  <c r="E14" i="6"/>
  <c r="E49" i="6" s="1"/>
  <c r="D14" i="6"/>
  <c r="D49" i="6" s="1"/>
  <c r="G50" i="5"/>
  <c r="F50" i="5"/>
  <c r="E50" i="5"/>
  <c r="D50" i="5"/>
  <c r="G49" i="5"/>
  <c r="G48" i="5"/>
  <c r="F48" i="5"/>
  <c r="E48" i="5"/>
  <c r="D48" i="5"/>
  <c r="F20" i="5"/>
  <c r="F49" i="5" s="1"/>
  <c r="E14" i="5"/>
  <c r="E49" i="5" s="1"/>
  <c r="D14" i="5"/>
  <c r="D49" i="5" s="1"/>
  <c r="G50" i="4"/>
  <c r="F50" i="4"/>
  <c r="E50" i="4"/>
  <c r="D50" i="4"/>
  <c r="G49" i="4"/>
  <c r="G48" i="4"/>
  <c r="F48" i="4"/>
  <c r="E48" i="4"/>
  <c r="D48" i="4"/>
  <c r="F20" i="4"/>
  <c r="F49" i="4" s="1"/>
  <c r="E14" i="4"/>
  <c r="E49" i="4" s="1"/>
  <c r="D14" i="4"/>
  <c r="D49" i="4" s="1"/>
  <c r="E50" i="1"/>
  <c r="F50" i="1"/>
  <c r="G50" i="1"/>
  <c r="E49" i="1"/>
  <c r="F49" i="1"/>
  <c r="G49" i="1"/>
  <c r="E48" i="1"/>
  <c r="F48" i="1"/>
  <c r="G48" i="1"/>
  <c r="D50" i="1"/>
  <c r="D49" i="1"/>
  <c r="D48" i="1"/>
  <c r="E14" i="1"/>
  <c r="D14" i="1"/>
  <c r="F20" i="1"/>
</calcChain>
</file>

<file path=xl/sharedStrings.xml><?xml version="1.0" encoding="utf-8"?>
<sst xmlns="http://schemas.openxmlformats.org/spreadsheetml/2006/main" count="844" uniqueCount="58">
  <si>
    <t>2017 წელი</t>
  </si>
  <si>
    <t>35 01 01</t>
  </si>
  <si>
    <t xml:space="preserve">35 01 02 01 </t>
  </si>
  <si>
    <t>35 01 02 02</t>
  </si>
  <si>
    <t>35 01 02 03</t>
  </si>
  <si>
    <t>35 01 03</t>
  </si>
  <si>
    <t>35 01 04</t>
  </si>
  <si>
    <t>35 01 05</t>
  </si>
  <si>
    <t>35 01 06</t>
  </si>
  <si>
    <t xml:space="preserve">35 02 02 </t>
  </si>
  <si>
    <t>35 03 01</t>
  </si>
  <si>
    <t>35 03 02 07 03</t>
  </si>
  <si>
    <t>35 03 02 08 03</t>
  </si>
  <si>
    <t>35 03 02 12 01</t>
  </si>
  <si>
    <t>35 03 02 12 02</t>
  </si>
  <si>
    <t>35 03 03 07 02</t>
  </si>
  <si>
    <t>35 04</t>
  </si>
  <si>
    <t>35 05 02</t>
  </si>
  <si>
    <t>35 05 03</t>
  </si>
  <si>
    <t>მივლინება ქვეყნის შიგნით</t>
  </si>
  <si>
    <t>მივლინება ქვეყნის გარეთ</t>
  </si>
  <si>
    <t>2018 წელი</t>
  </si>
  <si>
    <t>პროგრამული კოდი</t>
  </si>
  <si>
    <t>დასახელება</t>
  </si>
  <si>
    <t>შრომის, ჯანმრთელობისა და სოციალური დაცვის სფეროში პოლიტიკის შემუშავება და მართვა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</si>
  <si>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</si>
  <si>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</si>
  <si>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</si>
  <si>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</si>
  <si>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</si>
  <si>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</si>
  <si>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მოსახლეობის მიზნობრივი ჯგუფების სოციალური დახმარება</t>
  </si>
  <si>
    <t>მოსახლეობის საყოველთაო ჯანმრთელობის დაცვა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</si>
  <si>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</si>
  <si>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</si>
  <si>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</si>
  <si>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</si>
  <si>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სამედიცინო დაწესებულებათა რეაბილიტაცია და აღჭურვა 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</si>
  <si>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</si>
  <si>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</si>
  <si>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სასწრაფო სამედიცინო გადაუდებელი დახმარება და სამედიცინო ტრანსპორტირება</t>
  </si>
  <si>
    <t>საგანგებო სიტუაციების კოორდინაციისა და გადაუდებელი დახმარების მართვა</t>
  </si>
  <si>
    <t>განმახორციელებელი</t>
  </si>
  <si>
    <t>აპარატი</t>
  </si>
  <si>
    <t>რეგულირება</t>
  </si>
  <si>
    <t>NCDC</t>
  </si>
  <si>
    <t>სოციალური მომსახურების სააგენტო</t>
  </si>
  <si>
    <t>ტრეფიკინგი</t>
  </si>
  <si>
    <t xml:space="preserve">საგანგებო </t>
  </si>
  <si>
    <t>საკუთარი სახსრები</t>
  </si>
  <si>
    <t>35 02 05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</si>
  <si>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</si>
  <si>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მიზნობრივი გრანტი</t>
  </si>
  <si>
    <t>საბიუჯეტო სახსრები</t>
  </si>
  <si>
    <t>სულ საბიუჯეტო</t>
  </si>
  <si>
    <t>სულ საკუთარი სახსრები</t>
  </si>
  <si>
    <t>სულ მიზნობრივი გრანტი</t>
  </si>
  <si>
    <t>სულ საბიუჯეტო სახსრები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</si>
</sst>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indent="3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4" fontId="0" fillId="0" borderId="0" xfId="0" applyNumberFormat="1" applyBorder="1"/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3"/>
  <sheetViews>
    <sheetView tabSelected="1"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11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3"/>
      <c r="C1" s="14"/>
      <c r="D1" s="7" t="s">
        <v>0</v>
      </c>
      <c r="E1" s="8"/>
      <c r="F1" s="7" t="s">
        <v>21</v>
      </c>
      <c r="G1" s="8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8" t="s">
        <v>42</v>
      </c>
    </row>
    <row r="3" spans="2:9" ht="45" x14ac:dyDescent="0.25">
      <c r="B3" s="10" t="s">
        <v>1</v>
      </c>
      <c r="C3" s="9" t="s">
        <v>24</v>
      </c>
      <c r="D3" s="6"/>
      <c r="E3" s="6"/>
      <c r="F3" s="6"/>
      <c r="G3" s="6"/>
      <c r="I3" t="s">
        <v>43</v>
      </c>
    </row>
    <row r="4" spans="2:9" x14ac:dyDescent="0.25">
      <c r="B4" s="10"/>
      <c r="C4" s="15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x14ac:dyDescent="0.25">
      <c r="B5" s="10" t="s">
        <v>2</v>
      </c>
      <c r="C5" s="9" t="s">
        <v>25</v>
      </c>
      <c r="D5" s="6"/>
      <c r="E5" s="6"/>
      <c r="F5" s="6"/>
      <c r="G5" s="6"/>
      <c r="I5" t="s">
        <v>44</v>
      </c>
    </row>
    <row r="6" spans="2:9" x14ac:dyDescent="0.25">
      <c r="B6" s="10"/>
      <c r="C6" s="15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x14ac:dyDescent="0.25">
      <c r="B7" s="10" t="s">
        <v>3</v>
      </c>
      <c r="C7" s="9" t="s">
        <v>26</v>
      </c>
      <c r="D7" s="6"/>
      <c r="E7" s="6"/>
      <c r="F7" s="6"/>
      <c r="G7" s="6"/>
      <c r="I7" t="s">
        <v>44</v>
      </c>
    </row>
    <row r="8" spans="2:9" x14ac:dyDescent="0.25">
      <c r="B8" s="10"/>
      <c r="C8" s="15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x14ac:dyDescent="0.25">
      <c r="B9" s="10" t="s">
        <v>4</v>
      </c>
      <c r="C9" s="9" t="s">
        <v>27</v>
      </c>
      <c r="D9" s="6"/>
      <c r="E9" s="6"/>
      <c r="F9" s="6"/>
      <c r="G9" s="6"/>
      <c r="I9" t="s">
        <v>44</v>
      </c>
    </row>
    <row r="10" spans="2:9" x14ac:dyDescent="0.25">
      <c r="B10" s="10"/>
      <c r="C10" s="15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x14ac:dyDescent="0.25">
      <c r="B11" s="10" t="s">
        <v>5</v>
      </c>
      <c r="C11" s="9" t="s">
        <v>28</v>
      </c>
      <c r="D11" s="6"/>
      <c r="E11" s="6"/>
      <c r="F11" s="6"/>
      <c r="G11" s="6"/>
      <c r="I11" t="s">
        <v>45</v>
      </c>
    </row>
    <row r="12" spans="2:9" x14ac:dyDescent="0.25">
      <c r="B12" s="10"/>
      <c r="C12" s="15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x14ac:dyDescent="0.25">
      <c r="B13" s="10"/>
      <c r="C13" s="15" t="s">
        <v>49</v>
      </c>
      <c r="D13" s="6"/>
      <c r="E13" s="6"/>
      <c r="F13" s="6">
        <v>4540</v>
      </c>
      <c r="G13" s="6"/>
      <c r="I13" t="s">
        <v>45</v>
      </c>
    </row>
    <row r="14" spans="2:9" x14ac:dyDescent="0.25">
      <c r="B14" s="10"/>
      <c r="C14" s="15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x14ac:dyDescent="0.25">
      <c r="B15" s="10" t="s">
        <v>6</v>
      </c>
      <c r="C15" s="9" t="s">
        <v>29</v>
      </c>
      <c r="D15" s="6"/>
      <c r="E15" s="6"/>
      <c r="F15" s="6"/>
      <c r="G15" s="6"/>
      <c r="I15" t="s">
        <v>46</v>
      </c>
    </row>
    <row r="16" spans="2:9" x14ac:dyDescent="0.25">
      <c r="B16" s="10"/>
      <c r="C16" s="15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x14ac:dyDescent="0.25">
      <c r="B17" s="10"/>
      <c r="C17" s="15" t="s">
        <v>49</v>
      </c>
      <c r="D17" s="6"/>
      <c r="E17" s="6"/>
      <c r="F17" s="6">
        <v>8034</v>
      </c>
      <c r="G17" s="6"/>
      <c r="I17" t="s">
        <v>46</v>
      </c>
    </row>
    <row r="18" spans="2:9" ht="45" x14ac:dyDescent="0.25">
      <c r="B18" s="10" t="s">
        <v>7</v>
      </c>
      <c r="C18" s="9" t="s">
        <v>30</v>
      </c>
      <c r="D18" s="6"/>
      <c r="E18" s="6"/>
      <c r="F18" s="6"/>
      <c r="G18" s="6"/>
      <c r="I18" t="s">
        <v>47</v>
      </c>
    </row>
    <row r="19" spans="2:9" x14ac:dyDescent="0.25">
      <c r="B19" s="10"/>
      <c r="C19" s="20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x14ac:dyDescent="0.25">
      <c r="B20" s="12"/>
      <c r="C20" s="15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x14ac:dyDescent="0.25">
      <c r="B21" s="10" t="s">
        <v>8</v>
      </c>
      <c r="C21" s="9" t="s">
        <v>41</v>
      </c>
      <c r="D21" s="6"/>
      <c r="E21" s="6"/>
      <c r="F21" s="6"/>
      <c r="G21" s="6"/>
      <c r="I21" t="s">
        <v>48</v>
      </c>
    </row>
    <row r="22" spans="2:9" x14ac:dyDescent="0.25">
      <c r="B22" s="10"/>
      <c r="C22" s="15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x14ac:dyDescent="0.25">
      <c r="B23" s="10"/>
      <c r="C23" s="15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x14ac:dyDescent="0.25">
      <c r="B24" s="10" t="s">
        <v>9</v>
      </c>
      <c r="C24" s="9" t="s">
        <v>31</v>
      </c>
      <c r="D24" s="6"/>
      <c r="E24" s="6"/>
      <c r="F24" s="6"/>
      <c r="G24" s="6"/>
      <c r="I24" t="s">
        <v>46</v>
      </c>
    </row>
    <row r="25" spans="2:9" x14ac:dyDescent="0.25">
      <c r="B25" s="10"/>
      <c r="C25" s="15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x14ac:dyDescent="0.25">
      <c r="B26" s="10" t="s">
        <v>50</v>
      </c>
      <c r="C26" s="9" t="s">
        <v>51</v>
      </c>
      <c r="D26" s="6"/>
      <c r="E26" s="6"/>
      <c r="F26" s="6"/>
      <c r="G26" s="6"/>
      <c r="I26" t="s">
        <v>47</v>
      </c>
    </row>
    <row r="27" spans="2:9" x14ac:dyDescent="0.25">
      <c r="B27" s="10"/>
      <c r="C27" s="15" t="s">
        <v>53</v>
      </c>
      <c r="D27" s="6"/>
      <c r="E27" s="6"/>
      <c r="F27" s="6">
        <v>6699</v>
      </c>
      <c r="G27" s="6"/>
      <c r="I27" t="s">
        <v>47</v>
      </c>
    </row>
    <row r="28" spans="2:9" ht="30" x14ac:dyDescent="0.25">
      <c r="B28" s="10" t="s">
        <v>10</v>
      </c>
      <c r="C28" s="9" t="s">
        <v>32</v>
      </c>
      <c r="D28" s="6"/>
      <c r="E28" s="6"/>
      <c r="F28" s="6"/>
      <c r="G28" s="6"/>
      <c r="I28" t="s">
        <v>46</v>
      </c>
    </row>
    <row r="29" spans="2:9" x14ac:dyDescent="0.25">
      <c r="B29" s="10"/>
      <c r="C29" s="15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x14ac:dyDescent="0.25">
      <c r="B30" s="10" t="s">
        <v>11</v>
      </c>
      <c r="C30" s="9" t="s">
        <v>33</v>
      </c>
      <c r="D30" s="6"/>
      <c r="E30" s="6"/>
      <c r="F30" s="6"/>
      <c r="G30" s="6"/>
      <c r="I30" t="s">
        <v>45</v>
      </c>
    </row>
    <row r="31" spans="2:9" x14ac:dyDescent="0.25">
      <c r="B31" s="12"/>
      <c r="C31" s="15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x14ac:dyDescent="0.25">
      <c r="B32" s="10" t="s">
        <v>12</v>
      </c>
      <c r="C32" s="9" t="s">
        <v>34</v>
      </c>
      <c r="D32" s="6"/>
      <c r="E32" s="6"/>
      <c r="F32" s="6"/>
      <c r="G32" s="6"/>
      <c r="I32" t="s">
        <v>45</v>
      </c>
    </row>
    <row r="33" spans="2:9" x14ac:dyDescent="0.25">
      <c r="B33" s="12"/>
      <c r="C33" s="15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x14ac:dyDescent="0.25">
      <c r="B34" s="10" t="s">
        <v>13</v>
      </c>
      <c r="C34" s="9" t="s">
        <v>35</v>
      </c>
      <c r="D34" s="6"/>
      <c r="E34" s="6"/>
      <c r="F34" s="6"/>
      <c r="G34" s="6"/>
      <c r="I34" t="s">
        <v>46</v>
      </c>
    </row>
    <row r="35" spans="2:9" x14ac:dyDescent="0.25">
      <c r="B35" s="10"/>
      <c r="C35" s="15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x14ac:dyDescent="0.25">
      <c r="B36" s="10" t="s">
        <v>14</v>
      </c>
      <c r="C36" s="9" t="s">
        <v>36</v>
      </c>
      <c r="D36" s="6"/>
      <c r="E36" s="6"/>
      <c r="F36" s="6"/>
      <c r="G36" s="6"/>
      <c r="I36" t="s">
        <v>45</v>
      </c>
    </row>
    <row r="37" spans="2:9" x14ac:dyDescent="0.25">
      <c r="B37" s="10"/>
      <c r="C37" s="15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x14ac:dyDescent="0.25">
      <c r="B38" s="10" t="s">
        <v>15</v>
      </c>
      <c r="C38" s="9" t="s">
        <v>40</v>
      </c>
      <c r="D38" s="6"/>
      <c r="E38" s="6"/>
      <c r="F38" s="6"/>
      <c r="G38" s="6"/>
      <c r="I38" t="s">
        <v>48</v>
      </c>
    </row>
    <row r="39" spans="2:9" x14ac:dyDescent="0.25">
      <c r="B39" s="10"/>
      <c r="C39" s="15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x14ac:dyDescent="0.25">
      <c r="B40" s="10"/>
      <c r="C40" s="15" t="s">
        <v>49</v>
      </c>
      <c r="D40" s="6"/>
      <c r="E40" s="6"/>
      <c r="F40" s="6"/>
      <c r="G40" s="6">
        <v>10945</v>
      </c>
      <c r="I40" t="s">
        <v>48</v>
      </c>
    </row>
    <row r="41" spans="2:9" ht="30" x14ac:dyDescent="0.25">
      <c r="B41" s="10" t="s">
        <v>16</v>
      </c>
      <c r="C41" s="9" t="s">
        <v>37</v>
      </c>
      <c r="D41" s="6"/>
      <c r="E41" s="6"/>
      <c r="F41" s="6"/>
      <c r="G41" s="6"/>
      <c r="I41" t="s">
        <v>43</v>
      </c>
    </row>
    <row r="42" spans="2:9" x14ac:dyDescent="0.25">
      <c r="B42" s="10"/>
      <c r="C42" s="15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x14ac:dyDescent="0.25">
      <c r="B43" s="10" t="s">
        <v>17</v>
      </c>
      <c r="C43" s="9" t="s">
        <v>38</v>
      </c>
      <c r="D43" s="6"/>
      <c r="E43" s="6"/>
      <c r="F43" s="6"/>
      <c r="G43" s="6"/>
      <c r="I43" t="s">
        <v>46</v>
      </c>
    </row>
    <row r="44" spans="2:9" x14ac:dyDescent="0.25">
      <c r="B44" s="10"/>
      <c r="C44" s="15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x14ac:dyDescent="0.25">
      <c r="B45" s="10" t="s">
        <v>18</v>
      </c>
      <c r="C45" s="9" t="s">
        <v>39</v>
      </c>
      <c r="D45" s="6"/>
      <c r="E45" s="6"/>
      <c r="F45" s="6"/>
      <c r="G45" s="6"/>
      <c r="I45" t="s">
        <v>43</v>
      </c>
    </row>
    <row r="46" spans="2:9" x14ac:dyDescent="0.25">
      <c r="B46" s="10"/>
      <c r="C46" s="15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x14ac:dyDescent="0.25">
      <c r="D47" s="1"/>
      <c r="E47" s="1"/>
      <c r="F47" s="16"/>
      <c r="G47" s="16"/>
      <c r="H47" s="17"/>
    </row>
    <row r="48" spans="2:9" ht="30" x14ac:dyDescent="0.25">
      <c r="B48" s="19" t="s">
        <v>53</v>
      </c>
      <c r="C48" s="3"/>
      <c r="D48" s="21">
        <f>D4+D6+D8+D10+D12+D16+D19+D22+D25+D27+D29+D35+D37+D39+D42+D44+D46</f>
        <v>1072910.52</v>
      </c>
      <c r="E48" s="21">
        <f t="shared" ref="E48:G48" si="0">E4+E6+E8+E10+E12+E16+E19+E22+E25+E27+E29+E35+E37+E39+E42+E44+E46</f>
        <v>141106.12999999998</v>
      </c>
      <c r="F48" s="21">
        <f t="shared" si="0"/>
        <v>878813.15</v>
      </c>
      <c r="G48" s="21">
        <f t="shared" si="0"/>
        <v>163342.33000000002</v>
      </c>
      <c r="H48" s="17"/>
    </row>
    <row r="49" spans="2:8" ht="30" x14ac:dyDescent="0.25">
      <c r="B49" s="19" t="s">
        <v>52</v>
      </c>
      <c r="C49" s="3"/>
      <c r="D49" s="21">
        <f>D14+D20+D31+D33</f>
        <v>646003.30000000005</v>
      </c>
      <c r="E49" s="21">
        <f t="shared" ref="E49:G49" si="1">E14+E20+E31+E33</f>
        <v>351049.82</v>
      </c>
      <c r="F49" s="21">
        <f t="shared" si="1"/>
        <v>723629.65</v>
      </c>
      <c r="G49" s="21">
        <f t="shared" si="1"/>
        <v>259786.48</v>
      </c>
      <c r="H49" s="17"/>
    </row>
    <row r="50" spans="2:8" ht="30" x14ac:dyDescent="0.25">
      <c r="B50" s="19" t="s">
        <v>49</v>
      </c>
      <c r="C50" s="3"/>
      <c r="D50" s="21">
        <f>D13+D17+D23+D40</f>
        <v>0</v>
      </c>
      <c r="E50" s="21">
        <f t="shared" ref="E50:G50" si="2">E13+E17+E23+E40</f>
        <v>0</v>
      </c>
      <c r="F50" s="21">
        <f t="shared" si="2"/>
        <v>47484.02</v>
      </c>
      <c r="G50" s="21">
        <f t="shared" si="2"/>
        <v>22206.440000000002</v>
      </c>
      <c r="H50" s="17"/>
    </row>
    <row r="51" spans="2:8" x14ac:dyDescent="0.25">
      <c r="D51" s="1"/>
      <c r="E51" s="1"/>
      <c r="F51" s="17"/>
      <c r="G51" s="17"/>
    </row>
    <row r="52" spans="2:8" x14ac:dyDescent="0.25">
      <c r="D52" s="1"/>
      <c r="E52" s="1"/>
    </row>
    <row r="53" spans="2:8" x14ac:dyDescent="0.25">
      <c r="D53" s="1"/>
      <c r="E53" s="1"/>
    </row>
    <row r="54" spans="2:8" x14ac:dyDescent="0.25">
      <c r="D54" s="1"/>
      <c r="E54" s="1"/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/>
  <mergeCells count="2">
    <mergeCell ref="D1:E1"/>
    <mergeCell ref="F1:G1"/>
  </mergeCells>
  <pageMargins left="0" right="0" top="0" bottom="0" header="0" footer="0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11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3"/>
      <c r="C1" s="14"/>
      <c r="D1" s="7" t="s">
        <v>0</v>
      </c>
      <c r="E1" s="8"/>
      <c r="F1" s="7" t="s">
        <v>21</v>
      </c>
      <c r="G1" s="8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8" t="s">
        <v>42</v>
      </c>
    </row>
    <row r="3" spans="2:9" ht="45" x14ac:dyDescent="0.25">
      <c r="B3" s="10" t="s">
        <v>1</v>
      </c>
      <c r="C3" s="9" t="s">
        <v>24</v>
      </c>
      <c r="D3" s="6"/>
      <c r="E3" s="6"/>
      <c r="F3" s="6"/>
      <c r="G3" s="6"/>
      <c r="I3" t="s">
        <v>43</v>
      </c>
    </row>
    <row r="4" spans="2:9" x14ac:dyDescent="0.25">
      <c r="B4" s="10"/>
      <c r="C4" s="15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hidden="1" x14ac:dyDescent="0.25">
      <c r="B5" s="10" t="s">
        <v>2</v>
      </c>
      <c r="C5" s="9" t="s">
        <v>25</v>
      </c>
      <c r="D5" s="6"/>
      <c r="E5" s="6"/>
      <c r="F5" s="6"/>
      <c r="G5" s="6"/>
      <c r="I5" t="s">
        <v>44</v>
      </c>
    </row>
    <row r="6" spans="2:9" hidden="1" x14ac:dyDescent="0.25">
      <c r="B6" s="10"/>
      <c r="C6" s="15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hidden="1" x14ac:dyDescent="0.25">
      <c r="B7" s="10" t="s">
        <v>3</v>
      </c>
      <c r="C7" s="9" t="s">
        <v>26</v>
      </c>
      <c r="D7" s="6"/>
      <c r="E7" s="6"/>
      <c r="F7" s="6"/>
      <c r="G7" s="6"/>
      <c r="I7" t="s">
        <v>44</v>
      </c>
    </row>
    <row r="8" spans="2:9" hidden="1" x14ac:dyDescent="0.25">
      <c r="B8" s="10"/>
      <c r="C8" s="15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hidden="1" x14ac:dyDescent="0.25">
      <c r="B9" s="10" t="s">
        <v>4</v>
      </c>
      <c r="C9" s="9" t="s">
        <v>27</v>
      </c>
      <c r="D9" s="6"/>
      <c r="E9" s="6"/>
      <c r="F9" s="6"/>
      <c r="G9" s="6"/>
      <c r="I9" t="s">
        <v>44</v>
      </c>
    </row>
    <row r="10" spans="2:9" hidden="1" x14ac:dyDescent="0.25">
      <c r="B10" s="10"/>
      <c r="C10" s="15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hidden="1" x14ac:dyDescent="0.25">
      <c r="B11" s="10" t="s">
        <v>5</v>
      </c>
      <c r="C11" s="9" t="s">
        <v>28</v>
      </c>
      <c r="D11" s="6"/>
      <c r="E11" s="6"/>
      <c r="F11" s="6"/>
      <c r="G11" s="6"/>
      <c r="I11" t="s">
        <v>45</v>
      </c>
    </row>
    <row r="12" spans="2:9" hidden="1" x14ac:dyDescent="0.25">
      <c r="B12" s="10"/>
      <c r="C12" s="15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hidden="1" x14ac:dyDescent="0.25">
      <c r="B13" s="10"/>
      <c r="C13" s="15" t="s">
        <v>49</v>
      </c>
      <c r="D13" s="6"/>
      <c r="E13" s="6"/>
      <c r="F13" s="6">
        <v>4540</v>
      </c>
      <c r="G13" s="6"/>
      <c r="I13" t="s">
        <v>45</v>
      </c>
    </row>
    <row r="14" spans="2:9" hidden="1" x14ac:dyDescent="0.25">
      <c r="B14" s="10"/>
      <c r="C14" s="15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hidden="1" x14ac:dyDescent="0.25">
      <c r="B15" s="10" t="s">
        <v>6</v>
      </c>
      <c r="C15" s="9" t="s">
        <v>29</v>
      </c>
      <c r="D15" s="6"/>
      <c r="E15" s="6"/>
      <c r="F15" s="6"/>
      <c r="G15" s="6"/>
      <c r="I15" t="s">
        <v>46</v>
      </c>
    </row>
    <row r="16" spans="2:9" hidden="1" x14ac:dyDescent="0.25">
      <c r="B16" s="10"/>
      <c r="C16" s="15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hidden="1" x14ac:dyDescent="0.25">
      <c r="B17" s="10"/>
      <c r="C17" s="15" t="s">
        <v>49</v>
      </c>
      <c r="D17" s="6"/>
      <c r="E17" s="6"/>
      <c r="F17" s="6">
        <v>8034</v>
      </c>
      <c r="G17" s="6"/>
      <c r="I17" t="s">
        <v>46</v>
      </c>
    </row>
    <row r="18" spans="2:9" ht="45" hidden="1" x14ac:dyDescent="0.25">
      <c r="B18" s="10" t="s">
        <v>7</v>
      </c>
      <c r="C18" s="9" t="s">
        <v>30</v>
      </c>
      <c r="D18" s="6"/>
      <c r="E18" s="6"/>
      <c r="F18" s="6"/>
      <c r="G18" s="6"/>
      <c r="I18" t="s">
        <v>47</v>
      </c>
    </row>
    <row r="19" spans="2:9" hidden="1" x14ac:dyDescent="0.25">
      <c r="B19" s="10"/>
      <c r="C19" s="20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hidden="1" x14ac:dyDescent="0.25">
      <c r="B20" s="12"/>
      <c r="C20" s="15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hidden="1" x14ac:dyDescent="0.25">
      <c r="B21" s="10" t="s">
        <v>8</v>
      </c>
      <c r="C21" s="9" t="s">
        <v>41</v>
      </c>
      <c r="D21" s="6"/>
      <c r="E21" s="6"/>
      <c r="F21" s="6"/>
      <c r="G21" s="6"/>
      <c r="I21" t="s">
        <v>48</v>
      </c>
    </row>
    <row r="22" spans="2:9" hidden="1" x14ac:dyDescent="0.25">
      <c r="B22" s="10"/>
      <c r="C22" s="15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hidden="1" x14ac:dyDescent="0.25">
      <c r="B23" s="10"/>
      <c r="C23" s="15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hidden="1" x14ac:dyDescent="0.25">
      <c r="B24" s="10" t="s">
        <v>9</v>
      </c>
      <c r="C24" s="9" t="s">
        <v>31</v>
      </c>
      <c r="D24" s="6"/>
      <c r="E24" s="6"/>
      <c r="F24" s="6"/>
      <c r="G24" s="6"/>
      <c r="I24" t="s">
        <v>46</v>
      </c>
    </row>
    <row r="25" spans="2:9" hidden="1" x14ac:dyDescent="0.25">
      <c r="B25" s="10"/>
      <c r="C25" s="15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hidden="1" x14ac:dyDescent="0.25">
      <c r="B26" s="10" t="s">
        <v>50</v>
      </c>
      <c r="C26" s="9" t="s">
        <v>51</v>
      </c>
      <c r="D26" s="6"/>
      <c r="E26" s="6"/>
      <c r="F26" s="6"/>
      <c r="G26" s="6"/>
      <c r="I26" t="s">
        <v>47</v>
      </c>
    </row>
    <row r="27" spans="2:9" hidden="1" x14ac:dyDescent="0.25">
      <c r="B27" s="10"/>
      <c r="C27" s="15" t="s">
        <v>53</v>
      </c>
      <c r="D27" s="6"/>
      <c r="E27" s="6"/>
      <c r="F27" s="6">
        <v>6699</v>
      </c>
      <c r="G27" s="6"/>
      <c r="I27" t="s">
        <v>47</v>
      </c>
    </row>
    <row r="28" spans="2:9" ht="30" hidden="1" x14ac:dyDescent="0.25">
      <c r="B28" s="10" t="s">
        <v>10</v>
      </c>
      <c r="C28" s="9" t="s">
        <v>32</v>
      </c>
      <c r="D28" s="6"/>
      <c r="E28" s="6"/>
      <c r="F28" s="6"/>
      <c r="G28" s="6"/>
      <c r="I28" t="s">
        <v>46</v>
      </c>
    </row>
    <row r="29" spans="2:9" hidden="1" x14ac:dyDescent="0.25">
      <c r="B29" s="10"/>
      <c r="C29" s="15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hidden="1" x14ac:dyDescent="0.25">
      <c r="B30" s="10" t="s">
        <v>11</v>
      </c>
      <c r="C30" s="9" t="s">
        <v>33</v>
      </c>
      <c r="D30" s="6"/>
      <c r="E30" s="6"/>
      <c r="F30" s="6"/>
      <c r="G30" s="6"/>
      <c r="I30" t="s">
        <v>45</v>
      </c>
    </row>
    <row r="31" spans="2:9" hidden="1" x14ac:dyDescent="0.25">
      <c r="B31" s="12"/>
      <c r="C31" s="15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hidden="1" x14ac:dyDescent="0.25">
      <c r="B32" s="10" t="s">
        <v>12</v>
      </c>
      <c r="C32" s="9" t="s">
        <v>34</v>
      </c>
      <c r="D32" s="6"/>
      <c r="E32" s="6"/>
      <c r="F32" s="6"/>
      <c r="G32" s="6"/>
      <c r="I32" t="s">
        <v>45</v>
      </c>
    </row>
    <row r="33" spans="2:9" hidden="1" x14ac:dyDescent="0.25">
      <c r="B33" s="12"/>
      <c r="C33" s="15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hidden="1" x14ac:dyDescent="0.25">
      <c r="B34" s="10" t="s">
        <v>13</v>
      </c>
      <c r="C34" s="9" t="s">
        <v>35</v>
      </c>
      <c r="D34" s="6"/>
      <c r="E34" s="6"/>
      <c r="F34" s="6"/>
      <c r="G34" s="6"/>
      <c r="I34" t="s">
        <v>46</v>
      </c>
    </row>
    <row r="35" spans="2:9" hidden="1" x14ac:dyDescent="0.25">
      <c r="B35" s="10"/>
      <c r="C35" s="15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hidden="1" x14ac:dyDescent="0.25">
      <c r="B36" s="10" t="s">
        <v>14</v>
      </c>
      <c r="C36" s="9" t="s">
        <v>36</v>
      </c>
      <c r="D36" s="6"/>
      <c r="E36" s="6"/>
      <c r="F36" s="6"/>
      <c r="G36" s="6"/>
      <c r="I36" t="s">
        <v>45</v>
      </c>
    </row>
    <row r="37" spans="2:9" hidden="1" x14ac:dyDescent="0.25">
      <c r="B37" s="10"/>
      <c r="C37" s="15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hidden="1" x14ac:dyDescent="0.25">
      <c r="B38" s="10" t="s">
        <v>15</v>
      </c>
      <c r="C38" s="9" t="s">
        <v>40</v>
      </c>
      <c r="D38" s="6"/>
      <c r="E38" s="6"/>
      <c r="F38" s="6"/>
      <c r="G38" s="6"/>
      <c r="I38" t="s">
        <v>48</v>
      </c>
    </row>
    <row r="39" spans="2:9" hidden="1" x14ac:dyDescent="0.25">
      <c r="B39" s="10"/>
      <c r="C39" s="15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hidden="1" x14ac:dyDescent="0.25">
      <c r="B40" s="10"/>
      <c r="C40" s="15" t="s">
        <v>49</v>
      </c>
      <c r="D40" s="6"/>
      <c r="E40" s="6"/>
      <c r="F40" s="6"/>
      <c r="G40" s="6">
        <v>10945</v>
      </c>
      <c r="I40" t="s">
        <v>48</v>
      </c>
    </row>
    <row r="41" spans="2:9" ht="30" x14ac:dyDescent="0.25">
      <c r="B41" s="10" t="s">
        <v>16</v>
      </c>
      <c r="C41" s="9" t="s">
        <v>37</v>
      </c>
      <c r="D41" s="6"/>
      <c r="E41" s="6"/>
      <c r="F41" s="6"/>
      <c r="G41" s="6"/>
      <c r="I41" t="s">
        <v>43</v>
      </c>
    </row>
    <row r="42" spans="2:9" x14ac:dyDescent="0.25">
      <c r="B42" s="10"/>
      <c r="C42" s="15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hidden="1" x14ac:dyDescent="0.25">
      <c r="B43" s="10" t="s">
        <v>17</v>
      </c>
      <c r="C43" s="9" t="s">
        <v>38</v>
      </c>
      <c r="D43" s="6"/>
      <c r="E43" s="6"/>
      <c r="F43" s="6"/>
      <c r="G43" s="6"/>
      <c r="I43" t="s">
        <v>46</v>
      </c>
    </row>
    <row r="44" spans="2:9" hidden="1" x14ac:dyDescent="0.25">
      <c r="B44" s="10"/>
      <c r="C44" s="15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x14ac:dyDescent="0.25">
      <c r="B45" s="10" t="s">
        <v>18</v>
      </c>
      <c r="C45" s="9" t="s">
        <v>39</v>
      </c>
      <c r="D45" s="6"/>
      <c r="E45" s="6"/>
      <c r="F45" s="6"/>
      <c r="G45" s="6"/>
      <c r="I45" t="s">
        <v>43</v>
      </c>
    </row>
    <row r="46" spans="2:9" x14ac:dyDescent="0.25">
      <c r="B46" s="10"/>
      <c r="C46" s="15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6"/>
      <c r="G47" s="16"/>
      <c r="H47" s="17"/>
    </row>
    <row r="48" spans="2:9" ht="30" hidden="1" x14ac:dyDescent="0.25">
      <c r="B48" s="19" t="s">
        <v>53</v>
      </c>
      <c r="C48" s="3"/>
      <c r="D48" s="21">
        <f>D4+D6+D8+D10+D12+D16+D19+D22+D25+D27+D29+D35+D37+D39+D42+D44+D46</f>
        <v>1072910.52</v>
      </c>
      <c r="E48" s="21">
        <f t="shared" ref="E48:G48" si="0">E4+E6+E8+E10+E12+E16+E19+E22+E25+E27+E29+E35+E37+E39+E42+E44+E46</f>
        <v>141106.12999999998</v>
      </c>
      <c r="F48" s="21">
        <f t="shared" si="0"/>
        <v>878813.15</v>
      </c>
      <c r="G48" s="21">
        <f t="shared" si="0"/>
        <v>163342.33000000002</v>
      </c>
      <c r="H48" s="17"/>
    </row>
    <row r="49" spans="2:8" ht="30" hidden="1" x14ac:dyDescent="0.25">
      <c r="B49" s="19" t="s">
        <v>52</v>
      </c>
      <c r="C49" s="3"/>
      <c r="D49" s="21">
        <f>D14+D20+D31+D33</f>
        <v>646003.30000000005</v>
      </c>
      <c r="E49" s="21">
        <f t="shared" ref="E49:G49" si="1">E14+E20+E31+E33</f>
        <v>351049.82</v>
      </c>
      <c r="F49" s="21">
        <f t="shared" si="1"/>
        <v>723629.65</v>
      </c>
      <c r="G49" s="21">
        <f t="shared" si="1"/>
        <v>259786.48</v>
      </c>
      <c r="H49" s="17"/>
    </row>
    <row r="50" spans="2:8" ht="30" hidden="1" x14ac:dyDescent="0.25">
      <c r="B50" s="19" t="s">
        <v>49</v>
      </c>
      <c r="C50" s="3"/>
      <c r="D50" s="21">
        <f>D13+D17+D23+D40</f>
        <v>0</v>
      </c>
      <c r="E50" s="21">
        <f t="shared" ref="E50:G50" si="2">E13+E17+E23+E40</f>
        <v>0</v>
      </c>
      <c r="F50" s="21">
        <f t="shared" si="2"/>
        <v>47484.02</v>
      </c>
      <c r="G50" s="21">
        <f t="shared" si="2"/>
        <v>22206.440000000002</v>
      </c>
      <c r="H50" s="17"/>
    </row>
    <row r="51" spans="2:8" x14ac:dyDescent="0.25">
      <c r="D51" s="1"/>
      <c r="E51" s="1"/>
      <c r="F51" s="17"/>
      <c r="G51" s="17"/>
    </row>
    <row r="52" spans="2:8" x14ac:dyDescent="0.25">
      <c r="C52" s="4" t="s">
        <v>57</v>
      </c>
      <c r="D52" s="21">
        <f>D4+D42+D46</f>
        <v>46656.270000000004</v>
      </c>
      <c r="E52" s="21">
        <f t="shared" ref="E52:G52" si="3">E4+E42+E46</f>
        <v>79664.820000000007</v>
      </c>
      <c r="F52" s="21">
        <f t="shared" si="3"/>
        <v>57813.25</v>
      </c>
      <c r="G52" s="21">
        <f t="shared" si="3"/>
        <v>89090.47</v>
      </c>
    </row>
    <row r="53" spans="2:8" x14ac:dyDescent="0.25">
      <c r="D53" s="1"/>
      <c r="E53" s="1"/>
    </row>
    <row r="54" spans="2:8" x14ac:dyDescent="0.25">
      <c r="D54" s="1"/>
      <c r="E54" s="1"/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აპარატი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11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3"/>
      <c r="C1" s="14"/>
      <c r="D1" s="7" t="s">
        <v>0</v>
      </c>
      <c r="E1" s="8"/>
      <c r="F1" s="7" t="s">
        <v>21</v>
      </c>
      <c r="G1" s="8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8" t="s">
        <v>42</v>
      </c>
    </row>
    <row r="3" spans="2:9" ht="45" hidden="1" x14ac:dyDescent="0.25">
      <c r="B3" s="10" t="s">
        <v>1</v>
      </c>
      <c r="C3" s="9" t="s">
        <v>24</v>
      </c>
      <c r="D3" s="6"/>
      <c r="E3" s="6"/>
      <c r="F3" s="6"/>
      <c r="G3" s="6"/>
      <c r="I3" t="s">
        <v>43</v>
      </c>
    </row>
    <row r="4" spans="2:9" hidden="1" x14ac:dyDescent="0.25">
      <c r="B4" s="10"/>
      <c r="C4" s="15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x14ac:dyDescent="0.25">
      <c r="B5" s="10" t="s">
        <v>2</v>
      </c>
      <c r="C5" s="9" t="s">
        <v>25</v>
      </c>
      <c r="D5" s="6"/>
      <c r="E5" s="6"/>
      <c r="F5" s="6"/>
      <c r="G5" s="6"/>
      <c r="I5" t="s">
        <v>44</v>
      </c>
    </row>
    <row r="6" spans="2:9" x14ac:dyDescent="0.25">
      <c r="B6" s="10"/>
      <c r="C6" s="15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x14ac:dyDescent="0.25">
      <c r="B7" s="10" t="s">
        <v>3</v>
      </c>
      <c r="C7" s="9" t="s">
        <v>26</v>
      </c>
      <c r="D7" s="6"/>
      <c r="E7" s="6"/>
      <c r="F7" s="6"/>
      <c r="G7" s="6"/>
      <c r="I7" t="s">
        <v>44</v>
      </c>
    </row>
    <row r="8" spans="2:9" x14ac:dyDescent="0.25">
      <c r="B8" s="10"/>
      <c r="C8" s="15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x14ac:dyDescent="0.25">
      <c r="B9" s="10" t="s">
        <v>4</v>
      </c>
      <c r="C9" s="9" t="s">
        <v>27</v>
      </c>
      <c r="D9" s="6"/>
      <c r="E9" s="6"/>
      <c r="F9" s="6"/>
      <c r="G9" s="6"/>
      <c r="I9" t="s">
        <v>44</v>
      </c>
    </row>
    <row r="10" spans="2:9" x14ac:dyDescent="0.25">
      <c r="B10" s="10"/>
      <c r="C10" s="15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hidden="1" x14ac:dyDescent="0.25">
      <c r="B11" s="10" t="s">
        <v>5</v>
      </c>
      <c r="C11" s="9" t="s">
        <v>28</v>
      </c>
      <c r="D11" s="6"/>
      <c r="E11" s="6"/>
      <c r="F11" s="6"/>
      <c r="G11" s="6"/>
      <c r="I11" t="s">
        <v>45</v>
      </c>
    </row>
    <row r="12" spans="2:9" hidden="1" x14ac:dyDescent="0.25">
      <c r="B12" s="10"/>
      <c r="C12" s="15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hidden="1" x14ac:dyDescent="0.25">
      <c r="B13" s="10"/>
      <c r="C13" s="15" t="s">
        <v>49</v>
      </c>
      <c r="D13" s="6"/>
      <c r="E13" s="6"/>
      <c r="F13" s="6">
        <v>4540</v>
      </c>
      <c r="G13" s="6"/>
      <c r="I13" t="s">
        <v>45</v>
      </c>
    </row>
    <row r="14" spans="2:9" hidden="1" x14ac:dyDescent="0.25">
      <c r="B14" s="10"/>
      <c r="C14" s="15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hidden="1" x14ac:dyDescent="0.25">
      <c r="B15" s="10" t="s">
        <v>6</v>
      </c>
      <c r="C15" s="9" t="s">
        <v>29</v>
      </c>
      <c r="D15" s="6"/>
      <c r="E15" s="6"/>
      <c r="F15" s="6"/>
      <c r="G15" s="6"/>
      <c r="I15" t="s">
        <v>46</v>
      </c>
    </row>
    <row r="16" spans="2:9" hidden="1" x14ac:dyDescent="0.25">
      <c r="B16" s="10"/>
      <c r="C16" s="15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hidden="1" x14ac:dyDescent="0.25">
      <c r="B17" s="10"/>
      <c r="C17" s="15" t="s">
        <v>49</v>
      </c>
      <c r="D17" s="6"/>
      <c r="E17" s="6"/>
      <c r="F17" s="6">
        <v>8034</v>
      </c>
      <c r="G17" s="6"/>
      <c r="I17" t="s">
        <v>46</v>
      </c>
    </row>
    <row r="18" spans="2:9" ht="45" hidden="1" x14ac:dyDescent="0.25">
      <c r="B18" s="10" t="s">
        <v>7</v>
      </c>
      <c r="C18" s="9" t="s">
        <v>30</v>
      </c>
      <c r="D18" s="6"/>
      <c r="E18" s="6"/>
      <c r="F18" s="6"/>
      <c r="G18" s="6"/>
      <c r="I18" t="s">
        <v>47</v>
      </c>
    </row>
    <row r="19" spans="2:9" hidden="1" x14ac:dyDescent="0.25">
      <c r="B19" s="10"/>
      <c r="C19" s="20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hidden="1" x14ac:dyDescent="0.25">
      <c r="B20" s="12"/>
      <c r="C20" s="15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hidden="1" x14ac:dyDescent="0.25">
      <c r="B21" s="10" t="s">
        <v>8</v>
      </c>
      <c r="C21" s="9" t="s">
        <v>41</v>
      </c>
      <c r="D21" s="6"/>
      <c r="E21" s="6"/>
      <c r="F21" s="6"/>
      <c r="G21" s="6"/>
      <c r="I21" t="s">
        <v>48</v>
      </c>
    </row>
    <row r="22" spans="2:9" hidden="1" x14ac:dyDescent="0.25">
      <c r="B22" s="10"/>
      <c r="C22" s="15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hidden="1" x14ac:dyDescent="0.25">
      <c r="B23" s="10"/>
      <c r="C23" s="15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hidden="1" x14ac:dyDescent="0.25">
      <c r="B24" s="10" t="s">
        <v>9</v>
      </c>
      <c r="C24" s="9" t="s">
        <v>31</v>
      </c>
      <c r="D24" s="6"/>
      <c r="E24" s="6"/>
      <c r="F24" s="6"/>
      <c r="G24" s="6"/>
      <c r="I24" t="s">
        <v>46</v>
      </c>
    </row>
    <row r="25" spans="2:9" hidden="1" x14ac:dyDescent="0.25">
      <c r="B25" s="10"/>
      <c r="C25" s="15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hidden="1" x14ac:dyDescent="0.25">
      <c r="B26" s="10" t="s">
        <v>50</v>
      </c>
      <c r="C26" s="9" t="s">
        <v>51</v>
      </c>
      <c r="D26" s="6"/>
      <c r="E26" s="6"/>
      <c r="F26" s="6"/>
      <c r="G26" s="6"/>
      <c r="I26" t="s">
        <v>47</v>
      </c>
    </row>
    <row r="27" spans="2:9" hidden="1" x14ac:dyDescent="0.25">
      <c r="B27" s="10"/>
      <c r="C27" s="15" t="s">
        <v>53</v>
      </c>
      <c r="D27" s="6"/>
      <c r="E27" s="6"/>
      <c r="F27" s="6">
        <v>6699</v>
      </c>
      <c r="G27" s="6"/>
      <c r="I27" t="s">
        <v>47</v>
      </c>
    </row>
    <row r="28" spans="2:9" ht="30" hidden="1" x14ac:dyDescent="0.25">
      <c r="B28" s="10" t="s">
        <v>10</v>
      </c>
      <c r="C28" s="9" t="s">
        <v>32</v>
      </c>
      <c r="D28" s="6"/>
      <c r="E28" s="6"/>
      <c r="F28" s="6"/>
      <c r="G28" s="6"/>
      <c r="I28" t="s">
        <v>46</v>
      </c>
    </row>
    <row r="29" spans="2:9" hidden="1" x14ac:dyDescent="0.25">
      <c r="B29" s="10"/>
      <c r="C29" s="15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hidden="1" x14ac:dyDescent="0.25">
      <c r="B30" s="10" t="s">
        <v>11</v>
      </c>
      <c r="C30" s="9" t="s">
        <v>33</v>
      </c>
      <c r="D30" s="6"/>
      <c r="E30" s="6"/>
      <c r="F30" s="6"/>
      <c r="G30" s="6"/>
      <c r="I30" t="s">
        <v>45</v>
      </c>
    </row>
    <row r="31" spans="2:9" hidden="1" x14ac:dyDescent="0.25">
      <c r="B31" s="12"/>
      <c r="C31" s="15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hidden="1" x14ac:dyDescent="0.25">
      <c r="B32" s="10" t="s">
        <v>12</v>
      </c>
      <c r="C32" s="9" t="s">
        <v>34</v>
      </c>
      <c r="D32" s="6"/>
      <c r="E32" s="6"/>
      <c r="F32" s="6"/>
      <c r="G32" s="6"/>
      <c r="I32" t="s">
        <v>45</v>
      </c>
    </row>
    <row r="33" spans="2:9" hidden="1" x14ac:dyDescent="0.25">
      <c r="B33" s="12"/>
      <c r="C33" s="15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hidden="1" x14ac:dyDescent="0.25">
      <c r="B34" s="10" t="s">
        <v>13</v>
      </c>
      <c r="C34" s="9" t="s">
        <v>35</v>
      </c>
      <c r="D34" s="6"/>
      <c r="E34" s="6"/>
      <c r="F34" s="6"/>
      <c r="G34" s="6"/>
      <c r="I34" t="s">
        <v>46</v>
      </c>
    </row>
    <row r="35" spans="2:9" hidden="1" x14ac:dyDescent="0.25">
      <c r="B35" s="10"/>
      <c r="C35" s="15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hidden="1" x14ac:dyDescent="0.25">
      <c r="B36" s="10" t="s">
        <v>14</v>
      </c>
      <c r="C36" s="9" t="s">
        <v>36</v>
      </c>
      <c r="D36" s="6"/>
      <c r="E36" s="6"/>
      <c r="F36" s="6"/>
      <c r="G36" s="6"/>
      <c r="I36" t="s">
        <v>45</v>
      </c>
    </row>
    <row r="37" spans="2:9" hidden="1" x14ac:dyDescent="0.25">
      <c r="B37" s="10"/>
      <c r="C37" s="15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hidden="1" x14ac:dyDescent="0.25">
      <c r="B38" s="10" t="s">
        <v>15</v>
      </c>
      <c r="C38" s="9" t="s">
        <v>40</v>
      </c>
      <c r="D38" s="6"/>
      <c r="E38" s="6"/>
      <c r="F38" s="6"/>
      <c r="G38" s="6"/>
      <c r="I38" t="s">
        <v>48</v>
      </c>
    </row>
    <row r="39" spans="2:9" hidden="1" x14ac:dyDescent="0.25">
      <c r="B39" s="10"/>
      <c r="C39" s="15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hidden="1" x14ac:dyDescent="0.25">
      <c r="B40" s="10"/>
      <c r="C40" s="15" t="s">
        <v>49</v>
      </c>
      <c r="D40" s="6"/>
      <c r="E40" s="6"/>
      <c r="F40" s="6"/>
      <c r="G40" s="6">
        <v>10945</v>
      </c>
      <c r="I40" t="s">
        <v>48</v>
      </c>
    </row>
    <row r="41" spans="2:9" ht="30" hidden="1" x14ac:dyDescent="0.25">
      <c r="B41" s="10" t="s">
        <v>16</v>
      </c>
      <c r="C41" s="9" t="s">
        <v>37</v>
      </c>
      <c r="D41" s="6"/>
      <c r="E41" s="6"/>
      <c r="F41" s="6"/>
      <c r="G41" s="6"/>
      <c r="I41" t="s">
        <v>43</v>
      </c>
    </row>
    <row r="42" spans="2:9" hidden="1" x14ac:dyDescent="0.25">
      <c r="B42" s="10"/>
      <c r="C42" s="15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hidden="1" x14ac:dyDescent="0.25">
      <c r="B43" s="10" t="s">
        <v>17</v>
      </c>
      <c r="C43" s="9" t="s">
        <v>38</v>
      </c>
      <c r="D43" s="6"/>
      <c r="E43" s="6"/>
      <c r="F43" s="6"/>
      <c r="G43" s="6"/>
      <c r="I43" t="s">
        <v>46</v>
      </c>
    </row>
    <row r="44" spans="2:9" hidden="1" x14ac:dyDescent="0.25">
      <c r="B44" s="10"/>
      <c r="C44" s="15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hidden="1" x14ac:dyDescent="0.25">
      <c r="B45" s="10" t="s">
        <v>18</v>
      </c>
      <c r="C45" s="9" t="s">
        <v>39</v>
      </c>
      <c r="D45" s="6"/>
      <c r="E45" s="6"/>
      <c r="F45" s="6"/>
      <c r="G45" s="6"/>
      <c r="I45" t="s">
        <v>43</v>
      </c>
    </row>
    <row r="46" spans="2:9" hidden="1" x14ac:dyDescent="0.25">
      <c r="B46" s="10"/>
      <c r="C46" s="15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6"/>
      <c r="G47" s="16"/>
      <c r="H47" s="17"/>
    </row>
    <row r="48" spans="2:9" ht="30" hidden="1" x14ac:dyDescent="0.25">
      <c r="B48" s="19" t="s">
        <v>53</v>
      </c>
      <c r="C48" s="3"/>
      <c r="D48" s="21">
        <f>D4+D6+D8+D10+D12+D16+D19+D22+D25+D27+D29+D35+D37+D39+D42+D44+D46</f>
        <v>1072910.52</v>
      </c>
      <c r="E48" s="21">
        <f t="shared" ref="E48:G48" si="0">E4+E6+E8+E10+E12+E16+E19+E22+E25+E27+E29+E35+E37+E39+E42+E44+E46</f>
        <v>141106.12999999998</v>
      </c>
      <c r="F48" s="21">
        <f t="shared" si="0"/>
        <v>878813.15</v>
      </c>
      <c r="G48" s="21">
        <f t="shared" si="0"/>
        <v>163342.33000000002</v>
      </c>
      <c r="H48" s="17"/>
    </row>
    <row r="49" spans="2:8" ht="30" hidden="1" x14ac:dyDescent="0.25">
      <c r="B49" s="19" t="s">
        <v>52</v>
      </c>
      <c r="C49" s="3"/>
      <c r="D49" s="21">
        <f>D14+D20+D31+D33</f>
        <v>646003.30000000005</v>
      </c>
      <c r="E49" s="21">
        <f t="shared" ref="E49:G49" si="1">E14+E20+E31+E33</f>
        <v>351049.82</v>
      </c>
      <c r="F49" s="21">
        <f t="shared" si="1"/>
        <v>723629.65</v>
      </c>
      <c r="G49" s="21">
        <f t="shared" si="1"/>
        <v>259786.48</v>
      </c>
      <c r="H49" s="17"/>
    </row>
    <row r="50" spans="2:8" ht="30" hidden="1" x14ac:dyDescent="0.25">
      <c r="B50" s="19" t="s">
        <v>49</v>
      </c>
      <c r="C50" s="3"/>
      <c r="D50" s="21">
        <f>D13+D17+D23+D40</f>
        <v>0</v>
      </c>
      <c r="E50" s="21">
        <f t="shared" ref="E50:G50" si="2">E13+E17+E23+E40</f>
        <v>0</v>
      </c>
      <c r="F50" s="21">
        <f t="shared" si="2"/>
        <v>47484.02</v>
      </c>
      <c r="G50" s="21">
        <f t="shared" si="2"/>
        <v>22206.440000000002</v>
      </c>
      <c r="H50" s="17"/>
    </row>
    <row r="51" spans="2:8" x14ac:dyDescent="0.25">
      <c r="D51" s="1"/>
      <c r="E51" s="1"/>
      <c r="F51" s="17"/>
      <c r="G51" s="17"/>
    </row>
    <row r="52" spans="2:8" x14ac:dyDescent="0.25">
      <c r="C52" s="4" t="s">
        <v>57</v>
      </c>
      <c r="D52" s="21">
        <f>D6+D8+D10</f>
        <v>197383</v>
      </c>
      <c r="E52" s="21">
        <f t="shared" ref="E52:G52" si="3">E6+E8+E10</f>
        <v>7341.84</v>
      </c>
      <c r="F52" s="21">
        <f t="shared" si="3"/>
        <v>158438</v>
      </c>
      <c r="G52" s="21">
        <f t="shared" si="3"/>
        <v>10535.74</v>
      </c>
    </row>
    <row r="53" spans="2:8" x14ac:dyDescent="0.25">
      <c r="D53" s="1"/>
      <c r="E53" s="1"/>
    </row>
    <row r="54" spans="2:8" x14ac:dyDescent="0.25">
      <c r="D54" s="1"/>
      <c r="E54" s="1"/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რეგულირება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11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3"/>
      <c r="C1" s="14"/>
      <c r="D1" s="7" t="s">
        <v>0</v>
      </c>
      <c r="E1" s="8"/>
      <c r="F1" s="7" t="s">
        <v>21</v>
      </c>
      <c r="G1" s="8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8" t="s">
        <v>42</v>
      </c>
    </row>
    <row r="3" spans="2:9" ht="45" hidden="1" x14ac:dyDescent="0.25">
      <c r="B3" s="10" t="s">
        <v>1</v>
      </c>
      <c r="C3" s="9" t="s">
        <v>24</v>
      </c>
      <c r="D3" s="6"/>
      <c r="E3" s="6"/>
      <c r="F3" s="6"/>
      <c r="G3" s="6"/>
      <c r="I3" t="s">
        <v>43</v>
      </c>
    </row>
    <row r="4" spans="2:9" hidden="1" x14ac:dyDescent="0.25">
      <c r="B4" s="10"/>
      <c r="C4" s="15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hidden="1" x14ac:dyDescent="0.25">
      <c r="B5" s="10" t="s">
        <v>2</v>
      </c>
      <c r="C5" s="9" t="s">
        <v>25</v>
      </c>
      <c r="D5" s="6"/>
      <c r="E5" s="6"/>
      <c r="F5" s="6"/>
      <c r="G5" s="6"/>
      <c r="I5" t="s">
        <v>44</v>
      </c>
    </row>
    <row r="6" spans="2:9" hidden="1" x14ac:dyDescent="0.25">
      <c r="B6" s="10"/>
      <c r="C6" s="15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hidden="1" x14ac:dyDescent="0.25">
      <c r="B7" s="10" t="s">
        <v>3</v>
      </c>
      <c r="C7" s="9" t="s">
        <v>26</v>
      </c>
      <c r="D7" s="6"/>
      <c r="E7" s="6"/>
      <c r="F7" s="6"/>
      <c r="G7" s="6"/>
      <c r="I7" t="s">
        <v>44</v>
      </c>
    </row>
    <row r="8" spans="2:9" hidden="1" x14ac:dyDescent="0.25">
      <c r="B8" s="10"/>
      <c r="C8" s="15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hidden="1" x14ac:dyDescent="0.25">
      <c r="B9" s="10" t="s">
        <v>4</v>
      </c>
      <c r="C9" s="9" t="s">
        <v>27</v>
      </c>
      <c r="D9" s="6"/>
      <c r="E9" s="6"/>
      <c r="F9" s="6"/>
      <c r="G9" s="6"/>
      <c r="I9" t="s">
        <v>44</v>
      </c>
    </row>
    <row r="10" spans="2:9" hidden="1" x14ac:dyDescent="0.25">
      <c r="B10" s="10"/>
      <c r="C10" s="15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x14ac:dyDescent="0.25">
      <c r="B11" s="10" t="s">
        <v>5</v>
      </c>
      <c r="C11" s="9" t="s">
        <v>28</v>
      </c>
      <c r="D11" s="6"/>
      <c r="E11" s="6"/>
      <c r="F11" s="6"/>
      <c r="G11" s="6"/>
      <c r="I11" t="s">
        <v>45</v>
      </c>
    </row>
    <row r="12" spans="2:9" x14ac:dyDescent="0.25">
      <c r="B12" s="10"/>
      <c r="C12" s="15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x14ac:dyDescent="0.25">
      <c r="B13" s="10"/>
      <c r="C13" s="15" t="s">
        <v>49</v>
      </c>
      <c r="D13" s="6"/>
      <c r="E13" s="6"/>
      <c r="F13" s="6">
        <v>4540</v>
      </c>
      <c r="G13" s="6"/>
      <c r="I13" t="s">
        <v>45</v>
      </c>
    </row>
    <row r="14" spans="2:9" x14ac:dyDescent="0.25">
      <c r="B14" s="10"/>
      <c r="C14" s="15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hidden="1" x14ac:dyDescent="0.25">
      <c r="B15" s="10" t="s">
        <v>6</v>
      </c>
      <c r="C15" s="9" t="s">
        <v>29</v>
      </c>
      <c r="D15" s="6"/>
      <c r="E15" s="6"/>
      <c r="F15" s="6"/>
      <c r="G15" s="6"/>
      <c r="I15" t="s">
        <v>46</v>
      </c>
    </row>
    <row r="16" spans="2:9" hidden="1" x14ac:dyDescent="0.25">
      <c r="B16" s="10"/>
      <c r="C16" s="15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hidden="1" x14ac:dyDescent="0.25">
      <c r="B17" s="10"/>
      <c r="C17" s="15" t="s">
        <v>49</v>
      </c>
      <c r="D17" s="6"/>
      <c r="E17" s="6"/>
      <c r="F17" s="6">
        <v>8034</v>
      </c>
      <c r="G17" s="6"/>
      <c r="I17" t="s">
        <v>46</v>
      </c>
    </row>
    <row r="18" spans="2:9" ht="45" hidden="1" x14ac:dyDescent="0.25">
      <c r="B18" s="10" t="s">
        <v>7</v>
      </c>
      <c r="C18" s="9" t="s">
        <v>30</v>
      </c>
      <c r="D18" s="6"/>
      <c r="E18" s="6"/>
      <c r="F18" s="6"/>
      <c r="G18" s="6"/>
      <c r="I18" t="s">
        <v>47</v>
      </c>
    </row>
    <row r="19" spans="2:9" hidden="1" x14ac:dyDescent="0.25">
      <c r="B19" s="10"/>
      <c r="C19" s="20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hidden="1" x14ac:dyDescent="0.25">
      <c r="B20" s="12"/>
      <c r="C20" s="15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hidden="1" x14ac:dyDescent="0.25">
      <c r="B21" s="10" t="s">
        <v>8</v>
      </c>
      <c r="C21" s="9" t="s">
        <v>41</v>
      </c>
      <c r="D21" s="6"/>
      <c r="E21" s="6"/>
      <c r="F21" s="6"/>
      <c r="G21" s="6"/>
      <c r="I21" t="s">
        <v>48</v>
      </c>
    </row>
    <row r="22" spans="2:9" hidden="1" x14ac:dyDescent="0.25">
      <c r="B22" s="10"/>
      <c r="C22" s="15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hidden="1" x14ac:dyDescent="0.25">
      <c r="B23" s="10"/>
      <c r="C23" s="15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hidden="1" x14ac:dyDescent="0.25">
      <c r="B24" s="10" t="s">
        <v>9</v>
      </c>
      <c r="C24" s="9" t="s">
        <v>31</v>
      </c>
      <c r="D24" s="6"/>
      <c r="E24" s="6"/>
      <c r="F24" s="6"/>
      <c r="G24" s="6"/>
      <c r="I24" t="s">
        <v>46</v>
      </c>
    </row>
    <row r="25" spans="2:9" hidden="1" x14ac:dyDescent="0.25">
      <c r="B25" s="10"/>
      <c r="C25" s="15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hidden="1" x14ac:dyDescent="0.25">
      <c r="B26" s="10" t="s">
        <v>50</v>
      </c>
      <c r="C26" s="9" t="s">
        <v>51</v>
      </c>
      <c r="D26" s="6"/>
      <c r="E26" s="6"/>
      <c r="F26" s="6"/>
      <c r="G26" s="6"/>
      <c r="I26" t="s">
        <v>47</v>
      </c>
    </row>
    <row r="27" spans="2:9" hidden="1" x14ac:dyDescent="0.25">
      <c r="B27" s="10"/>
      <c r="C27" s="15" t="s">
        <v>53</v>
      </c>
      <c r="D27" s="6"/>
      <c r="E27" s="6"/>
      <c r="F27" s="6">
        <v>6699</v>
      </c>
      <c r="G27" s="6"/>
      <c r="I27" t="s">
        <v>47</v>
      </c>
    </row>
    <row r="28" spans="2:9" ht="30" hidden="1" x14ac:dyDescent="0.25">
      <c r="B28" s="10" t="s">
        <v>10</v>
      </c>
      <c r="C28" s="9" t="s">
        <v>32</v>
      </c>
      <c r="D28" s="6"/>
      <c r="E28" s="6"/>
      <c r="F28" s="6"/>
      <c r="G28" s="6"/>
      <c r="I28" t="s">
        <v>46</v>
      </c>
    </row>
    <row r="29" spans="2:9" hidden="1" x14ac:dyDescent="0.25">
      <c r="B29" s="10"/>
      <c r="C29" s="15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x14ac:dyDescent="0.25">
      <c r="B30" s="10" t="s">
        <v>11</v>
      </c>
      <c r="C30" s="9" t="s">
        <v>33</v>
      </c>
      <c r="D30" s="6"/>
      <c r="E30" s="6"/>
      <c r="F30" s="6"/>
      <c r="G30" s="6"/>
      <c r="I30" t="s">
        <v>45</v>
      </c>
    </row>
    <row r="31" spans="2:9" x14ac:dyDescent="0.25">
      <c r="B31" s="12"/>
      <c r="C31" s="15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x14ac:dyDescent="0.25">
      <c r="B32" s="10" t="s">
        <v>12</v>
      </c>
      <c r="C32" s="9" t="s">
        <v>34</v>
      </c>
      <c r="D32" s="6"/>
      <c r="E32" s="6"/>
      <c r="F32" s="6"/>
      <c r="G32" s="6"/>
      <c r="I32" t="s">
        <v>45</v>
      </c>
    </row>
    <row r="33" spans="2:9" x14ac:dyDescent="0.25">
      <c r="B33" s="12"/>
      <c r="C33" s="15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hidden="1" x14ac:dyDescent="0.25">
      <c r="B34" s="10" t="s">
        <v>13</v>
      </c>
      <c r="C34" s="9" t="s">
        <v>35</v>
      </c>
      <c r="D34" s="6"/>
      <c r="E34" s="6"/>
      <c r="F34" s="6"/>
      <c r="G34" s="6"/>
      <c r="I34" t="s">
        <v>46</v>
      </c>
    </row>
    <row r="35" spans="2:9" hidden="1" x14ac:dyDescent="0.25">
      <c r="B35" s="10"/>
      <c r="C35" s="15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x14ac:dyDescent="0.25">
      <c r="B36" s="10" t="s">
        <v>14</v>
      </c>
      <c r="C36" s="9" t="s">
        <v>36</v>
      </c>
      <c r="D36" s="6"/>
      <c r="E36" s="6"/>
      <c r="F36" s="6"/>
      <c r="G36" s="6"/>
      <c r="I36" t="s">
        <v>45</v>
      </c>
    </row>
    <row r="37" spans="2:9" x14ac:dyDescent="0.25">
      <c r="B37" s="10"/>
      <c r="C37" s="15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hidden="1" x14ac:dyDescent="0.25">
      <c r="B38" s="10" t="s">
        <v>15</v>
      </c>
      <c r="C38" s="9" t="s">
        <v>40</v>
      </c>
      <c r="D38" s="6"/>
      <c r="E38" s="6"/>
      <c r="F38" s="6"/>
      <c r="G38" s="6"/>
      <c r="I38" t="s">
        <v>48</v>
      </c>
    </row>
    <row r="39" spans="2:9" hidden="1" x14ac:dyDescent="0.25">
      <c r="B39" s="10"/>
      <c r="C39" s="15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hidden="1" x14ac:dyDescent="0.25">
      <c r="B40" s="10"/>
      <c r="C40" s="15" t="s">
        <v>49</v>
      </c>
      <c r="D40" s="6"/>
      <c r="E40" s="6"/>
      <c r="F40" s="6"/>
      <c r="G40" s="6">
        <v>10945</v>
      </c>
      <c r="I40" t="s">
        <v>48</v>
      </c>
    </row>
    <row r="41" spans="2:9" ht="30" hidden="1" x14ac:dyDescent="0.25">
      <c r="B41" s="10" t="s">
        <v>16</v>
      </c>
      <c r="C41" s="9" t="s">
        <v>37</v>
      </c>
      <c r="D41" s="6"/>
      <c r="E41" s="6"/>
      <c r="F41" s="6"/>
      <c r="G41" s="6"/>
      <c r="I41" t="s">
        <v>43</v>
      </c>
    </row>
    <row r="42" spans="2:9" hidden="1" x14ac:dyDescent="0.25">
      <c r="B42" s="10"/>
      <c r="C42" s="15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hidden="1" x14ac:dyDescent="0.25">
      <c r="B43" s="10" t="s">
        <v>17</v>
      </c>
      <c r="C43" s="9" t="s">
        <v>38</v>
      </c>
      <c r="D43" s="6"/>
      <c r="E43" s="6"/>
      <c r="F43" s="6"/>
      <c r="G43" s="6"/>
      <c r="I43" t="s">
        <v>46</v>
      </c>
    </row>
    <row r="44" spans="2:9" hidden="1" x14ac:dyDescent="0.25">
      <c r="B44" s="10"/>
      <c r="C44" s="15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hidden="1" x14ac:dyDescent="0.25">
      <c r="B45" s="10" t="s">
        <v>18</v>
      </c>
      <c r="C45" s="9" t="s">
        <v>39</v>
      </c>
      <c r="D45" s="6"/>
      <c r="E45" s="6"/>
      <c r="F45" s="6"/>
      <c r="G45" s="6"/>
      <c r="I45" t="s">
        <v>43</v>
      </c>
    </row>
    <row r="46" spans="2:9" hidden="1" x14ac:dyDescent="0.25">
      <c r="B46" s="10"/>
      <c r="C46" s="15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6"/>
      <c r="G47" s="16"/>
      <c r="H47" s="17"/>
    </row>
    <row r="48" spans="2:9" ht="30" hidden="1" x14ac:dyDescent="0.25">
      <c r="B48" s="19" t="s">
        <v>53</v>
      </c>
      <c r="C48" s="3"/>
      <c r="D48" s="21">
        <f>D4+D6+D8+D10+D12+D16+D19+D22+D25+D27+D29+D35+D37+D39+D42+D44+D46</f>
        <v>1072910.52</v>
      </c>
      <c r="E48" s="21">
        <f t="shared" ref="E48:G48" si="0">E4+E6+E8+E10+E12+E16+E19+E22+E25+E27+E29+E35+E37+E39+E42+E44+E46</f>
        <v>141106.12999999998</v>
      </c>
      <c r="F48" s="21">
        <f t="shared" si="0"/>
        <v>878813.15</v>
      </c>
      <c r="G48" s="21">
        <f t="shared" si="0"/>
        <v>163342.33000000002</v>
      </c>
      <c r="H48" s="17"/>
    </row>
    <row r="49" spans="2:8" ht="30" hidden="1" x14ac:dyDescent="0.25">
      <c r="B49" s="19" t="s">
        <v>52</v>
      </c>
      <c r="C49" s="3"/>
      <c r="D49" s="21">
        <f>D14+D20+D31+D33</f>
        <v>646003.30000000005</v>
      </c>
      <c r="E49" s="21">
        <f t="shared" ref="E49:G49" si="1">E14+E20+E31+E33</f>
        <v>351049.82</v>
      </c>
      <c r="F49" s="21">
        <f t="shared" si="1"/>
        <v>723629.65</v>
      </c>
      <c r="G49" s="21">
        <f t="shared" si="1"/>
        <v>259786.48</v>
      </c>
      <c r="H49" s="17"/>
    </row>
    <row r="50" spans="2:8" ht="30" hidden="1" x14ac:dyDescent="0.25">
      <c r="B50" s="19" t="s">
        <v>49</v>
      </c>
      <c r="C50" s="3"/>
      <c r="D50" s="21">
        <f>D13+D17+D23+D40</f>
        <v>0</v>
      </c>
      <c r="E50" s="21">
        <f t="shared" ref="E50:G50" si="2">E13+E17+E23+E40</f>
        <v>0</v>
      </c>
      <c r="F50" s="21">
        <f t="shared" si="2"/>
        <v>47484.02</v>
      </c>
      <c r="G50" s="21">
        <f t="shared" si="2"/>
        <v>22206.440000000002</v>
      </c>
      <c r="H50" s="17"/>
    </row>
    <row r="51" spans="2:8" x14ac:dyDescent="0.25">
      <c r="D51" s="1"/>
      <c r="E51" s="1"/>
      <c r="F51" s="17"/>
      <c r="G51" s="17"/>
    </row>
    <row r="52" spans="2:8" x14ac:dyDescent="0.25">
      <c r="C52" s="4" t="s">
        <v>54</v>
      </c>
      <c r="D52" s="21">
        <f>D12+D37</f>
        <v>62863.74</v>
      </c>
      <c r="E52" s="21">
        <f t="shared" ref="E52:G52" si="3">E12+E37</f>
        <v>13717.12</v>
      </c>
      <c r="F52" s="21">
        <f t="shared" si="3"/>
        <v>74885</v>
      </c>
      <c r="G52" s="21">
        <f t="shared" si="3"/>
        <v>5282.69</v>
      </c>
    </row>
    <row r="53" spans="2:8" x14ac:dyDescent="0.25">
      <c r="C53" s="4" t="s">
        <v>55</v>
      </c>
      <c r="D53" s="21">
        <f>D13</f>
        <v>0</v>
      </c>
      <c r="E53" s="21">
        <f t="shared" ref="E53:G53" si="4">E13</f>
        <v>0</v>
      </c>
      <c r="F53" s="21">
        <f t="shared" si="4"/>
        <v>4540</v>
      </c>
      <c r="G53" s="21">
        <f t="shared" si="4"/>
        <v>0</v>
      </c>
    </row>
    <row r="54" spans="2:8" x14ac:dyDescent="0.25">
      <c r="C54" s="4" t="s">
        <v>56</v>
      </c>
      <c r="D54" s="21">
        <f>D14+D31+D33</f>
        <v>644178.30000000005</v>
      </c>
      <c r="E54" s="21">
        <f t="shared" ref="E54:G54" si="5">E14+E31+E33</f>
        <v>350325.95</v>
      </c>
      <c r="F54" s="21">
        <f t="shared" si="5"/>
        <v>721713.65</v>
      </c>
      <c r="G54" s="21">
        <f t="shared" si="5"/>
        <v>259786.48</v>
      </c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NCDC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11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3"/>
      <c r="C1" s="14"/>
      <c r="D1" s="7" t="s">
        <v>0</v>
      </c>
      <c r="E1" s="8"/>
      <c r="F1" s="7" t="s">
        <v>21</v>
      </c>
      <c r="G1" s="8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8" t="s">
        <v>42</v>
      </c>
    </row>
    <row r="3" spans="2:9" ht="45" hidden="1" x14ac:dyDescent="0.25">
      <c r="B3" s="10" t="s">
        <v>1</v>
      </c>
      <c r="C3" s="9" t="s">
        <v>24</v>
      </c>
      <c r="D3" s="6"/>
      <c r="E3" s="6"/>
      <c r="F3" s="6"/>
      <c r="G3" s="6"/>
      <c r="I3" t="s">
        <v>43</v>
      </c>
    </row>
    <row r="4" spans="2:9" hidden="1" x14ac:dyDescent="0.25">
      <c r="B4" s="10"/>
      <c r="C4" s="15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hidden="1" x14ac:dyDescent="0.25">
      <c r="B5" s="10" t="s">
        <v>2</v>
      </c>
      <c r="C5" s="9" t="s">
        <v>25</v>
      </c>
      <c r="D5" s="6"/>
      <c r="E5" s="6"/>
      <c r="F5" s="6"/>
      <c r="G5" s="6"/>
      <c r="I5" t="s">
        <v>44</v>
      </c>
    </row>
    <row r="6" spans="2:9" hidden="1" x14ac:dyDescent="0.25">
      <c r="B6" s="10"/>
      <c r="C6" s="15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hidden="1" x14ac:dyDescent="0.25">
      <c r="B7" s="10" t="s">
        <v>3</v>
      </c>
      <c r="C7" s="9" t="s">
        <v>26</v>
      </c>
      <c r="D7" s="6"/>
      <c r="E7" s="6"/>
      <c r="F7" s="6"/>
      <c r="G7" s="6"/>
      <c r="I7" t="s">
        <v>44</v>
      </c>
    </row>
    <row r="8" spans="2:9" hidden="1" x14ac:dyDescent="0.25">
      <c r="B8" s="10"/>
      <c r="C8" s="15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hidden="1" x14ac:dyDescent="0.25">
      <c r="B9" s="10" t="s">
        <v>4</v>
      </c>
      <c r="C9" s="9" t="s">
        <v>27</v>
      </c>
      <c r="D9" s="6"/>
      <c r="E9" s="6"/>
      <c r="F9" s="6"/>
      <c r="G9" s="6"/>
      <c r="I9" t="s">
        <v>44</v>
      </c>
    </row>
    <row r="10" spans="2:9" hidden="1" x14ac:dyDescent="0.25">
      <c r="B10" s="10"/>
      <c r="C10" s="15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hidden="1" x14ac:dyDescent="0.25">
      <c r="B11" s="10" t="s">
        <v>5</v>
      </c>
      <c r="C11" s="9" t="s">
        <v>28</v>
      </c>
      <c r="D11" s="6"/>
      <c r="E11" s="6"/>
      <c r="F11" s="6"/>
      <c r="G11" s="6"/>
      <c r="I11" t="s">
        <v>45</v>
      </c>
    </row>
    <row r="12" spans="2:9" hidden="1" x14ac:dyDescent="0.25">
      <c r="B12" s="10"/>
      <c r="C12" s="15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hidden="1" x14ac:dyDescent="0.25">
      <c r="B13" s="10"/>
      <c r="C13" s="15" t="s">
        <v>49</v>
      </c>
      <c r="D13" s="6"/>
      <c r="E13" s="6"/>
      <c r="F13" s="6">
        <v>4540</v>
      </c>
      <c r="G13" s="6"/>
      <c r="I13" t="s">
        <v>45</v>
      </c>
    </row>
    <row r="14" spans="2:9" hidden="1" x14ac:dyDescent="0.25">
      <c r="B14" s="10"/>
      <c r="C14" s="15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x14ac:dyDescent="0.25">
      <c r="B15" s="10" t="s">
        <v>6</v>
      </c>
      <c r="C15" s="9" t="s">
        <v>29</v>
      </c>
      <c r="D15" s="6"/>
      <c r="E15" s="6"/>
      <c r="F15" s="6"/>
      <c r="G15" s="6"/>
      <c r="I15" t="s">
        <v>46</v>
      </c>
    </row>
    <row r="16" spans="2:9" x14ac:dyDescent="0.25">
      <c r="B16" s="10"/>
      <c r="C16" s="15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x14ac:dyDescent="0.25">
      <c r="B17" s="10"/>
      <c r="C17" s="15" t="s">
        <v>49</v>
      </c>
      <c r="D17" s="6"/>
      <c r="E17" s="6"/>
      <c r="F17" s="6">
        <v>8034</v>
      </c>
      <c r="G17" s="6"/>
      <c r="I17" t="s">
        <v>46</v>
      </c>
    </row>
    <row r="18" spans="2:9" ht="45" hidden="1" x14ac:dyDescent="0.25">
      <c r="B18" s="10" t="s">
        <v>7</v>
      </c>
      <c r="C18" s="9" t="s">
        <v>30</v>
      </c>
      <c r="D18" s="6"/>
      <c r="E18" s="6"/>
      <c r="F18" s="6"/>
      <c r="G18" s="6"/>
      <c r="I18" t="s">
        <v>47</v>
      </c>
    </row>
    <row r="19" spans="2:9" hidden="1" x14ac:dyDescent="0.25">
      <c r="B19" s="10"/>
      <c r="C19" s="20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hidden="1" x14ac:dyDescent="0.25">
      <c r="B20" s="12"/>
      <c r="C20" s="15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hidden="1" x14ac:dyDescent="0.25">
      <c r="B21" s="10" t="s">
        <v>8</v>
      </c>
      <c r="C21" s="9" t="s">
        <v>41</v>
      </c>
      <c r="D21" s="6"/>
      <c r="E21" s="6"/>
      <c r="F21" s="6"/>
      <c r="G21" s="6"/>
      <c r="I21" t="s">
        <v>48</v>
      </c>
    </row>
    <row r="22" spans="2:9" hidden="1" x14ac:dyDescent="0.25">
      <c r="B22" s="10"/>
      <c r="C22" s="15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hidden="1" x14ac:dyDescent="0.25">
      <c r="B23" s="10"/>
      <c r="C23" s="15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x14ac:dyDescent="0.25">
      <c r="B24" s="10" t="s">
        <v>9</v>
      </c>
      <c r="C24" s="9" t="s">
        <v>31</v>
      </c>
      <c r="D24" s="6"/>
      <c r="E24" s="6"/>
      <c r="F24" s="6"/>
      <c r="G24" s="6"/>
      <c r="I24" t="s">
        <v>46</v>
      </c>
    </row>
    <row r="25" spans="2:9" x14ac:dyDescent="0.25">
      <c r="B25" s="10"/>
      <c r="C25" s="15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hidden="1" x14ac:dyDescent="0.25">
      <c r="B26" s="10" t="s">
        <v>50</v>
      </c>
      <c r="C26" s="9" t="s">
        <v>51</v>
      </c>
      <c r="D26" s="6"/>
      <c r="E26" s="6"/>
      <c r="F26" s="6"/>
      <c r="G26" s="6"/>
      <c r="I26" t="s">
        <v>47</v>
      </c>
    </row>
    <row r="27" spans="2:9" hidden="1" x14ac:dyDescent="0.25">
      <c r="B27" s="10"/>
      <c r="C27" s="15" t="s">
        <v>53</v>
      </c>
      <c r="D27" s="6"/>
      <c r="E27" s="6"/>
      <c r="F27" s="6">
        <v>6699</v>
      </c>
      <c r="G27" s="6"/>
      <c r="I27" t="s">
        <v>47</v>
      </c>
    </row>
    <row r="28" spans="2:9" ht="30" x14ac:dyDescent="0.25">
      <c r="B28" s="10" t="s">
        <v>10</v>
      </c>
      <c r="C28" s="9" t="s">
        <v>32</v>
      </c>
      <c r="D28" s="6"/>
      <c r="E28" s="6"/>
      <c r="F28" s="6"/>
      <c r="G28" s="6"/>
      <c r="I28" t="s">
        <v>46</v>
      </c>
    </row>
    <row r="29" spans="2:9" x14ac:dyDescent="0.25">
      <c r="B29" s="10"/>
      <c r="C29" s="15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hidden="1" x14ac:dyDescent="0.25">
      <c r="B30" s="10" t="s">
        <v>11</v>
      </c>
      <c r="C30" s="9" t="s">
        <v>33</v>
      </c>
      <c r="D30" s="6"/>
      <c r="E30" s="6"/>
      <c r="F30" s="6"/>
      <c r="G30" s="6"/>
      <c r="I30" t="s">
        <v>45</v>
      </c>
    </row>
    <row r="31" spans="2:9" hidden="1" x14ac:dyDescent="0.25">
      <c r="B31" s="12"/>
      <c r="C31" s="15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hidden="1" x14ac:dyDescent="0.25">
      <c r="B32" s="10" t="s">
        <v>12</v>
      </c>
      <c r="C32" s="9" t="s">
        <v>34</v>
      </c>
      <c r="D32" s="6"/>
      <c r="E32" s="6"/>
      <c r="F32" s="6"/>
      <c r="G32" s="6"/>
      <c r="I32" t="s">
        <v>45</v>
      </c>
    </row>
    <row r="33" spans="2:9" hidden="1" x14ac:dyDescent="0.25">
      <c r="B33" s="12"/>
      <c r="C33" s="15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x14ac:dyDescent="0.25">
      <c r="B34" s="10" t="s">
        <v>13</v>
      </c>
      <c r="C34" s="9" t="s">
        <v>35</v>
      </c>
      <c r="D34" s="6"/>
      <c r="E34" s="6"/>
      <c r="F34" s="6"/>
      <c r="G34" s="6"/>
      <c r="I34" t="s">
        <v>46</v>
      </c>
    </row>
    <row r="35" spans="2:9" x14ac:dyDescent="0.25">
      <c r="B35" s="10"/>
      <c r="C35" s="15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hidden="1" x14ac:dyDescent="0.25">
      <c r="B36" s="10" t="s">
        <v>14</v>
      </c>
      <c r="C36" s="9" t="s">
        <v>36</v>
      </c>
      <c r="D36" s="6"/>
      <c r="E36" s="6"/>
      <c r="F36" s="6"/>
      <c r="G36" s="6"/>
      <c r="I36" t="s">
        <v>45</v>
      </c>
    </row>
    <row r="37" spans="2:9" hidden="1" x14ac:dyDescent="0.25">
      <c r="B37" s="10"/>
      <c r="C37" s="15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hidden="1" x14ac:dyDescent="0.25">
      <c r="B38" s="10" t="s">
        <v>15</v>
      </c>
      <c r="C38" s="9" t="s">
        <v>40</v>
      </c>
      <c r="D38" s="6"/>
      <c r="E38" s="6"/>
      <c r="F38" s="6"/>
      <c r="G38" s="6"/>
      <c r="I38" t="s">
        <v>48</v>
      </c>
    </row>
    <row r="39" spans="2:9" hidden="1" x14ac:dyDescent="0.25">
      <c r="B39" s="10"/>
      <c r="C39" s="15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hidden="1" x14ac:dyDescent="0.25">
      <c r="B40" s="10"/>
      <c r="C40" s="15" t="s">
        <v>49</v>
      </c>
      <c r="D40" s="6"/>
      <c r="E40" s="6"/>
      <c r="F40" s="6"/>
      <c r="G40" s="6">
        <v>10945</v>
      </c>
      <c r="I40" t="s">
        <v>48</v>
      </c>
    </row>
    <row r="41" spans="2:9" ht="30" hidden="1" x14ac:dyDescent="0.25">
      <c r="B41" s="10" t="s">
        <v>16</v>
      </c>
      <c r="C41" s="9" t="s">
        <v>37</v>
      </c>
      <c r="D41" s="6"/>
      <c r="E41" s="6"/>
      <c r="F41" s="6"/>
      <c r="G41" s="6"/>
      <c r="I41" t="s">
        <v>43</v>
      </c>
    </row>
    <row r="42" spans="2:9" hidden="1" x14ac:dyDescent="0.25">
      <c r="B42" s="10"/>
      <c r="C42" s="15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x14ac:dyDescent="0.25">
      <c r="B43" s="10" t="s">
        <v>17</v>
      </c>
      <c r="C43" s="9" t="s">
        <v>38</v>
      </c>
      <c r="D43" s="6"/>
      <c r="E43" s="6"/>
      <c r="F43" s="6"/>
      <c r="G43" s="6"/>
      <c r="I43" t="s">
        <v>46</v>
      </c>
    </row>
    <row r="44" spans="2:9" x14ac:dyDescent="0.25">
      <c r="B44" s="10"/>
      <c r="C44" s="15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hidden="1" x14ac:dyDescent="0.25">
      <c r="B45" s="10" t="s">
        <v>18</v>
      </c>
      <c r="C45" s="9" t="s">
        <v>39</v>
      </c>
      <c r="D45" s="6"/>
      <c r="E45" s="6"/>
      <c r="F45" s="6"/>
      <c r="G45" s="6"/>
      <c r="I45" t="s">
        <v>43</v>
      </c>
    </row>
    <row r="46" spans="2:9" hidden="1" x14ac:dyDescent="0.25">
      <c r="B46" s="10"/>
      <c r="C46" s="15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6"/>
      <c r="G47" s="16"/>
      <c r="H47" s="17"/>
    </row>
    <row r="48" spans="2:9" ht="30" hidden="1" x14ac:dyDescent="0.25">
      <c r="B48" s="19" t="s">
        <v>53</v>
      </c>
      <c r="C48" s="3"/>
      <c r="D48" s="21">
        <f>D4+D6+D8+D10+D12+D16+D19+D22+D25+D27+D29+D35+D37+D39+D42+D44+D46</f>
        <v>1072910.52</v>
      </c>
      <c r="E48" s="21">
        <f t="shared" ref="E48:G48" si="0">E4+E6+E8+E10+E12+E16+E19+E22+E25+E27+E29+E35+E37+E39+E42+E44+E46</f>
        <v>141106.12999999998</v>
      </c>
      <c r="F48" s="21">
        <f t="shared" si="0"/>
        <v>878813.15</v>
      </c>
      <c r="G48" s="21">
        <f t="shared" si="0"/>
        <v>163342.33000000002</v>
      </c>
      <c r="H48" s="17"/>
    </row>
    <row r="49" spans="2:8" ht="30" hidden="1" x14ac:dyDescent="0.25">
      <c r="B49" s="19" t="s">
        <v>52</v>
      </c>
      <c r="C49" s="3"/>
      <c r="D49" s="21">
        <f>D14+D20+D31+D33</f>
        <v>646003.30000000005</v>
      </c>
      <c r="E49" s="21">
        <f t="shared" ref="E49:G49" si="1">E14+E20+E31+E33</f>
        <v>351049.82</v>
      </c>
      <c r="F49" s="21">
        <f t="shared" si="1"/>
        <v>723629.65</v>
      </c>
      <c r="G49" s="21">
        <f t="shared" si="1"/>
        <v>259786.48</v>
      </c>
      <c r="H49" s="17"/>
    </row>
    <row r="50" spans="2:8" ht="30" hidden="1" x14ac:dyDescent="0.25">
      <c r="B50" s="19" t="s">
        <v>49</v>
      </c>
      <c r="C50" s="3"/>
      <c r="D50" s="21">
        <f>D13+D17+D23+D40</f>
        <v>0</v>
      </c>
      <c r="E50" s="21">
        <f t="shared" ref="E50:G50" si="2">E13+E17+E23+E40</f>
        <v>0</v>
      </c>
      <c r="F50" s="21">
        <f t="shared" si="2"/>
        <v>47484.02</v>
      </c>
      <c r="G50" s="21">
        <f t="shared" si="2"/>
        <v>22206.440000000002</v>
      </c>
      <c r="H50" s="17"/>
    </row>
    <row r="51" spans="2:8" x14ac:dyDescent="0.25">
      <c r="D51" s="1"/>
      <c r="E51" s="1"/>
      <c r="F51" s="17"/>
      <c r="G51" s="17"/>
    </row>
    <row r="52" spans="2:8" x14ac:dyDescent="0.25">
      <c r="C52" s="4" t="s">
        <v>54</v>
      </c>
      <c r="D52" s="21">
        <f>D16+D25+D29+D35+D44</f>
        <v>714796.9</v>
      </c>
      <c r="E52" s="21">
        <f t="shared" ref="E52:G52" si="3">E16+E25+E29+E35+E44</f>
        <v>40187.67</v>
      </c>
      <c r="F52" s="21">
        <f t="shared" si="3"/>
        <v>564744.9</v>
      </c>
      <c r="G52" s="21">
        <f t="shared" si="3"/>
        <v>57785.65</v>
      </c>
    </row>
    <row r="53" spans="2:8" x14ac:dyDescent="0.25">
      <c r="C53" s="4" t="s">
        <v>55</v>
      </c>
      <c r="D53" s="21">
        <f>D17</f>
        <v>0</v>
      </c>
      <c r="E53" s="21">
        <f t="shared" ref="E53:G53" si="4">E17</f>
        <v>0</v>
      </c>
      <c r="F53" s="21">
        <f t="shared" si="4"/>
        <v>8034</v>
      </c>
      <c r="G53" s="21">
        <f t="shared" si="4"/>
        <v>0</v>
      </c>
    </row>
    <row r="54" spans="2:8" x14ac:dyDescent="0.25">
      <c r="C54" s="4"/>
      <c r="D54" s="1"/>
      <c r="E54" s="1"/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სოციალური მომსახურების სააგენტო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11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3"/>
      <c r="C1" s="14"/>
      <c r="D1" s="7" t="s">
        <v>0</v>
      </c>
      <c r="E1" s="8"/>
      <c r="F1" s="7" t="s">
        <v>21</v>
      </c>
      <c r="G1" s="8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8" t="s">
        <v>42</v>
      </c>
    </row>
    <row r="3" spans="2:9" ht="45" hidden="1" x14ac:dyDescent="0.25">
      <c r="B3" s="10" t="s">
        <v>1</v>
      </c>
      <c r="C3" s="9" t="s">
        <v>24</v>
      </c>
      <c r="D3" s="6"/>
      <c r="E3" s="6"/>
      <c r="F3" s="6"/>
      <c r="G3" s="6"/>
      <c r="I3" t="s">
        <v>43</v>
      </c>
    </row>
    <row r="4" spans="2:9" hidden="1" x14ac:dyDescent="0.25">
      <c r="B4" s="10"/>
      <c r="C4" s="15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hidden="1" x14ac:dyDescent="0.25">
      <c r="B5" s="10" t="s">
        <v>2</v>
      </c>
      <c r="C5" s="9" t="s">
        <v>25</v>
      </c>
      <c r="D5" s="6"/>
      <c r="E5" s="6"/>
      <c r="F5" s="6"/>
      <c r="G5" s="6"/>
      <c r="I5" t="s">
        <v>44</v>
      </c>
    </row>
    <row r="6" spans="2:9" hidden="1" x14ac:dyDescent="0.25">
      <c r="B6" s="10"/>
      <c r="C6" s="15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hidden="1" x14ac:dyDescent="0.25">
      <c r="B7" s="10" t="s">
        <v>3</v>
      </c>
      <c r="C7" s="9" t="s">
        <v>26</v>
      </c>
      <c r="D7" s="6"/>
      <c r="E7" s="6"/>
      <c r="F7" s="6"/>
      <c r="G7" s="6"/>
      <c r="I7" t="s">
        <v>44</v>
      </c>
    </row>
    <row r="8" spans="2:9" hidden="1" x14ac:dyDescent="0.25">
      <c r="B8" s="10"/>
      <c r="C8" s="15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hidden="1" x14ac:dyDescent="0.25">
      <c r="B9" s="10" t="s">
        <v>4</v>
      </c>
      <c r="C9" s="9" t="s">
        <v>27</v>
      </c>
      <c r="D9" s="6"/>
      <c r="E9" s="6"/>
      <c r="F9" s="6"/>
      <c r="G9" s="6"/>
      <c r="I9" t="s">
        <v>44</v>
      </c>
    </row>
    <row r="10" spans="2:9" hidden="1" x14ac:dyDescent="0.25">
      <c r="B10" s="10"/>
      <c r="C10" s="15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hidden="1" x14ac:dyDescent="0.25">
      <c r="B11" s="10" t="s">
        <v>5</v>
      </c>
      <c r="C11" s="9" t="s">
        <v>28</v>
      </c>
      <c r="D11" s="6"/>
      <c r="E11" s="6"/>
      <c r="F11" s="6"/>
      <c r="G11" s="6"/>
      <c r="I11" t="s">
        <v>45</v>
      </c>
    </row>
    <row r="12" spans="2:9" hidden="1" x14ac:dyDescent="0.25">
      <c r="B12" s="10"/>
      <c r="C12" s="15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hidden="1" x14ac:dyDescent="0.25">
      <c r="B13" s="10"/>
      <c r="C13" s="15" t="s">
        <v>49</v>
      </c>
      <c r="D13" s="6"/>
      <c r="E13" s="6"/>
      <c r="F13" s="6">
        <v>4540</v>
      </c>
      <c r="G13" s="6"/>
      <c r="I13" t="s">
        <v>45</v>
      </c>
    </row>
    <row r="14" spans="2:9" hidden="1" x14ac:dyDescent="0.25">
      <c r="B14" s="10"/>
      <c r="C14" s="15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hidden="1" x14ac:dyDescent="0.25">
      <c r="B15" s="10" t="s">
        <v>6</v>
      </c>
      <c r="C15" s="9" t="s">
        <v>29</v>
      </c>
      <c r="D15" s="6"/>
      <c r="E15" s="6"/>
      <c r="F15" s="6"/>
      <c r="G15" s="6"/>
      <c r="I15" t="s">
        <v>46</v>
      </c>
    </row>
    <row r="16" spans="2:9" hidden="1" x14ac:dyDescent="0.25">
      <c r="B16" s="10"/>
      <c r="C16" s="15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hidden="1" x14ac:dyDescent="0.25">
      <c r="B17" s="10"/>
      <c r="C17" s="15" t="s">
        <v>49</v>
      </c>
      <c r="D17" s="6"/>
      <c r="E17" s="6"/>
      <c r="F17" s="6">
        <v>8034</v>
      </c>
      <c r="G17" s="6"/>
      <c r="I17" t="s">
        <v>46</v>
      </c>
    </row>
    <row r="18" spans="2:9" ht="45" x14ac:dyDescent="0.25">
      <c r="B18" s="10" t="s">
        <v>7</v>
      </c>
      <c r="C18" s="9" t="s">
        <v>30</v>
      </c>
      <c r="D18" s="6"/>
      <c r="E18" s="6"/>
      <c r="F18" s="6"/>
      <c r="G18" s="6"/>
      <c r="I18" t="s">
        <v>47</v>
      </c>
    </row>
    <row r="19" spans="2:9" x14ac:dyDescent="0.25">
      <c r="B19" s="10"/>
      <c r="C19" s="20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x14ac:dyDescent="0.25">
      <c r="B20" s="12"/>
      <c r="C20" s="15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hidden="1" x14ac:dyDescent="0.25">
      <c r="B21" s="10" t="s">
        <v>8</v>
      </c>
      <c r="C21" s="9" t="s">
        <v>41</v>
      </c>
      <c r="D21" s="6"/>
      <c r="E21" s="6"/>
      <c r="F21" s="6"/>
      <c r="G21" s="6"/>
      <c r="I21" t="s">
        <v>48</v>
      </c>
    </row>
    <row r="22" spans="2:9" hidden="1" x14ac:dyDescent="0.25">
      <c r="B22" s="10"/>
      <c r="C22" s="15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hidden="1" x14ac:dyDescent="0.25">
      <c r="B23" s="10"/>
      <c r="C23" s="15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hidden="1" x14ac:dyDescent="0.25">
      <c r="B24" s="10" t="s">
        <v>9</v>
      </c>
      <c r="C24" s="9" t="s">
        <v>31</v>
      </c>
      <c r="D24" s="6"/>
      <c r="E24" s="6"/>
      <c r="F24" s="6"/>
      <c r="G24" s="6"/>
      <c r="I24" t="s">
        <v>46</v>
      </c>
    </row>
    <row r="25" spans="2:9" hidden="1" x14ac:dyDescent="0.25">
      <c r="B25" s="10"/>
      <c r="C25" s="15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x14ac:dyDescent="0.25">
      <c r="B26" s="10" t="s">
        <v>50</v>
      </c>
      <c r="C26" s="9" t="s">
        <v>51</v>
      </c>
      <c r="D26" s="6"/>
      <c r="E26" s="6"/>
      <c r="F26" s="6"/>
      <c r="G26" s="6"/>
      <c r="I26" t="s">
        <v>47</v>
      </c>
    </row>
    <row r="27" spans="2:9" x14ac:dyDescent="0.25">
      <c r="B27" s="10"/>
      <c r="C27" s="15" t="s">
        <v>53</v>
      </c>
      <c r="D27" s="6"/>
      <c r="E27" s="6"/>
      <c r="F27" s="6">
        <v>6699</v>
      </c>
      <c r="G27" s="6"/>
      <c r="I27" t="s">
        <v>47</v>
      </c>
    </row>
    <row r="28" spans="2:9" ht="30" hidden="1" x14ac:dyDescent="0.25">
      <c r="B28" s="10" t="s">
        <v>10</v>
      </c>
      <c r="C28" s="9" t="s">
        <v>32</v>
      </c>
      <c r="D28" s="6"/>
      <c r="E28" s="6"/>
      <c r="F28" s="6"/>
      <c r="G28" s="6"/>
      <c r="I28" t="s">
        <v>46</v>
      </c>
    </row>
    <row r="29" spans="2:9" hidden="1" x14ac:dyDescent="0.25">
      <c r="B29" s="10"/>
      <c r="C29" s="15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hidden="1" x14ac:dyDescent="0.25">
      <c r="B30" s="10" t="s">
        <v>11</v>
      </c>
      <c r="C30" s="9" t="s">
        <v>33</v>
      </c>
      <c r="D30" s="6"/>
      <c r="E30" s="6"/>
      <c r="F30" s="6"/>
      <c r="G30" s="6"/>
      <c r="I30" t="s">
        <v>45</v>
      </c>
    </row>
    <row r="31" spans="2:9" hidden="1" x14ac:dyDescent="0.25">
      <c r="B31" s="12"/>
      <c r="C31" s="15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hidden="1" x14ac:dyDescent="0.25">
      <c r="B32" s="10" t="s">
        <v>12</v>
      </c>
      <c r="C32" s="9" t="s">
        <v>34</v>
      </c>
      <c r="D32" s="6"/>
      <c r="E32" s="6"/>
      <c r="F32" s="6"/>
      <c r="G32" s="6"/>
      <c r="I32" t="s">
        <v>45</v>
      </c>
    </row>
    <row r="33" spans="2:9" hidden="1" x14ac:dyDescent="0.25">
      <c r="B33" s="12"/>
      <c r="C33" s="15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hidden="1" x14ac:dyDescent="0.25">
      <c r="B34" s="10" t="s">
        <v>13</v>
      </c>
      <c r="C34" s="9" t="s">
        <v>35</v>
      </c>
      <c r="D34" s="6"/>
      <c r="E34" s="6"/>
      <c r="F34" s="6"/>
      <c r="G34" s="6"/>
      <c r="I34" t="s">
        <v>46</v>
      </c>
    </row>
    <row r="35" spans="2:9" hidden="1" x14ac:dyDescent="0.25">
      <c r="B35" s="10"/>
      <c r="C35" s="15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hidden="1" x14ac:dyDescent="0.25">
      <c r="B36" s="10" t="s">
        <v>14</v>
      </c>
      <c r="C36" s="9" t="s">
        <v>36</v>
      </c>
      <c r="D36" s="6"/>
      <c r="E36" s="6"/>
      <c r="F36" s="6"/>
      <c r="G36" s="6"/>
      <c r="I36" t="s">
        <v>45</v>
      </c>
    </row>
    <row r="37" spans="2:9" hidden="1" x14ac:dyDescent="0.25">
      <c r="B37" s="10"/>
      <c r="C37" s="15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hidden="1" x14ac:dyDescent="0.25">
      <c r="B38" s="10" t="s">
        <v>15</v>
      </c>
      <c r="C38" s="9" t="s">
        <v>40</v>
      </c>
      <c r="D38" s="6"/>
      <c r="E38" s="6"/>
      <c r="F38" s="6"/>
      <c r="G38" s="6"/>
      <c r="I38" t="s">
        <v>48</v>
      </c>
    </row>
    <row r="39" spans="2:9" hidden="1" x14ac:dyDescent="0.25">
      <c r="B39" s="10"/>
      <c r="C39" s="15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hidden="1" x14ac:dyDescent="0.25">
      <c r="B40" s="10"/>
      <c r="C40" s="15" t="s">
        <v>49</v>
      </c>
      <c r="D40" s="6"/>
      <c r="E40" s="6"/>
      <c r="F40" s="6"/>
      <c r="G40" s="6">
        <v>10945</v>
      </c>
      <c r="I40" t="s">
        <v>48</v>
      </c>
    </row>
    <row r="41" spans="2:9" ht="30" hidden="1" x14ac:dyDescent="0.25">
      <c r="B41" s="10" t="s">
        <v>16</v>
      </c>
      <c r="C41" s="9" t="s">
        <v>37</v>
      </c>
      <c r="D41" s="6"/>
      <c r="E41" s="6"/>
      <c r="F41" s="6"/>
      <c r="G41" s="6"/>
      <c r="I41" t="s">
        <v>43</v>
      </c>
    </row>
    <row r="42" spans="2:9" hidden="1" x14ac:dyDescent="0.25">
      <c r="B42" s="10"/>
      <c r="C42" s="15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hidden="1" x14ac:dyDescent="0.25">
      <c r="B43" s="10" t="s">
        <v>17</v>
      </c>
      <c r="C43" s="9" t="s">
        <v>38</v>
      </c>
      <c r="D43" s="6"/>
      <c r="E43" s="6"/>
      <c r="F43" s="6"/>
      <c r="G43" s="6"/>
      <c r="I43" t="s">
        <v>46</v>
      </c>
    </row>
    <row r="44" spans="2:9" hidden="1" x14ac:dyDescent="0.25">
      <c r="B44" s="10"/>
      <c r="C44" s="15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hidden="1" x14ac:dyDescent="0.25">
      <c r="B45" s="10" t="s">
        <v>18</v>
      </c>
      <c r="C45" s="9" t="s">
        <v>39</v>
      </c>
      <c r="D45" s="6"/>
      <c r="E45" s="6"/>
      <c r="F45" s="6"/>
      <c r="G45" s="6"/>
      <c r="I45" t="s">
        <v>43</v>
      </c>
    </row>
    <row r="46" spans="2:9" hidden="1" x14ac:dyDescent="0.25">
      <c r="B46" s="10"/>
      <c r="C46" s="15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6"/>
      <c r="G47" s="16"/>
      <c r="H47" s="17"/>
    </row>
    <row r="48" spans="2:9" ht="30" hidden="1" x14ac:dyDescent="0.25">
      <c r="B48" s="19" t="s">
        <v>53</v>
      </c>
      <c r="C48" s="3"/>
      <c r="D48" s="21">
        <f>D4+D6+D8+D10+D12+D16+D19+D22+D25+D27+D29+D35+D37+D39+D42+D44+D46</f>
        <v>1072910.52</v>
      </c>
      <c r="E48" s="21">
        <f t="shared" ref="E48:G48" si="0">E4+E6+E8+E10+E12+E16+E19+E22+E25+E27+E29+E35+E37+E39+E42+E44+E46</f>
        <v>141106.12999999998</v>
      </c>
      <c r="F48" s="21">
        <f t="shared" si="0"/>
        <v>878813.15</v>
      </c>
      <c r="G48" s="21">
        <f t="shared" si="0"/>
        <v>163342.33000000002</v>
      </c>
      <c r="H48" s="17"/>
    </row>
    <row r="49" spans="2:8" ht="30" hidden="1" x14ac:dyDescent="0.25">
      <c r="B49" s="19" t="s">
        <v>52</v>
      </c>
      <c r="C49" s="3"/>
      <c r="D49" s="21">
        <f>D14+D20+D31+D33</f>
        <v>646003.30000000005</v>
      </c>
      <c r="E49" s="21">
        <f t="shared" ref="E49:G49" si="1">E14+E20+E31+E33</f>
        <v>351049.82</v>
      </c>
      <c r="F49" s="21">
        <f t="shared" si="1"/>
        <v>723629.65</v>
      </c>
      <c r="G49" s="21">
        <f t="shared" si="1"/>
        <v>259786.48</v>
      </c>
      <c r="H49" s="17"/>
    </row>
    <row r="50" spans="2:8" ht="30" hidden="1" x14ac:dyDescent="0.25">
      <c r="B50" s="19" t="s">
        <v>49</v>
      </c>
      <c r="C50" s="3"/>
      <c r="D50" s="21">
        <f>D13+D17+D23+D40</f>
        <v>0</v>
      </c>
      <c r="E50" s="21">
        <f t="shared" ref="E50:G50" si="2">E13+E17+E23+E40</f>
        <v>0</v>
      </c>
      <c r="F50" s="21">
        <f t="shared" si="2"/>
        <v>47484.02</v>
      </c>
      <c r="G50" s="21">
        <f t="shared" si="2"/>
        <v>22206.440000000002</v>
      </c>
      <c r="H50" s="17"/>
    </row>
    <row r="51" spans="2:8" x14ac:dyDescent="0.25">
      <c r="D51" s="1"/>
      <c r="E51" s="1"/>
      <c r="F51" s="17"/>
      <c r="G51" s="17"/>
    </row>
    <row r="52" spans="2:8" x14ac:dyDescent="0.25">
      <c r="C52" s="4" t="s">
        <v>57</v>
      </c>
      <c r="D52" s="21">
        <f>D19+D27</f>
        <v>9490</v>
      </c>
      <c r="E52" s="21">
        <f t="shared" ref="E52:G52" si="3">E19+E27</f>
        <v>0</v>
      </c>
      <c r="F52" s="21">
        <f t="shared" si="3"/>
        <v>11215</v>
      </c>
      <c r="G52" s="21">
        <f t="shared" si="3"/>
        <v>476.78</v>
      </c>
    </row>
    <row r="53" spans="2:8" x14ac:dyDescent="0.25">
      <c r="C53" s="4" t="s">
        <v>56</v>
      </c>
      <c r="D53" s="21">
        <f>D20</f>
        <v>1825</v>
      </c>
      <c r="E53" s="21">
        <f t="shared" ref="E53:G53" si="4">E20</f>
        <v>723.87</v>
      </c>
      <c r="F53" s="21">
        <f t="shared" si="4"/>
        <v>1916</v>
      </c>
      <c r="G53" s="21">
        <f t="shared" si="4"/>
        <v>0</v>
      </c>
    </row>
    <row r="54" spans="2:8" x14ac:dyDescent="0.25">
      <c r="D54" s="1"/>
      <c r="E54" s="1"/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ტრეფიკინგი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I223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2" max="2" width="17" style="11" customWidth="1"/>
    <col min="3" max="3" width="51.28515625" style="2" customWidth="1"/>
    <col min="4" max="7" width="17.5703125" customWidth="1"/>
    <col min="9" max="9" width="26.140625" customWidth="1"/>
  </cols>
  <sheetData>
    <row r="1" spans="2:9" ht="33" customHeight="1" x14ac:dyDescent="0.25">
      <c r="B1" s="13"/>
      <c r="C1" s="14"/>
      <c r="D1" s="7" t="s">
        <v>0</v>
      </c>
      <c r="E1" s="8"/>
      <c r="F1" s="7" t="s">
        <v>21</v>
      </c>
      <c r="G1" s="8"/>
    </row>
    <row r="2" spans="2:9" ht="50.25" customHeight="1" x14ac:dyDescent="0.25">
      <c r="B2" s="5" t="s">
        <v>22</v>
      </c>
      <c r="C2" s="5" t="s">
        <v>23</v>
      </c>
      <c r="D2" s="5" t="s">
        <v>19</v>
      </c>
      <c r="E2" s="5" t="s">
        <v>20</v>
      </c>
      <c r="F2" s="5" t="s">
        <v>19</v>
      </c>
      <c r="G2" s="5" t="s">
        <v>20</v>
      </c>
      <c r="I2" s="18" t="s">
        <v>42</v>
      </c>
    </row>
    <row r="3" spans="2:9" ht="45" hidden="1" x14ac:dyDescent="0.25">
      <c r="B3" s="10" t="s">
        <v>1</v>
      </c>
      <c r="C3" s="9" t="s">
        <v>24</v>
      </c>
      <c r="D3" s="6"/>
      <c r="E3" s="6"/>
      <c r="F3" s="6"/>
      <c r="G3" s="6"/>
      <c r="I3" t="s">
        <v>43</v>
      </c>
    </row>
    <row r="4" spans="2:9" hidden="1" x14ac:dyDescent="0.25">
      <c r="B4" s="10"/>
      <c r="C4" s="15" t="s">
        <v>53</v>
      </c>
      <c r="D4" s="6">
        <v>25955.27</v>
      </c>
      <c r="E4" s="6">
        <v>79664.820000000007</v>
      </c>
      <c r="F4" s="6">
        <v>28275.25</v>
      </c>
      <c r="G4" s="6">
        <v>89090.47</v>
      </c>
      <c r="I4" t="s">
        <v>43</v>
      </c>
    </row>
    <row r="5" spans="2:9" ht="30" hidden="1" x14ac:dyDescent="0.25">
      <c r="B5" s="10" t="s">
        <v>2</v>
      </c>
      <c r="C5" s="9" t="s">
        <v>25</v>
      </c>
      <c r="D5" s="6"/>
      <c r="E5" s="6"/>
      <c r="F5" s="6"/>
      <c r="G5" s="6"/>
      <c r="I5" t="s">
        <v>44</v>
      </c>
    </row>
    <row r="6" spans="2:9" hidden="1" x14ac:dyDescent="0.25">
      <c r="B6" s="10"/>
      <c r="C6" s="15" t="s">
        <v>53</v>
      </c>
      <c r="D6" s="6">
        <v>173073</v>
      </c>
      <c r="E6" s="6">
        <v>7341.84</v>
      </c>
      <c r="F6" s="6">
        <v>137737</v>
      </c>
      <c r="G6" s="6">
        <v>3690</v>
      </c>
      <c r="I6" t="s">
        <v>44</v>
      </c>
    </row>
    <row r="7" spans="2:9" ht="30" hidden="1" x14ac:dyDescent="0.25">
      <c r="B7" s="10" t="s">
        <v>3</v>
      </c>
      <c r="C7" s="9" t="s">
        <v>26</v>
      </c>
      <c r="D7" s="6"/>
      <c r="E7" s="6"/>
      <c r="F7" s="6"/>
      <c r="G7" s="6"/>
      <c r="I7" t="s">
        <v>44</v>
      </c>
    </row>
    <row r="8" spans="2:9" hidden="1" x14ac:dyDescent="0.25">
      <c r="B8" s="10"/>
      <c r="C8" s="15" t="s">
        <v>53</v>
      </c>
      <c r="D8" s="6">
        <v>15971</v>
      </c>
      <c r="E8" s="6"/>
      <c r="F8" s="6">
        <v>17548</v>
      </c>
      <c r="G8" s="6"/>
      <c r="I8" t="s">
        <v>44</v>
      </c>
    </row>
    <row r="9" spans="2:9" ht="30" hidden="1" x14ac:dyDescent="0.25">
      <c r="B9" s="10" t="s">
        <v>4</v>
      </c>
      <c r="C9" s="9" t="s">
        <v>27</v>
      </c>
      <c r="D9" s="6"/>
      <c r="E9" s="6"/>
      <c r="F9" s="6"/>
      <c r="G9" s="6"/>
      <c r="I9" t="s">
        <v>44</v>
      </c>
    </row>
    <row r="10" spans="2:9" hidden="1" x14ac:dyDescent="0.25">
      <c r="B10" s="10"/>
      <c r="C10" s="15" t="s">
        <v>53</v>
      </c>
      <c r="D10" s="6">
        <v>8339</v>
      </c>
      <c r="E10" s="6"/>
      <c r="F10" s="6">
        <v>3153</v>
      </c>
      <c r="G10" s="6">
        <v>6845.74</v>
      </c>
      <c r="I10" t="s">
        <v>44</v>
      </c>
    </row>
    <row r="11" spans="2:9" ht="45" hidden="1" x14ac:dyDescent="0.25">
      <c r="B11" s="10" t="s">
        <v>5</v>
      </c>
      <c r="C11" s="9" t="s">
        <v>28</v>
      </c>
      <c r="D11" s="6"/>
      <c r="E11" s="6"/>
      <c r="F11" s="6"/>
      <c r="G11" s="6"/>
      <c r="I11" t="s">
        <v>45</v>
      </c>
    </row>
    <row r="12" spans="2:9" hidden="1" x14ac:dyDescent="0.25">
      <c r="B12" s="10"/>
      <c r="C12" s="15" t="s">
        <v>53</v>
      </c>
      <c r="D12" s="6">
        <v>55527.54</v>
      </c>
      <c r="E12" s="6">
        <v>13717.12</v>
      </c>
      <c r="F12" s="6">
        <v>62325</v>
      </c>
      <c r="G12" s="6">
        <v>5282.69</v>
      </c>
      <c r="I12" t="s">
        <v>45</v>
      </c>
    </row>
    <row r="13" spans="2:9" hidden="1" x14ac:dyDescent="0.25">
      <c r="B13" s="10"/>
      <c r="C13" s="15" t="s">
        <v>49</v>
      </c>
      <c r="D13" s="6"/>
      <c r="E13" s="6"/>
      <c r="F13" s="6">
        <v>4540</v>
      </c>
      <c r="G13" s="6"/>
      <c r="I13" t="s">
        <v>45</v>
      </c>
    </row>
    <row r="14" spans="2:9" hidden="1" x14ac:dyDescent="0.25">
      <c r="B14" s="10"/>
      <c r="C14" s="15" t="s">
        <v>52</v>
      </c>
      <c r="D14" s="6">
        <f>688074.8-47303.72</f>
        <v>640771.08000000007</v>
      </c>
      <c r="E14" s="6">
        <f>265358.59-13717.12</f>
        <v>251641.47000000003</v>
      </c>
      <c r="F14" s="6">
        <v>709257.65</v>
      </c>
      <c r="G14" s="6">
        <v>196577.48</v>
      </c>
      <c r="I14" t="s">
        <v>45</v>
      </c>
    </row>
    <row r="15" spans="2:9" ht="30" hidden="1" x14ac:dyDescent="0.25">
      <c r="B15" s="10" t="s">
        <v>6</v>
      </c>
      <c r="C15" s="9" t="s">
        <v>29</v>
      </c>
      <c r="D15" s="6"/>
      <c r="E15" s="6"/>
      <c r="F15" s="6"/>
      <c r="G15" s="6"/>
      <c r="I15" t="s">
        <v>46</v>
      </c>
    </row>
    <row r="16" spans="2:9" hidden="1" x14ac:dyDescent="0.25">
      <c r="B16" s="10"/>
      <c r="C16" s="15" t="s">
        <v>53</v>
      </c>
      <c r="D16" s="6">
        <v>650427.9</v>
      </c>
      <c r="E16" s="6">
        <v>38934.589999999997</v>
      </c>
      <c r="F16" s="6">
        <v>292434.90000000002</v>
      </c>
      <c r="G16" s="6">
        <v>57356.65</v>
      </c>
      <c r="I16" t="s">
        <v>46</v>
      </c>
    </row>
    <row r="17" spans="2:9" hidden="1" x14ac:dyDescent="0.25">
      <c r="B17" s="10"/>
      <c r="C17" s="15" t="s">
        <v>49</v>
      </c>
      <c r="D17" s="6"/>
      <c r="E17" s="6"/>
      <c r="F17" s="6">
        <v>8034</v>
      </c>
      <c r="G17" s="6"/>
      <c r="I17" t="s">
        <v>46</v>
      </c>
    </row>
    <row r="18" spans="2:9" ht="45" hidden="1" x14ac:dyDescent="0.25">
      <c r="B18" s="10" t="s">
        <v>7</v>
      </c>
      <c r="C18" s="9" t="s">
        <v>30</v>
      </c>
      <c r="D18" s="6"/>
      <c r="E18" s="6"/>
      <c r="F18" s="6"/>
      <c r="G18" s="6"/>
      <c r="I18" t="s">
        <v>47</v>
      </c>
    </row>
    <row r="19" spans="2:9" hidden="1" x14ac:dyDescent="0.25">
      <c r="B19" s="10"/>
      <c r="C19" s="20" t="s">
        <v>53</v>
      </c>
      <c r="D19" s="6">
        <v>9490</v>
      </c>
      <c r="E19" s="6"/>
      <c r="F19" s="6">
        <v>4516</v>
      </c>
      <c r="G19" s="6">
        <v>476.78</v>
      </c>
      <c r="I19" t="s">
        <v>47</v>
      </c>
    </row>
    <row r="20" spans="2:9" hidden="1" x14ac:dyDescent="0.25">
      <c r="B20" s="12"/>
      <c r="C20" s="15" t="s">
        <v>52</v>
      </c>
      <c r="D20" s="6">
        <v>1825</v>
      </c>
      <c r="E20" s="6">
        <v>723.87</v>
      </c>
      <c r="F20" s="6">
        <f>1290+581+45</f>
        <v>1916</v>
      </c>
      <c r="G20" s="6"/>
      <c r="I20" t="s">
        <v>47</v>
      </c>
    </row>
    <row r="21" spans="2:9" ht="30" x14ac:dyDescent="0.25">
      <c r="B21" s="10" t="s">
        <v>8</v>
      </c>
      <c r="C21" s="9" t="s">
        <v>41</v>
      </c>
      <c r="D21" s="6"/>
      <c r="E21" s="6"/>
      <c r="F21" s="6"/>
      <c r="G21" s="6"/>
      <c r="I21" t="s">
        <v>48</v>
      </c>
    </row>
    <row r="22" spans="2:9" x14ac:dyDescent="0.25">
      <c r="B22" s="10"/>
      <c r="C22" s="15" t="s">
        <v>53</v>
      </c>
      <c r="D22" s="6">
        <v>24434.61</v>
      </c>
      <c r="E22" s="6">
        <v>194.68</v>
      </c>
      <c r="F22" s="6">
        <v>60</v>
      </c>
      <c r="G22" s="6"/>
      <c r="I22" t="s">
        <v>48</v>
      </c>
    </row>
    <row r="23" spans="2:9" x14ac:dyDescent="0.25">
      <c r="B23" s="10"/>
      <c r="C23" s="15" t="s">
        <v>49</v>
      </c>
      <c r="D23" s="6"/>
      <c r="E23" s="6"/>
      <c r="F23" s="6">
        <v>34910.019999999997</v>
      </c>
      <c r="G23" s="6">
        <v>11261.44</v>
      </c>
      <c r="I23" t="s">
        <v>48</v>
      </c>
    </row>
    <row r="24" spans="2:9" ht="30" hidden="1" x14ac:dyDescent="0.25">
      <c r="B24" s="10" t="s">
        <v>9</v>
      </c>
      <c r="C24" s="9" t="s">
        <v>31</v>
      </c>
      <c r="D24" s="6"/>
      <c r="E24" s="6"/>
      <c r="F24" s="6"/>
      <c r="G24" s="6"/>
      <c r="I24" t="s">
        <v>46</v>
      </c>
    </row>
    <row r="25" spans="2:9" hidden="1" x14ac:dyDescent="0.25">
      <c r="B25" s="10"/>
      <c r="C25" s="15" t="s">
        <v>53</v>
      </c>
      <c r="D25" s="6">
        <v>1633</v>
      </c>
      <c r="E25" s="6"/>
      <c r="F25" s="6">
        <v>3797</v>
      </c>
      <c r="G25" s="6"/>
      <c r="I25" t="s">
        <v>46</v>
      </c>
    </row>
    <row r="26" spans="2:9" ht="45" hidden="1" x14ac:dyDescent="0.25">
      <c r="B26" s="10" t="s">
        <v>50</v>
      </c>
      <c r="C26" s="9" t="s">
        <v>51</v>
      </c>
      <c r="D26" s="6"/>
      <c r="E26" s="6"/>
      <c r="F26" s="6"/>
      <c r="G26" s="6"/>
      <c r="I26" t="s">
        <v>47</v>
      </c>
    </row>
    <row r="27" spans="2:9" hidden="1" x14ac:dyDescent="0.25">
      <c r="B27" s="10"/>
      <c r="C27" s="15" t="s">
        <v>53</v>
      </c>
      <c r="D27" s="6"/>
      <c r="E27" s="6"/>
      <c r="F27" s="6">
        <v>6699</v>
      </c>
      <c r="G27" s="6"/>
      <c r="I27" t="s">
        <v>47</v>
      </c>
    </row>
    <row r="28" spans="2:9" ht="30" hidden="1" x14ac:dyDescent="0.25">
      <c r="B28" s="10" t="s">
        <v>10</v>
      </c>
      <c r="C28" s="9" t="s">
        <v>32</v>
      </c>
      <c r="D28" s="6"/>
      <c r="E28" s="6"/>
      <c r="F28" s="6"/>
      <c r="G28" s="6"/>
      <c r="I28" t="s">
        <v>46</v>
      </c>
    </row>
    <row r="29" spans="2:9" hidden="1" x14ac:dyDescent="0.25">
      <c r="B29" s="10"/>
      <c r="C29" s="15" t="s">
        <v>53</v>
      </c>
      <c r="D29" s="6">
        <v>56973</v>
      </c>
      <c r="E29" s="6">
        <v>1253.08</v>
      </c>
      <c r="F29" s="6">
        <v>261097</v>
      </c>
      <c r="G29" s="6">
        <v>429</v>
      </c>
      <c r="I29" t="s">
        <v>46</v>
      </c>
    </row>
    <row r="30" spans="2:9" ht="60" hidden="1" x14ac:dyDescent="0.25">
      <c r="B30" s="10" t="s">
        <v>11</v>
      </c>
      <c r="C30" s="9" t="s">
        <v>33</v>
      </c>
      <c r="D30" s="6"/>
      <c r="E30" s="6"/>
      <c r="F30" s="6"/>
      <c r="G30" s="6"/>
      <c r="I30" t="s">
        <v>45</v>
      </c>
    </row>
    <row r="31" spans="2:9" hidden="1" x14ac:dyDescent="0.25">
      <c r="B31" s="12"/>
      <c r="C31" s="15" t="s">
        <v>52</v>
      </c>
      <c r="D31" s="6">
        <v>2078.2199999999998</v>
      </c>
      <c r="E31" s="6">
        <v>35859.18</v>
      </c>
      <c r="F31" s="6">
        <v>12181</v>
      </c>
      <c r="G31" s="6">
        <v>37862</v>
      </c>
      <c r="I31" t="s">
        <v>45</v>
      </c>
    </row>
    <row r="32" spans="2:9" ht="105" hidden="1" x14ac:dyDescent="0.25">
      <c r="B32" s="10" t="s">
        <v>12</v>
      </c>
      <c r="C32" s="9" t="s">
        <v>34</v>
      </c>
      <c r="D32" s="6"/>
      <c r="E32" s="6"/>
      <c r="F32" s="6"/>
      <c r="G32" s="6"/>
      <c r="I32" t="s">
        <v>45</v>
      </c>
    </row>
    <row r="33" spans="2:9" hidden="1" x14ac:dyDescent="0.25">
      <c r="B33" s="12"/>
      <c r="C33" s="15" t="s">
        <v>52</v>
      </c>
      <c r="D33" s="6">
        <v>1329</v>
      </c>
      <c r="E33" s="6">
        <v>62825.3</v>
      </c>
      <c r="F33" s="6">
        <v>275</v>
      </c>
      <c r="G33" s="6">
        <v>25347</v>
      </c>
      <c r="I33" t="s">
        <v>45</v>
      </c>
    </row>
    <row r="34" spans="2:9" hidden="1" x14ac:dyDescent="0.25">
      <c r="B34" s="10" t="s">
        <v>13</v>
      </c>
      <c r="C34" s="9" t="s">
        <v>35</v>
      </c>
      <c r="D34" s="6"/>
      <c r="E34" s="6"/>
      <c r="F34" s="6"/>
      <c r="G34" s="6"/>
      <c r="I34" t="s">
        <v>46</v>
      </c>
    </row>
    <row r="35" spans="2:9" hidden="1" x14ac:dyDescent="0.25">
      <c r="B35" s="10"/>
      <c r="C35" s="15" t="s">
        <v>53</v>
      </c>
      <c r="D35" s="6">
        <v>3795</v>
      </c>
      <c r="E35" s="6"/>
      <c r="F35" s="6">
        <v>5518</v>
      </c>
      <c r="G35" s="6"/>
      <c r="I35" t="s">
        <v>46</v>
      </c>
    </row>
    <row r="36" spans="2:9" ht="60" hidden="1" x14ac:dyDescent="0.25">
      <c r="B36" s="10" t="s">
        <v>14</v>
      </c>
      <c r="C36" s="9" t="s">
        <v>36</v>
      </c>
      <c r="D36" s="6"/>
      <c r="E36" s="6"/>
      <c r="F36" s="6"/>
      <c r="G36" s="6"/>
      <c r="I36" t="s">
        <v>45</v>
      </c>
    </row>
    <row r="37" spans="2:9" hidden="1" x14ac:dyDescent="0.25">
      <c r="B37" s="10"/>
      <c r="C37" s="15" t="s">
        <v>53</v>
      </c>
      <c r="D37" s="6">
        <v>7336.2</v>
      </c>
      <c r="E37" s="6"/>
      <c r="F37" s="6">
        <v>12560</v>
      </c>
      <c r="G37" s="6"/>
      <c r="I37" t="s">
        <v>45</v>
      </c>
    </row>
    <row r="38" spans="2:9" ht="45" x14ac:dyDescent="0.25">
      <c r="B38" s="10" t="s">
        <v>15</v>
      </c>
      <c r="C38" s="9" t="s">
        <v>40</v>
      </c>
      <c r="D38" s="6"/>
      <c r="E38" s="6"/>
      <c r="F38" s="6"/>
      <c r="G38" s="6"/>
      <c r="I38" t="s">
        <v>48</v>
      </c>
    </row>
    <row r="39" spans="2:9" x14ac:dyDescent="0.25">
      <c r="B39" s="10"/>
      <c r="C39" s="15" t="s">
        <v>53</v>
      </c>
      <c r="D39" s="6">
        <v>17286</v>
      </c>
      <c r="E39" s="6"/>
      <c r="F39" s="6">
        <v>11657</v>
      </c>
      <c r="G39" s="6">
        <v>171</v>
      </c>
      <c r="I39" t="s">
        <v>48</v>
      </c>
    </row>
    <row r="40" spans="2:9" x14ac:dyDescent="0.25">
      <c r="B40" s="10"/>
      <c r="C40" s="15" t="s">
        <v>49</v>
      </c>
      <c r="D40" s="6"/>
      <c r="E40" s="6"/>
      <c r="F40" s="6"/>
      <c r="G40" s="6">
        <v>10945</v>
      </c>
      <c r="I40" t="s">
        <v>48</v>
      </c>
    </row>
    <row r="41" spans="2:9" ht="30" hidden="1" x14ac:dyDescent="0.25">
      <c r="B41" s="10" t="s">
        <v>16</v>
      </c>
      <c r="C41" s="9" t="s">
        <v>37</v>
      </c>
      <c r="D41" s="6"/>
      <c r="E41" s="6"/>
      <c r="F41" s="6"/>
      <c r="G41" s="6"/>
      <c r="I41" t="s">
        <v>43</v>
      </c>
    </row>
    <row r="42" spans="2:9" hidden="1" x14ac:dyDescent="0.25">
      <c r="B42" s="10"/>
      <c r="C42" s="15" t="s">
        <v>53</v>
      </c>
      <c r="D42" s="6">
        <v>390</v>
      </c>
      <c r="E42" s="6"/>
      <c r="F42" s="6">
        <v>120</v>
      </c>
      <c r="G42" s="6"/>
      <c r="I42" t="s">
        <v>43</v>
      </c>
    </row>
    <row r="43" spans="2:9" ht="30" hidden="1" x14ac:dyDescent="0.25">
      <c r="B43" s="10" t="s">
        <v>17</v>
      </c>
      <c r="C43" s="9" t="s">
        <v>38</v>
      </c>
      <c r="D43" s="6"/>
      <c r="E43" s="6"/>
      <c r="F43" s="6"/>
      <c r="G43" s="6"/>
      <c r="I43" t="s">
        <v>46</v>
      </c>
    </row>
    <row r="44" spans="2:9" hidden="1" x14ac:dyDescent="0.25">
      <c r="B44" s="10"/>
      <c r="C44" s="15" t="s">
        <v>53</v>
      </c>
      <c r="D44" s="6">
        <v>1968</v>
      </c>
      <c r="E44" s="6"/>
      <c r="F44" s="6">
        <v>1898</v>
      </c>
      <c r="G44" s="6"/>
      <c r="I44" t="s">
        <v>46</v>
      </c>
    </row>
    <row r="45" spans="2:9" hidden="1" x14ac:dyDescent="0.25">
      <c r="B45" s="10" t="s">
        <v>18</v>
      </c>
      <c r="C45" s="9" t="s">
        <v>39</v>
      </c>
      <c r="D45" s="6"/>
      <c r="E45" s="6"/>
      <c r="F45" s="6"/>
      <c r="G45" s="6"/>
      <c r="I45" t="s">
        <v>43</v>
      </c>
    </row>
    <row r="46" spans="2:9" hidden="1" x14ac:dyDescent="0.25">
      <c r="B46" s="10"/>
      <c r="C46" s="15" t="s">
        <v>53</v>
      </c>
      <c r="D46" s="6">
        <v>20311</v>
      </c>
      <c r="E46" s="6"/>
      <c r="F46" s="6">
        <v>29418</v>
      </c>
      <c r="G46" s="6"/>
      <c r="I46" t="s">
        <v>43</v>
      </c>
    </row>
    <row r="47" spans="2:9" hidden="1" x14ac:dyDescent="0.25">
      <c r="D47" s="1"/>
      <c r="E47" s="1"/>
      <c r="F47" s="16"/>
      <c r="G47" s="16"/>
      <c r="H47" s="17"/>
    </row>
    <row r="48" spans="2:9" ht="30" hidden="1" x14ac:dyDescent="0.25">
      <c r="B48" s="19" t="s">
        <v>53</v>
      </c>
      <c r="C48" s="3"/>
      <c r="D48" s="21">
        <f>D4+D6+D8+D10+D12+D16+D19+D22+D25+D27+D29+D35+D37+D39+D42+D44+D46</f>
        <v>1072910.52</v>
      </c>
      <c r="E48" s="21">
        <f t="shared" ref="E48:G48" si="0">E4+E6+E8+E10+E12+E16+E19+E22+E25+E27+E29+E35+E37+E39+E42+E44+E46</f>
        <v>141106.12999999998</v>
      </c>
      <c r="F48" s="21">
        <f t="shared" si="0"/>
        <v>878813.15</v>
      </c>
      <c r="G48" s="21">
        <f t="shared" si="0"/>
        <v>163342.33000000002</v>
      </c>
      <c r="H48" s="17"/>
    </row>
    <row r="49" spans="2:8" ht="30" hidden="1" x14ac:dyDescent="0.25">
      <c r="B49" s="19" t="s">
        <v>52</v>
      </c>
      <c r="C49" s="3"/>
      <c r="D49" s="21">
        <f>D14+D20+D31+D33</f>
        <v>646003.30000000005</v>
      </c>
      <c r="E49" s="21">
        <f t="shared" ref="E49:G49" si="1">E14+E20+E31+E33</f>
        <v>351049.82</v>
      </c>
      <c r="F49" s="21">
        <f t="shared" si="1"/>
        <v>723629.65</v>
      </c>
      <c r="G49" s="21">
        <f t="shared" si="1"/>
        <v>259786.48</v>
      </c>
      <c r="H49" s="17"/>
    </row>
    <row r="50" spans="2:8" ht="30" hidden="1" x14ac:dyDescent="0.25">
      <c r="B50" s="19" t="s">
        <v>49</v>
      </c>
      <c r="C50" s="3"/>
      <c r="D50" s="21">
        <f>D13+D17+D23+D40</f>
        <v>0</v>
      </c>
      <c r="E50" s="21">
        <f t="shared" ref="E50:G50" si="2">E13+E17+E23+E40</f>
        <v>0</v>
      </c>
      <c r="F50" s="21">
        <f t="shared" si="2"/>
        <v>47484.02</v>
      </c>
      <c r="G50" s="21">
        <f t="shared" si="2"/>
        <v>22206.440000000002</v>
      </c>
      <c r="H50" s="17"/>
    </row>
    <row r="51" spans="2:8" x14ac:dyDescent="0.25">
      <c r="D51" s="1"/>
      <c r="E51" s="1"/>
      <c r="F51" s="17"/>
      <c r="G51" s="17"/>
    </row>
    <row r="52" spans="2:8" x14ac:dyDescent="0.25">
      <c r="C52" s="4" t="s">
        <v>57</v>
      </c>
      <c r="D52" s="21">
        <f>D22+D39</f>
        <v>41720.61</v>
      </c>
      <c r="E52" s="21">
        <f t="shared" ref="E52:G52" si="3">E22+E39</f>
        <v>194.68</v>
      </c>
      <c r="F52" s="21">
        <f t="shared" si="3"/>
        <v>11717</v>
      </c>
      <c r="G52" s="21">
        <f t="shared" si="3"/>
        <v>171</v>
      </c>
    </row>
    <row r="53" spans="2:8" x14ac:dyDescent="0.25">
      <c r="C53" s="4" t="s">
        <v>55</v>
      </c>
      <c r="D53" s="21">
        <f>D23+D40</f>
        <v>0</v>
      </c>
      <c r="E53" s="21">
        <f t="shared" ref="E53:G53" si="4">E23+E40</f>
        <v>0</v>
      </c>
      <c r="F53" s="21">
        <f t="shared" si="4"/>
        <v>34910.019999999997</v>
      </c>
      <c r="G53" s="21">
        <f t="shared" si="4"/>
        <v>22206.440000000002</v>
      </c>
    </row>
    <row r="54" spans="2:8" x14ac:dyDescent="0.25">
      <c r="D54" s="1"/>
      <c r="E54" s="1"/>
    </row>
    <row r="55" spans="2:8" x14ac:dyDescent="0.25">
      <c r="D55" s="1"/>
      <c r="E55" s="1"/>
    </row>
    <row r="56" spans="2:8" x14ac:dyDescent="0.25">
      <c r="D56" s="1"/>
      <c r="E56" s="1"/>
    </row>
    <row r="57" spans="2:8" x14ac:dyDescent="0.25">
      <c r="D57" s="1"/>
      <c r="E57" s="1"/>
    </row>
    <row r="58" spans="2:8" x14ac:dyDescent="0.25">
      <c r="D58" s="1"/>
      <c r="E58" s="1"/>
    </row>
    <row r="59" spans="2:8" x14ac:dyDescent="0.25">
      <c r="D59" s="1"/>
      <c r="E59" s="1"/>
    </row>
    <row r="60" spans="2:8" x14ac:dyDescent="0.25">
      <c r="D60" s="1"/>
      <c r="E60" s="1"/>
    </row>
    <row r="61" spans="2:8" x14ac:dyDescent="0.25">
      <c r="D61" s="1"/>
      <c r="E61" s="1"/>
    </row>
    <row r="62" spans="2:8" x14ac:dyDescent="0.25">
      <c r="D62" s="1"/>
      <c r="E62" s="1"/>
    </row>
    <row r="63" spans="2:8" x14ac:dyDescent="0.25">
      <c r="D63" s="1"/>
      <c r="E63" s="1"/>
    </row>
    <row r="64" spans="2:8" x14ac:dyDescent="0.25">
      <c r="D64" s="1"/>
      <c r="E64" s="1"/>
    </row>
    <row r="65" spans="4:5" x14ac:dyDescent="0.25">
      <c r="D65" s="1"/>
      <c r="E65" s="1"/>
    </row>
    <row r="66" spans="4:5" x14ac:dyDescent="0.25">
      <c r="D66" s="1"/>
      <c r="E66" s="1"/>
    </row>
    <row r="67" spans="4:5" x14ac:dyDescent="0.25">
      <c r="D67" s="1"/>
      <c r="E67" s="1"/>
    </row>
    <row r="68" spans="4:5" x14ac:dyDescent="0.25">
      <c r="D68" s="1"/>
      <c r="E68" s="1"/>
    </row>
    <row r="69" spans="4:5" x14ac:dyDescent="0.25">
      <c r="D69" s="1"/>
      <c r="E69" s="1"/>
    </row>
    <row r="70" spans="4:5" x14ac:dyDescent="0.25">
      <c r="D70" s="1"/>
      <c r="E70" s="1"/>
    </row>
    <row r="71" spans="4:5" x14ac:dyDescent="0.25">
      <c r="D71" s="1"/>
      <c r="E71" s="1"/>
    </row>
    <row r="72" spans="4:5" x14ac:dyDescent="0.25">
      <c r="D72" s="1"/>
      <c r="E72" s="1"/>
    </row>
    <row r="73" spans="4:5" x14ac:dyDescent="0.25">
      <c r="D73" s="1"/>
      <c r="E73" s="1"/>
    </row>
    <row r="74" spans="4:5" x14ac:dyDescent="0.25">
      <c r="D74" s="1"/>
      <c r="E74" s="1"/>
    </row>
    <row r="75" spans="4:5" x14ac:dyDescent="0.25">
      <c r="D75" s="1"/>
      <c r="E75" s="1"/>
    </row>
    <row r="76" spans="4:5" x14ac:dyDescent="0.25">
      <c r="D76" s="1"/>
      <c r="E76" s="1"/>
    </row>
    <row r="77" spans="4:5" x14ac:dyDescent="0.25">
      <c r="D77" s="1"/>
      <c r="E77" s="1"/>
    </row>
    <row r="78" spans="4:5" x14ac:dyDescent="0.25">
      <c r="D78" s="1"/>
      <c r="E78" s="1"/>
    </row>
    <row r="79" spans="4:5" x14ac:dyDescent="0.25">
      <c r="D79" s="1"/>
      <c r="E79" s="1"/>
    </row>
    <row r="80" spans="4:5" x14ac:dyDescent="0.25">
      <c r="D80" s="1"/>
      <c r="E80" s="1"/>
    </row>
    <row r="81" spans="4:5" x14ac:dyDescent="0.25">
      <c r="D81" s="1"/>
      <c r="E81" s="1"/>
    </row>
    <row r="82" spans="4:5" x14ac:dyDescent="0.25">
      <c r="D82" s="1"/>
      <c r="E82" s="1"/>
    </row>
    <row r="83" spans="4:5" x14ac:dyDescent="0.25">
      <c r="D83" s="1"/>
      <c r="E83" s="1"/>
    </row>
    <row r="84" spans="4:5" x14ac:dyDescent="0.25">
      <c r="D84" s="1"/>
      <c r="E84" s="1"/>
    </row>
    <row r="85" spans="4:5" x14ac:dyDescent="0.25">
      <c r="D85" s="1"/>
      <c r="E85" s="1"/>
    </row>
    <row r="86" spans="4:5" x14ac:dyDescent="0.25">
      <c r="D86" s="1"/>
      <c r="E86" s="1"/>
    </row>
    <row r="87" spans="4:5" x14ac:dyDescent="0.25">
      <c r="D87" s="1"/>
      <c r="E87" s="1"/>
    </row>
    <row r="88" spans="4:5" x14ac:dyDescent="0.25">
      <c r="D88" s="1"/>
      <c r="E88" s="1"/>
    </row>
    <row r="89" spans="4:5" x14ac:dyDescent="0.25">
      <c r="D89" s="1"/>
      <c r="E89" s="1"/>
    </row>
    <row r="90" spans="4:5" x14ac:dyDescent="0.25">
      <c r="D90" s="1"/>
      <c r="E90" s="1"/>
    </row>
    <row r="91" spans="4:5" x14ac:dyDescent="0.25">
      <c r="D91" s="1"/>
      <c r="E91" s="1"/>
    </row>
    <row r="92" spans="4:5" x14ac:dyDescent="0.25">
      <c r="D92" s="1"/>
      <c r="E92" s="1"/>
    </row>
    <row r="93" spans="4:5" x14ac:dyDescent="0.25">
      <c r="D93" s="1"/>
      <c r="E93" s="1"/>
    </row>
    <row r="94" spans="4:5" x14ac:dyDescent="0.25">
      <c r="D94" s="1"/>
      <c r="E94" s="1"/>
    </row>
    <row r="95" spans="4:5" x14ac:dyDescent="0.25">
      <c r="D95" s="1"/>
      <c r="E95" s="1"/>
    </row>
    <row r="96" spans="4:5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</sheetData>
  <autoFilter ref="B2:I46">
    <filterColumn colId="7">
      <filters>
        <filter val="საგანგებო"/>
      </filters>
    </filterColumn>
  </autoFilter>
  <mergeCells count="2">
    <mergeCell ref="D1:E1"/>
    <mergeCell ref="F1:G1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მივლინება 2017-2018</vt:lpstr>
      <vt:lpstr>აპარატი</vt:lpstr>
      <vt:lpstr>რეგულირება</vt:lpstr>
      <vt:lpstr>საყვარელიძე</vt:lpstr>
      <vt:lpstr>სოც. სააგენტო</vt:lpstr>
      <vt:lpstr>ტრეფიკინგი</vt:lpstr>
      <vt:lpstr>საგანგებო სიტ.</vt:lpstr>
      <vt:lpstr>აპარატი!Print_Area</vt:lpstr>
      <vt:lpstr>'მივლინება 2017-2018'!Print_Area</vt:lpstr>
      <vt:lpstr>რეგულირება!Print_Area</vt:lpstr>
      <vt:lpstr>'საგანგებო სიტ.'!Print_Area</vt:lpstr>
      <vt:lpstr>საყვარელიძე!Print_Area</vt:lpstr>
      <vt:lpstr>'სოც. სააგენტო'!Print_Area</vt:lpstr>
      <vt:lpstr>ტრეფიკინგი!Print_Area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2019-08-08T13:48:08Z</dcterms:modified>
</cp:coreProperties>
</file>