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66925"/>
  <mc:AlternateContent xmlns:mc="http://schemas.openxmlformats.org/markup-compatibility/2006">
    <mc:Choice Requires="x15">
      <x15ac:absPath xmlns:x15ac="http://schemas.microsoft.com/office/spreadsheetml/2010/11/ac" url="C:\Users\david\Consulting Group Curatio Sarl\HA - Documents\GHED\AfterOctober18\GEO\"/>
    </mc:Choice>
  </mc:AlternateContent>
  <xr:revisionPtr revIDLastSave="0" documentId="13_ncr:1_{527DA0CD-1966-45AD-974A-0DA62368C05E}" xr6:coauthVersionLast="45" xr6:coauthVersionMax="45" xr10:uidLastSave="{00000000-0000-0000-0000-000000000000}"/>
  <bookViews>
    <workbookView xWindow="67080" yWindow="-120" windowWidth="29040" windowHeight="16440" activeTab="2" xr2:uid="{00000000-000D-0000-FFFF-FFFF00000000}"/>
  </bookViews>
  <sheets>
    <sheet name="General" sheetId="2" r:id="rId1"/>
    <sheet name="HFxFS 2017" sheetId="3" r:id="rId2"/>
    <sheet name="2000-2017 update" sheetId="4" r:id="rId3"/>
    <sheet name="List_criteria for schemes" sheetId="5" r:id="rId4"/>
    <sheet name="Description" sheetId="6" r:id="rId5"/>
  </sheets>
  <externalReferences>
    <externalReference r:id="rId6"/>
    <externalReference r:id="rId7"/>
    <externalReference r:id="rId8"/>
  </externalReferences>
  <definedNames>
    <definedName name="CP" localSheetId="4">#REF!</definedName>
    <definedName name="CP">#REF!</definedName>
    <definedName name="FA" localSheetId="4">#REF!</definedName>
    <definedName name="FA">#REF!</definedName>
    <definedName name="FandP" localSheetId="4">#REF!</definedName>
    <definedName name="FandP">#REF!</definedName>
    <definedName name="FS" localSheetId="4">#REF!</definedName>
    <definedName name="FS">#REF!</definedName>
    <definedName name="macro" localSheetId="4">#REF!</definedName>
    <definedName name="macro">#REF!</definedName>
    <definedName name="NA" localSheetId="4">#REF!</definedName>
    <definedName name="NA">#REF!</definedName>
    <definedName name="_xlnm.Print_Area" localSheetId="2">'2000-2017 update'!$B$2:$U$43</definedName>
    <definedName name="ratios" localSheetId="4">#REF!</definedName>
    <definedName name="ratios">#REF!</definedName>
    <definedName name="YearList" localSheetId="4">'[1]Data comparability'!$C$21:$C$65</definedName>
    <definedName name="YearList">'[2]Data comparability'!$C$21:$C$65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2" i="4" l="1"/>
  <c r="V41" i="4"/>
  <c r="V37" i="4"/>
  <c r="V33" i="4"/>
  <c r="V27" i="4"/>
  <c r="V26" i="4"/>
  <c r="V21" i="4"/>
  <c r="V20" i="4"/>
  <c r="V13" i="4"/>
  <c r="V11" i="4"/>
  <c r="V10" i="4"/>
  <c r="V9" i="4"/>
  <c r="V4" i="4"/>
  <c r="V3" i="4"/>
  <c r="X4" i="4" l="1"/>
  <c r="X5" i="4"/>
  <c r="X6" i="4"/>
  <c r="X7" i="4"/>
  <c r="X8" i="4"/>
  <c r="X9" i="4"/>
  <c r="X10" i="4"/>
  <c r="X11" i="4"/>
  <c r="X12" i="4"/>
  <c r="X13" i="4"/>
  <c r="X14" i="4"/>
  <c r="X15" i="4"/>
  <c r="X16" i="4"/>
  <c r="X17" i="4"/>
  <c r="X18" i="4"/>
  <c r="X19" i="4"/>
  <c r="X20" i="4"/>
  <c r="X21" i="4"/>
  <c r="X22" i="4"/>
  <c r="X23" i="4"/>
  <c r="X24" i="4"/>
  <c r="X25" i="4"/>
  <c r="X26" i="4"/>
  <c r="X27" i="4"/>
  <c r="X28" i="4"/>
  <c r="X29" i="4"/>
  <c r="X30" i="4"/>
  <c r="X31" i="4"/>
  <c r="X32" i="4"/>
  <c r="X33" i="4"/>
  <c r="X34" i="4"/>
  <c r="X35" i="4"/>
  <c r="X36" i="4"/>
  <c r="X37" i="4"/>
  <c r="X38" i="4"/>
  <c r="X39" i="4"/>
  <c r="X40" i="4"/>
  <c r="X41" i="4"/>
  <c r="X42" i="4"/>
  <c r="X3" i="4"/>
  <c r="W21" i="4"/>
  <c r="W27" i="4"/>
  <c r="W37" i="4"/>
  <c r="W41" i="4"/>
  <c r="W33" i="4"/>
  <c r="W26" i="4"/>
  <c r="W5" i="4" l="1"/>
  <c r="W6" i="4"/>
  <c r="W7" i="4"/>
  <c r="W8" i="4"/>
  <c r="W12" i="4"/>
  <c r="W14" i="4"/>
  <c r="W15" i="4"/>
  <c r="W16" i="4"/>
  <c r="W17" i="4"/>
  <c r="W18" i="4"/>
  <c r="W19" i="4"/>
  <c r="W11" i="4" l="1"/>
  <c r="W13" i="4"/>
  <c r="W4" i="4" l="1"/>
  <c r="W42" i="4" l="1"/>
  <c r="W9" i="4" l="1"/>
  <c r="W10" i="4"/>
  <c r="W20" i="4" l="1"/>
  <c r="W3" i="4"/>
  <c r="W45" i="3" l="1"/>
  <c r="V45" i="3"/>
  <c r="U45" i="3"/>
  <c r="R45" i="3"/>
  <c r="Q45" i="3"/>
  <c r="P45" i="3"/>
  <c r="O45" i="3"/>
  <c r="M9" i="3"/>
  <c r="I9" i="3"/>
  <c r="L25" i="3" l="1"/>
  <c r="K25" i="3"/>
  <c r="J25" i="3"/>
  <c r="I25" i="3"/>
  <c r="X15" i="3"/>
  <c r="M25" i="3"/>
  <c r="Y25" i="3"/>
  <c r="AA25" i="3"/>
  <c r="Z25" i="3"/>
  <c r="AA15" i="3"/>
  <c r="Z15" i="3"/>
  <c r="Y15" i="3"/>
  <c r="X24" i="3"/>
  <c r="X20" i="3"/>
  <c r="X16" i="3"/>
  <c r="X9" i="3"/>
  <c r="X8" i="3" s="1"/>
  <c r="X44" i="3"/>
  <c r="X41" i="3"/>
  <c r="H44" i="3"/>
  <c r="AC44" i="3"/>
  <c r="H41" i="3"/>
  <c r="AC41" i="3"/>
  <c r="U16" i="4" s="1"/>
  <c r="X38" i="3"/>
  <c r="H38" i="3"/>
  <c r="AC38" i="3" s="1"/>
  <c r="U13" i="4" s="1"/>
  <c r="H9" i="3"/>
  <c r="H24" i="3"/>
  <c r="AC24" i="3"/>
  <c r="U8" i="4" s="1"/>
  <c r="H16" i="3"/>
  <c r="AC16" i="3" s="1"/>
  <c r="L15" i="3"/>
  <c r="K15" i="3"/>
  <c r="J15" i="3"/>
  <c r="U44" i="4"/>
  <c r="I15" i="3"/>
  <c r="H15" i="3"/>
  <c r="AC15" i="3"/>
  <c r="H20" i="3"/>
  <c r="AC20" i="3" s="1"/>
  <c r="X34" i="3"/>
  <c r="X30" i="3"/>
  <c r="X26" i="3"/>
  <c r="H34" i="3"/>
  <c r="AC34" i="3"/>
  <c r="U12" i="4" s="1"/>
  <c r="H30" i="3"/>
  <c r="AC30" i="3" s="1"/>
  <c r="H26" i="3"/>
  <c r="AB25" i="3"/>
  <c r="T25" i="3"/>
  <c r="S25" i="3"/>
  <c r="N25" i="3"/>
  <c r="N45" i="3" s="1"/>
  <c r="U27" i="4" s="1"/>
  <c r="AB8" i="3"/>
  <c r="T8" i="3"/>
  <c r="S8" i="3"/>
  <c r="N8" i="3"/>
  <c r="M8" i="3"/>
  <c r="U43" i="4"/>
  <c r="U40" i="4"/>
  <c r="U39" i="4"/>
  <c r="U38" i="4"/>
  <c r="U36" i="4"/>
  <c r="U35" i="4"/>
  <c r="U34" i="4"/>
  <c r="U31" i="4"/>
  <c r="U30" i="4"/>
  <c r="U29" i="4"/>
  <c r="U28" i="4"/>
  <c r="U25" i="4"/>
  <c r="U24" i="4"/>
  <c r="U23" i="4"/>
  <c r="U22" i="4"/>
  <c r="U18" i="4"/>
  <c r="U17" i="4"/>
  <c r="U15" i="4"/>
  <c r="U14" i="4"/>
  <c r="C110" i="3"/>
  <c r="C108" i="3"/>
  <c r="C107" i="3"/>
  <c r="C105" i="3"/>
  <c r="C104" i="3"/>
  <c r="C95" i="3"/>
  <c r="C91" i="3"/>
  <c r="C90" i="3"/>
  <c r="C89" i="3"/>
  <c r="C87" i="3"/>
  <c r="C86" i="3"/>
  <c r="C85" i="3"/>
  <c r="C82" i="3"/>
  <c r="C81" i="3"/>
  <c r="C80" i="3"/>
  <c r="C79" i="3"/>
  <c r="C78" i="3"/>
  <c r="C76" i="3"/>
  <c r="C75" i="3"/>
  <c r="C74" i="3"/>
  <c r="C73" i="3"/>
  <c r="C109" i="3"/>
  <c r="U19" i="4"/>
  <c r="H8" i="3"/>
  <c r="C98" i="3" l="1"/>
  <c r="U7" i="4"/>
  <c r="C97" i="3"/>
  <c r="U6" i="4"/>
  <c r="S45" i="3"/>
  <c r="AC9" i="3"/>
  <c r="U4" i="4" s="1"/>
  <c r="X25" i="3"/>
  <c r="C106" i="3"/>
  <c r="C102" i="3"/>
  <c r="T45" i="3"/>
  <c r="U33" i="4" s="1"/>
  <c r="C96" i="3"/>
  <c r="U5" i="4"/>
  <c r="C99" i="3"/>
  <c r="M45" i="3"/>
  <c r="AB45" i="3"/>
  <c r="X45" i="3"/>
  <c r="AC26" i="3"/>
  <c r="C84" i="3"/>
  <c r="C103" i="3"/>
  <c r="AC8" i="3"/>
  <c r="C94" i="3" s="1"/>
  <c r="U10" i="4"/>
  <c r="C100" i="3"/>
  <c r="U11" i="4"/>
  <c r="C101" i="3"/>
  <c r="H25" i="3"/>
  <c r="U37" i="4" l="1"/>
  <c r="C88" i="3"/>
  <c r="C77" i="3"/>
  <c r="U26" i="4"/>
  <c r="C83" i="3"/>
  <c r="U32" i="4"/>
  <c r="C92" i="3"/>
  <c r="U41" i="4"/>
  <c r="AC25" i="3"/>
  <c r="U9" i="4" s="1"/>
  <c r="H45" i="3"/>
  <c r="U3" i="4"/>
  <c r="C72" i="3" l="1"/>
  <c r="U21" i="4"/>
  <c r="AC45" i="3"/>
  <c r="U20" i="4" l="1"/>
  <c r="C93" i="3"/>
  <c r="U4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ROUBAL, Tomas</author>
  </authors>
  <commentList>
    <comment ref="E8" authorId="0" shapeId="0" xr:uid="{00000000-0006-0000-0100-000001000000}">
      <text>
        <r>
          <rPr>
            <sz val="9"/>
            <color indexed="81"/>
            <rFont val="Tahoma"/>
            <family val="2"/>
          </rPr>
          <t>This category includes all schemes aimed at ensuring access to basic health care for the whole society, a large part of it, or at least some vulnerable groups. Included are: government schemes, social health insurance, compulsory private insurance and compulsory medical saving accounts.</t>
        </r>
      </text>
    </comment>
    <comment ref="E9" authorId="0" shapeId="0" xr:uid="{00000000-0006-0000-0100-000002000000}">
      <text>
        <r>
          <rPr>
            <sz val="9"/>
            <color indexed="81"/>
            <rFont val="Tahoma"/>
            <family val="2"/>
          </rPr>
          <t>The characteristics of government health care financing schemes are determined by law or by the government. A separate budget is set for the programme, and a government unit has an overall responsibility for it. Usually, but not necessarily, government schemes are operated by government unit(s). The government schemes may also be managed by NPISH or by an enterprise. Government (health care financing) schemes have the following characteristics:
● Mode of participation: automatic for all citizens/residents, or for a specific group of the population (e.g. the poor) defined by law/government regulation;
● Benefit entitlement: non-contributory, typically universal or available for a specific population group or disease category defined by law (e.g. TB, HIV, oncology);
● Basic method for fund-raising: compulsory; domestic revenues of government (primarily taxes). Foreign revenues may also play an important role in some lower-income countries.
● Mechanism and extent of pooling funds: national, sub-national, or programme level.</t>
        </r>
      </text>
    </comment>
    <comment ref="E10" authorId="0" shapeId="0" xr:uid="{00000000-0006-0000-0100-000003000000}">
      <text>
        <r>
          <rPr>
            <sz val="9"/>
            <color indexed="81"/>
            <rFont val="Tahoma"/>
            <family val="2"/>
          </rPr>
          <t>The characteristics of government health care financing schemes are determined by law or by the government. A separate budget is set for the programme, and a government unit has an overall responsibility for it. Usually, but not necessarily, government schemes are operated by government unit(s). The government schemes may also be managed by NPISH or by an enterprise. Government (health care financing) schemes have the following characteristics:
● Mode of participation: automatic for all citizens/residents, or for a specific group of the population (e.g. the poor) defined by law/government regulation;
● Benefit entitlement: non-contributory, typically universal or available for a specific population group or disease category defined by law (e.g. TB, HIV, oncology);
● Basic method for fund-raising: compulsory; domestic revenues of government (primarily taxes). Foreign revenues may also play an important role in some lower-income countries.
● Mechanism and extent of pooling funds: national, sub-national, or programme level.</t>
        </r>
      </text>
    </comment>
    <comment ref="E11" authorId="0" shapeId="0" xr:uid="{00000000-0006-0000-0100-000004000000}">
      <text>
        <r>
          <rPr>
            <sz val="9"/>
            <color indexed="81"/>
            <rFont val="Tahoma"/>
            <family val="2"/>
          </rPr>
          <t>The characteristics of government health care financing schemes are determined by law or by the government. A separate budget is set for the programme, and a government unit has an overall responsibility for it. Usually, but not necessarily, government schemes are operated by government unit(s). The government schemes may also be managed by NPISH or by an enterprise. Government (health care financing) schemes have the following characteristics:
● Mode of participation: automatic for all citizens/residents, or for a specific group of the population (e.g. the poor) defined by law/government regulation;
● Benefit entitlement: non-contributory, typically universal or available for a specific population group or disease category defined by law (e.g. TB, HIV, oncology);
● Basic method for fund-raising: compulsory; domestic revenues of government (primarily taxes). Foreign revenues may also play an important role in some lower-income countries.
● Mechanism and extent of pooling funds: national, sub-national, or programme level.</t>
        </r>
      </text>
    </comment>
    <comment ref="E14" authorId="0" shapeId="0" xr:uid="{00000000-0006-0000-0100-000005000000}">
      <text>
        <r>
          <rPr>
            <sz val="9"/>
            <color indexed="81"/>
            <rFont val="Tahoma"/>
            <family val="2"/>
          </rPr>
          <t>The characteristics of government health care financing schemes are determined by law or by the government. A separate budget is set for the programme, and a government unit has an overall responsibility for it. Usually, but not necessarily, government schemes are operated by government unit(s). The government schemes may also be managed by NPISH or by an enterprise. Government (health care financing) schemes have the following characteristics:
● Mode of participation: automatic for all citizens/residents, or for a specific group of the population (e.g. the poor) defined by law/government regulation;
● Benefit entitlement: non-contributory, typically universal or available for a specific population group or disease category defined by law (e.g. TB, HIV, oncology);
● Basic method for fund-raising: compulsory; domestic revenues of government (primarily taxes). Foreign revenues may also play an important role in some lower-income countries.
● Mechanism and extent of pooling funds: national, sub-national, or programme level.</t>
        </r>
      </text>
    </comment>
    <comment ref="E15" authorId="0" shapeId="0" xr:uid="{00000000-0006-0000-0100-000006000000}">
      <text>
        <r>
          <rPr>
            <sz val="9"/>
            <color indexed="81"/>
            <rFont val="Tahoma"/>
            <family val="2"/>
          </rPr>
          <t>Compulsory health insurance involves a financing arrangement to ensure access to health care for specific population groups through mandatory participation and eligibility based on the payment of health insurance contributions by or on behalf of the individuals concerned.</t>
        </r>
      </text>
    </comment>
    <comment ref="E16" authorId="0" shapeId="0" xr:uid="{00000000-0006-0000-0100-000007000000}">
      <text>
        <r>
          <rPr>
            <sz val="9"/>
            <color indexed="81"/>
            <rFont val="Tahoma"/>
            <family val="2"/>
          </rPr>
          <t xml:space="preserve">Social health insurance is a financing arrangement that ensures access to health care based on a payment of a non-risk-related contribution by or on behalf of the eligible person. The social health insurance scheme is established by a specific public law, defining, among others, the eligibility, benefit package and rules for the contribution payment.
Social health insurance schemes have the following characteristics:
● Mode of participation: mandatory, either for all citizens/residents or for a specific population group defined by law/government regulations (e.g. formal sector employees);
● Benefit entitlement: contributory, based on non-risk-related payments made by or on behalf of the insured person. Family members may ormay not be covered on the basis of the contributor’s payment.The government may make contributions on behalf of certain defined categories of the population (e.g. pensioners).
● Basic method for fund-raising: compulsory non-risk-related health insurance contributions. Insurance contributions may be paid by the government (from the state budget) on behalf of some non-contributing groups of the population, and the government may also provide general subsidies to the scheme.
● Mechanism and extent of pooling funds: national, sub-national, or by scheme.With multiple funds, the extent of pooling will depend on risk-equalisation mechanisms across schemes. By using such mechanisms, it is possible to create pooling across schemes.
</t>
        </r>
      </text>
    </comment>
    <comment ref="E17" authorId="0" shapeId="0" xr:uid="{00000000-0006-0000-0100-000008000000}">
      <text>
        <r>
          <rPr>
            <sz val="9"/>
            <color indexed="81"/>
            <rFont val="Tahoma"/>
            <family val="2"/>
          </rPr>
          <t xml:space="preserve">Social health insurance is a financing arrangement that ensures access to health care based on a payment of a non-risk-related contribution by or on behalf of the eligible person. The social health insurance scheme is established by a specific public law, defining, among others, the eligibility, benefit package and rules for the contribution payment.
Social health insurance schemes have the following characteristics:
● Mode of participation: mandatory, either for all citizens/residents or for a specific population group defined by law/government regulations (e.g. formal sector employees);
● Benefit entitlement: contributory, based on non-risk-related payments made by or on behalf of the insured person. Family members may ormay not be covered on the basis of the contributor’s payment.The government may make contributions on behalf of certain defined categories of the population (e.g. pensioners).
● Basic method for fund-raising: compulsory non-risk-related health insurance contributions. Insurance contributions may be paid by the government (from the state budget) on behalf of some non-contributing groups of the population, and the government may also provide general subsidies to the scheme.
● Mechanism and extent of pooling funds: national, sub-national, or by scheme.With multiple funds, the extent of pooling will depend on risk-equalisation mechanisms across schemes. By using such mechanisms, it is possible to create pooling across schemes.
</t>
        </r>
      </text>
    </comment>
    <comment ref="E18" authorId="0" shapeId="0" xr:uid="{00000000-0006-0000-0100-000009000000}">
      <text>
        <r>
          <rPr>
            <sz val="9"/>
            <color indexed="81"/>
            <rFont val="Tahoma"/>
            <family val="2"/>
          </rPr>
          <t xml:space="preserve">Social health insurance is a financing arrangement that ensures access to health care based on a payment of a non-risk-related contribution by or on behalf of the eligible person. The social health insurance scheme is established by a specific public law, defining, among others, the eligibility, benefit package and rules for the contribution payment.
Social health insurance schemes have the following characteristics:
● Mode of participation: mandatory, either for all citizens/residents or for a specific population group defined by law/government regulations (e.g. formal sector employees);
● Benefit entitlement: contributory, based on non-risk-related payments made by or on behalf of the insured person. Family members may ormay not be covered on the basis of the contributor’s payment.The government may make contributions on behalf of certain defined categories of the population (e.g. pensioners).
● Basic method for fund-raising: compulsory non-risk-related health insurance contributions. Insurance contributions may be paid by the government (from the state budget) on behalf of some non-contributing groups of the population, and the government may also provide general subsidies to the scheme.
● Mechanism and extent of pooling funds: national, sub-national, or by scheme.With multiple funds, the extent of pooling will depend on risk-equalisation mechanisms across schemes. By using such mechanisms, it is possible to create pooling across schemes.
</t>
        </r>
      </text>
    </comment>
    <comment ref="E19" authorId="0" shapeId="0" xr:uid="{00000000-0006-0000-0100-00000A000000}">
      <text>
        <r>
          <rPr>
            <sz val="9"/>
            <color indexed="81"/>
            <rFont val="Tahoma"/>
            <family val="2"/>
          </rPr>
          <t xml:space="preserve">Social health insurance is a financing arrangement that ensures access to health care based on a payment of a non-risk-related contribution by or on behalf of the eligible person. The social health insurance scheme is established by a specific public law, defining, among others, the eligibility, benefit package and rules for the contribution payment.
Social health insurance schemes have the following characteristics:
● Mode of participation: mandatory, either for all citizens/residents or for a specific population group defined by law/government regulations (e.g. formal sector employees);
● Benefit entitlement: contributory, based on non-risk-related payments made by or on behalf of the insured person. Family members may ormay not be covered on the basis of the contributor’s payment.The government may make contributions on behalf of certain defined categories of the population (e.g. pensioners).
● Basic method for fund-raising: compulsory non-risk-related health insurance contributions. Insurance contributions may be paid by the government (from the state budget) on behalf of some non-contributing groups of the population, and the government may also provide general subsidies to the scheme.
● Mechanism and extent of pooling funds: national, sub-national, or by scheme.With multiple funds, the extent of pooling will depend on risk-equalisation mechanisms across schemes. By using such mechanisms, it is possible to create pooling across schemes.
</t>
        </r>
      </text>
    </comment>
    <comment ref="E20" authorId="0" shapeId="0" xr:uid="{00000000-0006-0000-0100-00000B000000}">
      <text>
        <r>
          <rPr>
            <sz val="9"/>
            <color indexed="81"/>
            <rFont val="Tahoma"/>
            <family val="2"/>
          </rPr>
          <t>Compulsory private insurance is a financing arrangement under which all residents (or a large group of the population) are obliged to take out health insurance with a health insurance company or health insurance fund, meaning that the purchase of private coverage is mandatory. The insurance is established by (i.e. entitlement for services is based on) an insurance contract/ agreement between the individual and the insurer.
Compulsory private insurance schemes have the following characteristics:
● Mode of participation: mandatory, either for all citizens/residents, or for a specific group of the population obligated by law/government regulation to purchase a health insurance policy (e.g. formal sector employees);
● Benefit entitlement: contributory, based upon the purchase of an insurance policy from a selected health insurance company (or other agency involved);
● Basic method for fund-raising: compulsory health insurance premiums, sometimes partially or fully subsidised by the government, including the possible use of tax credits;
● Mechanism and extent of pooling funds: national, sub-national, or by scheme; with multiple funds, the extent of pooling will depend on risk-equalisation mechanisms across schemes. This also depends on the extent of regulation of the premium and the standardisation of benefits across schemes.</t>
        </r>
      </text>
    </comment>
    <comment ref="E21" authorId="0" shapeId="0" xr:uid="{00000000-0006-0000-0100-00000C000000}">
      <text>
        <r>
          <rPr>
            <sz val="9"/>
            <color indexed="81"/>
            <rFont val="Tahoma"/>
            <family val="2"/>
          </rPr>
          <t>Compulsory private insurance is a financing arrangement under which all residents (or a large group of the population) are obliged to take out health insurance with a health insurance company or health insurance fund, meaning that the purchase of private coverage is mandatory. The insurance is established by (i.e. entitlement for services is based on) an insurance contract/ agreement between the individual and the insurer.
Compulsory private insurance schemes have the following characteristics:
● Mode of participation: mandatory, either for all citizens/residents, or for a specific group of the population obligated by law/government regulation to purchase a health insurance policy (e.g. formal sector employees);
● Benefit entitlement: contributory, based upon the purchase of an insurance policy from a selected health insurance company (or other agency involved);
● Basic method for fund-raising: compulsory health insurance premiums, sometimes partially or fully subsidised by the government, including the possible use of tax credits;
● Mechanism and extent of pooling funds: national, sub-national, or by scheme; with multiple funds, the extent of pooling will depend on risk-equalisation mechanisms across schemes. This also depends on the extent of regulation of the premium and the standardisation of benefits across schemes.</t>
        </r>
      </text>
    </comment>
    <comment ref="E22" authorId="0" shapeId="0" xr:uid="{00000000-0006-0000-0100-00000D000000}">
      <text>
        <r>
          <rPr>
            <sz val="9"/>
            <color indexed="81"/>
            <rFont val="Tahoma"/>
            <family val="2"/>
          </rPr>
          <t>Compulsory private insurance is a financing arrangement under which all residents (or a large group of the population) are obliged to take out health insurance with a health insurance company or health insurance fund, meaning that the purchase of private coverage is mandatory. The insurance is established by (i.e. entitlement for services is based on) an insurance contract/ agreement between the individual and the insurer.
Compulsory private insurance schemes have the following characteristics:
● Mode of participation: mandatory, either for all citizens/residents, or for a specific group of the population obligated by law/government regulation to purchase a health insurance policy (e.g. formal sector employees);
● Benefit entitlement: contributory, based upon the purchase of an insurance policy from a selected health insurance company (or other agency involved);
● Basic method for fund-raising: compulsory health insurance premiums, sometimes partially or fully subsidised by the government, including the possible use of tax credits;
● Mechanism and extent of pooling funds: national, sub-national, or by scheme; with multiple funds, the extent of pooling will depend on risk-equalisation mechanisms across schemes. This also depends on the extent of regulation of the premium and the standardisation of benefits across schemes.</t>
        </r>
      </text>
    </comment>
    <comment ref="E23" authorId="0" shapeId="0" xr:uid="{00000000-0006-0000-0100-00000E000000}">
      <text>
        <r>
          <rPr>
            <sz val="9"/>
            <color indexed="81"/>
            <rFont val="Tahoma"/>
            <family val="2"/>
          </rPr>
          <t>Compulsory private insurance is a financing arrangement under which all residents (or a large group of the population) are obliged to take out health insurance with a health insurance company or health insurance fund, meaning that the purchase of private coverage is mandatory. The insurance is established by (i.e. entitlement for services is based on) an insurance contract/ agreement between the individual and the insurer.
Compulsory private insurance schemes have the following characteristics:
● Mode of participation: mandatory, either for all citizens/residents, or for a specific group of the population obligated by law/government regulation to purchase a health insurance policy (e.g. formal sector employees);
● Benefit entitlement: contributory, based upon the purchase of an insurance policy from a selected health insurance company (or other agency involved);
● Basic method for fund-raising: compulsory health insurance premiums, sometimes partially or fully subsidised by the government, including the possible use of tax credits;
● Mechanism and extent of pooling funds: national, sub-national, or by scheme; with multiple funds, the extent of pooling will depend on risk-equalisation mechanisms across schemes. This also depends on the extent of regulation of the premium and the standardisation of benefits across schemes.</t>
        </r>
      </text>
    </comment>
    <comment ref="E24" authorId="0" shapeId="0" xr:uid="{00000000-0006-0000-0100-00000F000000}">
      <text>
        <r>
          <rPr>
            <sz val="9"/>
            <color indexed="81"/>
            <rFont val="Tahoma"/>
            <family val="2"/>
          </rPr>
          <t>Compulsory Medical Savings Accounts (CMSAs) mean legally compulsory MSAs, whereby the basic method for fund raising and some issues concerning the use of the account to pay for health services are regulated by the government. There is no pooling across individuals, except perhaps for family members. CMSAs have the following characteristics:
● Mode of participation: mandatory for all citizens/residents, or for a specific group of the population defined by law/government regulation;
● Benefit entitlement: contributory based upon the purchase of MSAs, persons having MSAs can, however, use only the money saved, regardless of whether the saving covers the costs of the care necessary;
● Basic method for fund-raising: compulsory, defined by law (e.g. as percent share of income);
● Mechanism and extent of pooling funds: no pooling across individuals, except perhaps family members.</t>
        </r>
      </text>
    </comment>
    <comment ref="E25" authorId="0" shapeId="0" xr:uid="{00000000-0006-0000-0100-000010000000}">
      <text>
        <r>
          <rPr>
            <sz val="9"/>
            <color indexed="81"/>
            <rFont val="Tahoma"/>
            <family val="2"/>
          </rPr>
          <t>This category includes all domestic pre-paid health care financing schemes under which the access to health services is at the discretion of private actors (though this “discretion” can and often is influenced by government laws and regulations). Included are: voluntary health insurance, NPISH financing schemes and Enterprise financing schemes.</t>
        </r>
      </text>
    </comment>
    <comment ref="E26" authorId="0" shapeId="0" xr:uid="{00000000-0006-0000-0100-000011000000}">
      <text>
        <r>
          <rPr>
            <sz val="9"/>
            <color indexed="81"/>
            <rFont val="Tahoma"/>
            <family val="2"/>
          </rPr>
          <t>Voluntary health insurance schemes are based upon the purchase of a health insurance policy, which is not made compulsory by government. Insurance premiums may be directly or indirectly subsidised by the government. Voluntary health insurance (VHI) schemes have the following characteristics:
● Mode of participation: voluntary, at the discretion of an individual or a firm;
● Benefit entitlement: contributory: based upon the purchase of the voluntary health insurance policy (usually on the basis of a contract);
● Basic method for fund-raising: usually non-income-related premiums (often directly or indirectly risk-related); may be directly or indirectly subsidised by the government (e.g. through tax credits);
● Mechanism and extent of pooling funds: individual scheme level.</t>
        </r>
      </text>
    </comment>
    <comment ref="E27" authorId="0" shapeId="0" xr:uid="{00000000-0006-0000-0100-000012000000}">
      <text>
        <r>
          <rPr>
            <sz val="9"/>
            <color indexed="81"/>
            <rFont val="Tahoma"/>
            <family val="2"/>
          </rPr>
          <t>Voluntary health insurance schemes are based upon the purchase of a health insurance policy, which is not made compulsory by government. Insurance premiums may be directly or indirectly subsidised by the government. Voluntary health insurance (VHI) schemes have the following characteristics:
● Mode of participation: voluntary, at the discretion of an individual or a firm;
● Benefit entitlement: contributory: based upon the purchase of the voluntary health insurance policy (usually on the basis of a contract);
● Basic method for fund-raising: usually non-income-related premiums (often directly or indirectly risk-related); may be directly or indirectly subsidised by the government (e.g. through tax credits);
● Mechanism and extent of pooling funds: individual scheme level.</t>
        </r>
      </text>
    </comment>
    <comment ref="E28" authorId="0" shapeId="0" xr:uid="{00000000-0006-0000-0100-000013000000}">
      <text>
        <r>
          <rPr>
            <sz val="9"/>
            <color indexed="81"/>
            <rFont val="Tahoma"/>
            <family val="2"/>
          </rPr>
          <t>Voluntary health insurance schemes are based upon the purchase of a health insurance policy, which is not made compulsory by government. Insurance premiums may be directly or indirectly subsidised by the government. Voluntary health insurance (VHI) schemes have the following characteristics:
● Mode of participation: voluntary, at the discretion of an individual or a firm;
● Benefit entitlement: contributory: based upon the purchase of the voluntary health insurance policy (usually on the basis of a contract);
● Basic method for fund-raising: usually non-income-related premiums (often directly or indirectly risk-related); may be directly or indirectly subsidised by the government (e.g. through tax credits);
● Mechanism and extent of pooling funds: individual scheme level.</t>
        </r>
      </text>
    </comment>
    <comment ref="E29" authorId="0" shapeId="0" xr:uid="{00000000-0006-0000-0100-000014000000}">
      <text>
        <r>
          <rPr>
            <sz val="9"/>
            <color indexed="81"/>
            <rFont val="Tahoma"/>
            <family val="2"/>
          </rPr>
          <t>Voluntary health insurance schemes are based upon the purchase of a health insurance policy, which is not made compulsory by government. Insurance premiums may be directly or indirectly subsidised by the government. Voluntary health insurance (VHI) schemes have the following characteristics:
● Mode of participation: voluntary, at the discretion of an individual or a firm;
● Benefit entitlement: contributory: based upon the purchase of the voluntary health insurance policy (usually on the basis of a contract);
● Basic method for fund-raising: usually non-income-related premiums (often directly or indirectly risk-related); may be directly or indirectly subsidised by the government (e.g. through tax credits);
● Mechanism and extent of pooling funds: individual scheme level.</t>
        </r>
      </text>
    </comment>
    <comment ref="E30" authorId="0" shapeId="0" xr:uid="{00000000-0006-0000-0100-000015000000}">
      <text>
        <r>
          <rPr>
            <sz val="9"/>
            <color indexed="81"/>
            <rFont val="Tahoma"/>
            <family val="2"/>
          </rPr>
          <t>Non-profit institutions (NPISH) financing schemes means non-compulsory financing arrangements and programmes with non-contributory benefit entitlement that are based on donations from the general public, the government or corporations. NPISH financing arrangements or financing programmes consist of a “quasi-set” of rules that define the mode of participation, entitlement and methods of fund-raising, and hence they can be treated as categories of financing schemes. International institutions that have representation in the country are considered resident NPISHs and any schemes linked to these institutions are included under HF.2.2. Such institutions may include resident representations of bilateral agencies, international organisations or international NGOs (see HF.4 for further details). NPISH financing schemes have the following characteristics:
● Mode of participation: voluntary;
● Benefit entitlement: non-contributory, discretionary;
● Basic method for fund-raising: donations from the general public, governments (budget of national government or foreign aid) or corporations;
● Mechanism and extent of pooling funds: varies across programmes but typically programme-level.</t>
        </r>
      </text>
    </comment>
    <comment ref="E31" authorId="0" shapeId="0" xr:uid="{00000000-0006-0000-0100-000016000000}">
      <text>
        <r>
          <rPr>
            <sz val="9"/>
            <color indexed="81"/>
            <rFont val="Tahoma"/>
            <family val="2"/>
          </rPr>
          <t>Non-profit institutions (NPISH) financing schemes means non-compulsory financing arrangements and programmes with non-contributory benefit entitlement that are based on donations from the general public, the government or corporations. NPISH financing arrangements or financing programmes consist of a “quasi-set” of rules that define the mode of participation, entitlement and methods of fund-raising, and hence they can be treated as categories of financing schemes. International institutions that have representation in the country are considered resident NPISHs and any schemes linked to these institutions are included under HF.2.2. Such institutions may include resident representations of bilateral agencies, international organisations or international NGOs (see HF.4 for further details). NPISH financing schemes have the following characteristics:
● Mode of participation: voluntary;
● Benefit entitlement: non-contributory, discretionary;
● Basic method for fund-raising: donations from the general public, governments (budget of national government or foreign aid) or corporations;
● Mechanism and extent of pooling funds: varies across programmes but typically programme-level.</t>
        </r>
      </text>
    </comment>
    <comment ref="E32" authorId="0" shapeId="0" xr:uid="{00000000-0006-0000-0100-000017000000}">
      <text>
        <r>
          <rPr>
            <sz val="9"/>
            <color indexed="81"/>
            <rFont val="Tahoma"/>
            <family val="2"/>
          </rPr>
          <t>Non-profit institutions (NPISH) financing schemes means non-compulsory financing arrangements and programmes with non-contributory benefit entitlement that are based on donations from the general public, the government or corporations. NPISH financing arrangements or financing programmes consist of a “quasi-set” of rules that define the mode of participation, entitlement and methods of fund-raising, and hence they can be treated as categories of financing schemes. International institutions that have representation in the country are considered resident NPISHs and any schemes linked to these institutions are included under HF.2.2. Such institutions may include resident representations of bilateral agencies, international organisations or international NGOs (see HF.4 for further details). NPISH financing schemes have the following characteristics:
● Mode of participation: voluntary;
● Benefit entitlement: non-contributory, discretionary;
● Basic method for fund-raising: donations from the general public, governments (budget of national government or foreign aid) or corporations;
● Mechanism and extent of pooling funds: varies across programmes but typically programme-level.</t>
        </r>
      </text>
    </comment>
    <comment ref="E33" authorId="0" shapeId="0" xr:uid="{00000000-0006-0000-0100-000018000000}">
      <text>
        <r>
          <rPr>
            <sz val="9"/>
            <color indexed="81"/>
            <rFont val="Tahoma"/>
            <family val="2"/>
          </rPr>
          <t>Non-profit institutions (NPISH) financing schemes means non-compulsory financing arrangements and programmes with non-contributory benefit entitlement that are based on donations from the general public, the government or corporations. NPISH financing arrangements or financing programmes consist of a “quasi-set” of rules that define the mode of participation, entitlement and methods of fund-raising, and hence they can be treated as categories of financing schemes. International institutions that have representation in the country are considered resident NPISHs and any schemes linked to these institutions are included under HF.2.2. Such institutions may include resident representations of bilateral agencies, international organisations or international NGOs (see HF.4 for further details). NPISH financing schemes have the following characteristics:
● Mode of participation: voluntary;
● Benefit entitlement: non-contributory, discretionary;
● Basic method for fund-raising: donations from the general public, governments (budget of national government or foreign aid) or corporations;
● Mechanism and extent of pooling funds: varies across programmes but typically programme-level.</t>
        </r>
      </text>
    </comment>
    <comment ref="E34" authorId="0" shapeId="0" xr:uid="{00000000-0006-0000-0100-000019000000}">
      <text>
        <r>
          <rPr>
            <sz val="9"/>
            <color indexed="81"/>
            <rFont val="Tahoma"/>
            <family val="2"/>
          </rPr>
          <t>This category includes primarily arrangements where enterprises directly provide or finance health services for their employees (such as occupational health services), without the involvement of an insurance-type scheme. Therefore, this excludes employer-based insurance schemes. Enterprise financing schemes have the following characteristics:
● Mode of participation: voluntary choice of particular enterprise/corporation, with coverage based on employment at the firm (e.g. compulsory occupational health care);
● Benefit entitlement: non-contributory, discretionary with regard to the type of services, though may sometimes be specified by law;
● Basic method for fund-raising: voluntary choice of the firm to use its revenues for this purpose;
● Mechanism and extent of pooling funds: at an individual enterprise level.</t>
        </r>
      </text>
    </comment>
    <comment ref="E35" authorId="0" shapeId="0" xr:uid="{00000000-0006-0000-0100-00001A000000}">
      <text>
        <r>
          <rPr>
            <sz val="9"/>
            <color indexed="81"/>
            <rFont val="Tahoma"/>
            <family val="2"/>
          </rPr>
          <t>This category includes primarily arrangements where enterprises directly provide or finance health services for their employees (such as occupational health services), without the involvement of an insurance-type scheme. Therefore, this excludes employer-based insurance schemes. Enterprise financing schemes have the following characteristics:
● Mode of participation: voluntary choice of particular enterprise/corporation, with coverage based on employment at the firm (e.g. compulsory occupational health care);
● Benefit entitlement: non-contributory, discretionary with regard to the type of services, though may sometimes be specified by law;
● Basic method for fund-raising: voluntary choice of the firm to use its revenues for this purpose;
● Mechanism and extent of pooling funds: at an individual enterprise level.</t>
        </r>
      </text>
    </comment>
    <comment ref="E36" authorId="0" shapeId="0" xr:uid="{00000000-0006-0000-0100-00001B000000}">
      <text>
        <r>
          <rPr>
            <sz val="9"/>
            <color indexed="81"/>
            <rFont val="Tahoma"/>
            <family val="2"/>
          </rPr>
          <t>This category includes primarily arrangements where enterprises directly provide or finance health services for their employees (such as occupational health services), without the involvement of an insurance-type scheme. Therefore, this excludes employer-based insurance schemes. Enterprise financing schemes have the following characteristics:
● Mode of participation: voluntary choice of particular enterprise/corporation, with coverage based on employment at the firm (e.g. compulsory occupational health care);
● Benefit entitlement: non-contributory, discretionary with regard to the type of services, though may sometimes be specified by law;
● Basic method for fund-raising: voluntary choice of the firm to use its revenues for this purpose;
● Mechanism and extent of pooling funds: at an individual enterprise level.</t>
        </r>
      </text>
    </comment>
    <comment ref="E37" authorId="0" shapeId="0" xr:uid="{00000000-0006-0000-0100-00001C000000}">
      <text>
        <r>
          <rPr>
            <sz val="9"/>
            <color indexed="81"/>
            <rFont val="Tahoma"/>
            <family val="2"/>
          </rPr>
          <t>This category includes primarily arrangements where enterprises directly provide or finance health services for their employees (such as occupational health services), without the involvement of an insurance-type scheme. Therefore, this excludes employer-based insurance schemes. Enterprise financing schemes have the following characteristics:
● Mode of participation: voluntary choice of particular enterprise/corporation, with coverage based on employment at the firm (e.g. compulsory occupational health care);
● Benefit entitlement: non-contributory, discretionary with regard to the type of services, though may sometimes be specified by law;
● Basic method for fund-raising: voluntary choice of the firm to use its revenues for this purpose;
● Mechanism and extent of pooling funds: at an individual enterprise level.</t>
        </r>
      </text>
    </comment>
    <comment ref="E38" authorId="0" shapeId="0" xr:uid="{00000000-0006-0000-0100-00001D000000}">
      <text>
        <r>
          <rPr>
            <sz val="9"/>
            <color indexed="81"/>
            <rFont val="Tahoma"/>
            <family val="2"/>
          </rPr>
          <t>Households’ out-of-pocket expenditure by definition is regarded as a financing scheme. Its distinguishing characteristic is that it is a direct payment for health care goods and services from the household primary income20 or savings (no third-party payer is involved): the payment is made by the user at the time of the purchase of goods or use of services. Included are cost-sharing and informal payments (both in cash and kind). Out-of-pocket payments (OOP) show the direct burden of medical costs that households bear at the time of service use. (This is the reason for categorising OOP as a first-digit level category of ICHA-HF.) OOP play an important role in every health care system. In lower-income countries, out-of-pocket expenditure is often the main form of health care financing.</t>
        </r>
      </text>
    </comment>
    <comment ref="E41" authorId="0" shapeId="0" xr:uid="{00000000-0006-0000-0100-00001E000000}">
      <text>
        <r>
          <rPr>
            <sz val="9"/>
            <color indexed="81"/>
            <rFont val="Tahoma"/>
            <family val="2"/>
          </rPr>
          <t>This item comprises financial arrangements involving institutional units (or managed by institutional units) that are resident abroad, but who collect, pool resources and purchase health care goods and services on behalf of residents, without transiting
their funds through a resident scheme.
Rest of the world financing arrangements are defined according to the following characteristics:
● Mode of participation: 1) mandatory, e.g. based on the conditions of employment (such as foreign insurance), or 2) voluntary;
● Basis for entitlement: 1) a contract between an insurance carrier and the individual, or 2) discretion of a private entity (charity foundation, employer, foreign entity);
● Method for fund raising: funds are collected and pooled abroad;
● Coverage: foreign entities usually have the freedom to design the benefits.</t>
        </r>
      </text>
    </comment>
    <comment ref="E51" authorId="0" shapeId="0" xr:uid="{00000000-0006-0000-0100-00001F000000}">
      <text>
        <r>
          <rPr>
            <sz val="9"/>
            <color indexed="81"/>
            <rFont val="Tahoma"/>
            <family val="2"/>
          </rPr>
          <t>Gross fixed capital formation in the health care system is measured by the total value of the fixed assets that health providers have acquired during the accounting period (less the value of the disposals of assets) and that are used repeatedly or continuously for more than one year in the production of health services.</t>
        </r>
      </text>
    </comment>
  </commentList>
</comments>
</file>

<file path=xl/sharedStrings.xml><?xml version="1.0" encoding="utf-8"?>
<sst xmlns="http://schemas.openxmlformats.org/spreadsheetml/2006/main" count="730" uniqueCount="339">
  <si>
    <t>General information for the health expenditure table</t>
  </si>
  <si>
    <t>Country</t>
  </si>
  <si>
    <t>[Enter country name]</t>
  </si>
  <si>
    <t>Year of the data</t>
  </si>
  <si>
    <t>Currency used</t>
  </si>
  <si>
    <t>[Enter currency]</t>
  </si>
  <si>
    <t>Respondent</t>
  </si>
  <si>
    <t>[Enter respondent name]</t>
  </si>
  <si>
    <t>General remarks concerning the table</t>
  </si>
  <si>
    <t>DATA CYCLE</t>
  </si>
  <si>
    <t>[Enter general remarks]</t>
  </si>
  <si>
    <t>[Select year]</t>
  </si>
  <si>
    <r>
      <rPr>
        <b/>
        <sz val="14"/>
        <color indexed="8"/>
        <rFont val="Arial"/>
        <family val="2"/>
      </rPr>
      <t>Institutional units</t>
    </r>
    <r>
      <rPr>
        <sz val="14"/>
        <color indexed="8"/>
        <rFont val="Arial"/>
        <family val="2"/>
      </rPr>
      <t xml:space="preserve">
providing revenues to financing schemes  </t>
    </r>
  </si>
  <si>
    <t>FS.RI.1.1</t>
  </si>
  <si>
    <t>FS.RI.1.5</t>
  </si>
  <si>
    <t>FS.RI.1.2</t>
  </si>
  <si>
    <t>FS.RI.1.3</t>
  </si>
  <si>
    <t>FS.RI.1.4</t>
  </si>
  <si>
    <t>Government</t>
  </si>
  <si>
    <t>Rest of the World</t>
  </si>
  <si>
    <t>Corporations</t>
  </si>
  <si>
    <t>Households + Corp. + NPISH</t>
  </si>
  <si>
    <t>Households</t>
  </si>
  <si>
    <t>NPISH</t>
  </si>
  <si>
    <t>SHA 2011</t>
  </si>
  <si>
    <r>
      <rPr>
        <b/>
        <sz val="14"/>
        <rFont val="Arial"/>
        <family val="2"/>
      </rPr>
      <t>Sources</t>
    </r>
    <r>
      <rPr>
        <sz val="14"/>
        <rFont val="Arial"/>
        <family val="2"/>
      </rPr>
      <t xml:space="preserve">
of health care financing schemes 
(ICHA-FS)</t>
    </r>
  </si>
  <si>
    <t>FS.1</t>
  </si>
  <si>
    <t>FS.2</t>
  </si>
  <si>
    <t>FS.3</t>
  </si>
  <si>
    <t>FS.4</t>
  </si>
  <si>
    <t>FS.5</t>
  </si>
  <si>
    <t>FS.6</t>
  </si>
  <si>
    <t>FS.7</t>
  </si>
  <si>
    <t>All FS</t>
  </si>
  <si>
    <t>Current expenditure</t>
  </si>
  <si>
    <t>Millions of national currency units</t>
  </si>
  <si>
    <t>FS.1.1</t>
  </si>
  <si>
    <t>FS.1.2</t>
  </si>
  <si>
    <t>FS.1.3</t>
  </si>
  <si>
    <t>FS.1.4</t>
  </si>
  <si>
    <t>FS.3.1</t>
  </si>
  <si>
    <t>FS.3.2</t>
  </si>
  <si>
    <t>FS.3.3</t>
  </si>
  <si>
    <t>FS.3.4</t>
  </si>
  <si>
    <t>FS.5.1</t>
  </si>
  <si>
    <t>FS.5.2</t>
  </si>
  <si>
    <t>FS.5.3</t>
  </si>
  <si>
    <t>FS.6.1</t>
  </si>
  <si>
    <t>FS.6.2</t>
  </si>
  <si>
    <t>FS.6.3</t>
  </si>
  <si>
    <r>
      <t xml:space="preserve">Health care 
</t>
    </r>
    <r>
      <rPr>
        <b/>
        <sz val="14"/>
        <rFont val="Arial"/>
        <family val="2"/>
      </rPr>
      <t xml:space="preserve">financing schemes </t>
    </r>
    <r>
      <rPr>
        <sz val="14"/>
        <rFont val="Arial"/>
        <family val="2"/>
      </rPr>
      <t xml:space="preserve">
(ICHA-HF)</t>
    </r>
  </si>
  <si>
    <t>National name of the agent operating the scheme</t>
  </si>
  <si>
    <t>National name of the financing scheme</t>
  </si>
  <si>
    <t>Transfers from government domestic revenue</t>
  </si>
  <si>
    <t>Internal transfers and grants</t>
  </si>
  <si>
    <t>Transfers by government on behalf of specific groups</t>
  </si>
  <si>
    <t>Subsidies</t>
  </si>
  <si>
    <t>Other transfers from government domestic revenue</t>
  </si>
  <si>
    <t xml:space="preserve">Transfers distributed by government from foreign origin </t>
  </si>
  <si>
    <t>Social insurance contributions</t>
  </si>
  <si>
    <t xml:space="preserve">Social insurance contributions from employees </t>
  </si>
  <si>
    <t>Social insurance contributions from employers</t>
  </si>
  <si>
    <t>Social insurance contributions from self-employed</t>
  </si>
  <si>
    <t>Other social insurance contributions</t>
  </si>
  <si>
    <t>Compulsory prepayment (other than FS.3)</t>
  </si>
  <si>
    <t>Voluntary prepayment</t>
  </si>
  <si>
    <t>Voluntary prepayment from individuals/households</t>
  </si>
  <si>
    <t xml:space="preserve">
Voluntary prepayment from employers</t>
  </si>
  <si>
    <t>Other revenues from non-profit institutions n.e.c.</t>
  </si>
  <si>
    <t>Other domestic revenues n.e.c.</t>
  </si>
  <si>
    <t>Other revenues from households n.e.c.</t>
  </si>
  <si>
    <t>Other revenues from corporations n.e.c.</t>
  </si>
  <si>
    <t>Other revenues from NPISH n.e.c.</t>
  </si>
  <si>
    <t xml:space="preserve">Direct foreign transfers </t>
  </si>
  <si>
    <t>All revenues of financing schemes</t>
  </si>
  <si>
    <t>sha11.HF.1</t>
  </si>
  <si>
    <t>HF.1</t>
  </si>
  <si>
    <t>Government schemes and compulsory contributory health care financing schemes</t>
  </si>
  <si>
    <t>sha11.HF.1.1</t>
  </si>
  <si>
    <t>HF.1.1</t>
  </si>
  <si>
    <t>Government schemes</t>
  </si>
  <si>
    <t>[Enter agent name]</t>
  </si>
  <si>
    <t>[Enter scheme name]</t>
  </si>
  <si>
    <t>HF.1.1.A</t>
  </si>
  <si>
    <t>Government schemes, A</t>
  </si>
  <si>
    <t>HF.1.1.B</t>
  </si>
  <si>
    <t>Government schemes, B</t>
  </si>
  <si>
    <t>HF.1.1.C</t>
  </si>
  <si>
    <t>Government schemes, C</t>
  </si>
  <si>
    <t>sha11.HF.1.2</t>
  </si>
  <si>
    <t>HF.1.2</t>
  </si>
  <si>
    <t>Compulsory contributory health insurance schemes</t>
  </si>
  <si>
    <t>sha11.HF.1.2.1</t>
  </si>
  <si>
    <t>HF.1.2.1</t>
  </si>
  <si>
    <t>Social health insurance schemes</t>
  </si>
  <si>
    <t>HF.1.2.1.A</t>
  </si>
  <si>
    <t>Social health insurance schemes, A</t>
  </si>
  <si>
    <t>HF.1.2.1.B</t>
  </si>
  <si>
    <t>Social health insurance schemes, B</t>
  </si>
  <si>
    <t>HF.1.2.1.C</t>
  </si>
  <si>
    <t>Social health insurance schemes, C</t>
  </si>
  <si>
    <t>sha11.HF.1.2.2</t>
  </si>
  <si>
    <t>HF.1.2.2</t>
  </si>
  <si>
    <t>Compulsory private insurance schemes</t>
  </si>
  <si>
    <t>HF.1.2.2.A</t>
  </si>
  <si>
    <t>Compulsory private insurance schemes, A</t>
  </si>
  <si>
    <t>HF.1.2.2.B</t>
  </si>
  <si>
    <t>Compulsory private insurance schemes, B</t>
  </si>
  <si>
    <t>HF.1.2.2.C</t>
  </si>
  <si>
    <t>Compulsory private insurance schemes, C</t>
  </si>
  <si>
    <t>sha11.HF.1.3</t>
  </si>
  <si>
    <t>HF.1.3</t>
  </si>
  <si>
    <t>Compulsory Medical Savings Accounts</t>
  </si>
  <si>
    <t>sha11.HF.2</t>
  </si>
  <si>
    <t>HF.2</t>
  </si>
  <si>
    <t>Voluntary health care payment schemes</t>
  </si>
  <si>
    <t>sha11.HF.2.1</t>
  </si>
  <si>
    <t>HF.2.1</t>
  </si>
  <si>
    <t>Voluntary health insurance schemes</t>
  </si>
  <si>
    <t>HF.2.1.A</t>
  </si>
  <si>
    <t>Voluntary health insurance schemes, A</t>
  </si>
  <si>
    <t>HF.2.1.B</t>
  </si>
  <si>
    <t>Voluntary health insurance schemes, B</t>
  </si>
  <si>
    <t>HF.2.1.C</t>
  </si>
  <si>
    <t>Voluntary health insurance schemes, C</t>
  </si>
  <si>
    <t>sha11.HF.2.2</t>
  </si>
  <si>
    <t>HF.2.2</t>
  </si>
  <si>
    <t>NPISH financing schemes</t>
  </si>
  <si>
    <t>HF.2.2.A</t>
  </si>
  <si>
    <t>NPISH financing schemes, A</t>
  </si>
  <si>
    <t>HF.2.2.B</t>
  </si>
  <si>
    <t>NPISH financing schemes, B</t>
  </si>
  <si>
    <t>HF.2.2.C</t>
  </si>
  <si>
    <t>NPISH financing schemes, C</t>
  </si>
  <si>
    <t>sha11.HF.2.3</t>
  </si>
  <si>
    <t>HF.2.3</t>
  </si>
  <si>
    <t>Enterprise financing schemes</t>
  </si>
  <si>
    <t>HF.2.3.A</t>
  </si>
  <si>
    <t>Enterprise financing schemes, A</t>
  </si>
  <si>
    <t>HF.2.3.B</t>
  </si>
  <si>
    <t>Enterprise financing schemes, B</t>
  </si>
  <si>
    <t>HF.2.3.C</t>
  </si>
  <si>
    <t>Enterprise financing schemes, C</t>
  </si>
  <si>
    <t>sha11.HF.3</t>
  </si>
  <si>
    <t>HF.3</t>
  </si>
  <si>
    <t>Household out-of-pocket payment</t>
  </si>
  <si>
    <t>HF.3.1</t>
  </si>
  <si>
    <t>Out-of-pocket excluding cost-sharing</t>
  </si>
  <si>
    <t>HF.3.2</t>
  </si>
  <si>
    <t xml:space="preserve">Cost-sharing with third-party payers </t>
  </si>
  <si>
    <t>sha11.HF.4</t>
  </si>
  <si>
    <t>HF.4</t>
  </si>
  <si>
    <t>Rest of the world financing schemes (non-resident)</t>
  </si>
  <si>
    <t>sha11.HF.4.1</t>
  </si>
  <si>
    <t>HF.4.1</t>
  </si>
  <si>
    <t>Compulsory schemes (non-resident)</t>
  </si>
  <si>
    <t>sha11.HF.4.2</t>
  </si>
  <si>
    <t>HF.4.2</t>
  </si>
  <si>
    <t>Voluntary schemes (non-resident)</t>
  </si>
  <si>
    <t>sha11.HF.nec</t>
  </si>
  <si>
    <t>HF.n.e.c</t>
  </si>
  <si>
    <t>Financing schemes unknown</t>
  </si>
  <si>
    <t>sha11.HF</t>
  </si>
  <si>
    <t>All HF</t>
  </si>
  <si>
    <t>All financing schemes</t>
  </si>
  <si>
    <t>Capital expenditure</t>
  </si>
  <si>
    <r>
      <rPr>
        <b/>
        <sz val="14"/>
        <rFont val="Arial"/>
        <family val="2"/>
      </rPr>
      <t>Sources</t>
    </r>
    <r>
      <rPr>
        <sz val="14"/>
        <rFont val="Arial"/>
        <family val="2"/>
      </rPr>
      <t xml:space="preserve">
of gross capital formation </t>
    </r>
  </si>
  <si>
    <t>Capital expenditure 
(ICHA-HK)</t>
  </si>
  <si>
    <t>Domestic transfers from government</t>
  </si>
  <si>
    <t>Other</t>
  </si>
  <si>
    <t>Total</t>
  </si>
  <si>
    <t>sha11.HK</t>
  </si>
  <si>
    <t>HK.1</t>
  </si>
  <si>
    <t>Gross capital formation</t>
  </si>
  <si>
    <t>For internal WHO purposes to upload on DMS/GHED</t>
  </si>
  <si>
    <t>Code</t>
  </si>
  <si>
    <t>Value</t>
  </si>
  <si>
    <t>sha11.FS.1</t>
  </si>
  <si>
    <t>sha11.FS.1.1</t>
  </si>
  <si>
    <t>sha11.FS.1.2</t>
  </si>
  <si>
    <t>sha11.FS.1.3</t>
  </si>
  <si>
    <t>sha11.FS.1.4</t>
  </si>
  <si>
    <t>sha11.FS.2</t>
  </si>
  <si>
    <t>sha11.FS.3</t>
  </si>
  <si>
    <t>sha11.FS.3.1</t>
  </si>
  <si>
    <t>sha11.FS.3.2</t>
  </si>
  <si>
    <t>sha11.FS.3.3</t>
  </si>
  <si>
    <t>sha11.FS.3.4</t>
  </si>
  <si>
    <t>sha11.FS.4</t>
  </si>
  <si>
    <t>sha11.FS.5</t>
  </si>
  <si>
    <t>sha11.FS.5.1</t>
  </si>
  <si>
    <t>sha11.FS.5.2</t>
  </si>
  <si>
    <t>sha11.FS.5.3</t>
  </si>
  <si>
    <t>sha11.FS.6</t>
  </si>
  <si>
    <t>sha11.FS.6.1</t>
  </si>
  <si>
    <t>sha11.FS.6.2</t>
  </si>
  <si>
    <t>sha11.FS.6.3</t>
  </si>
  <si>
    <t>sha11.FS.7</t>
  </si>
  <si>
    <t>sha11.HF.3.1</t>
  </si>
  <si>
    <t>sha11.HF.3.2</t>
  </si>
  <si>
    <t>SHA code</t>
  </si>
  <si>
    <t>SHA name</t>
  </si>
  <si>
    <t>sha11.FS</t>
  </si>
  <si>
    <t>Please list all financing arrangements and agents in the country which fund healthcare consumption included in the health accounts</t>
  </si>
  <si>
    <r>
      <rPr>
        <b/>
        <sz val="10"/>
        <color indexed="8"/>
        <rFont val="Arial"/>
        <family val="2"/>
      </rPr>
      <t>Note:</t>
    </r>
    <r>
      <rPr>
        <sz val="10"/>
        <color indexed="8"/>
        <rFont val="Arial"/>
        <family val="2"/>
      </rPr>
      <t xml:space="preserve"> Use the sheet "Description" to further describe the financing arrangements and their sources when necessary</t>
    </r>
  </si>
  <si>
    <t>Legislative framework</t>
  </si>
  <si>
    <t>Years when active</t>
  </si>
  <si>
    <t>Mode of participation</t>
  </si>
  <si>
    <t>Benefit entitlement</t>
  </si>
  <si>
    <t>Method for raising funds</t>
  </si>
  <si>
    <t>Pooling</t>
  </si>
  <si>
    <t>FA classification</t>
  </si>
  <si>
    <t>HF classification</t>
  </si>
  <si>
    <t>Data sources</t>
  </si>
  <si>
    <t>Estimation method/s</t>
  </si>
  <si>
    <t>[Enter name/number of relevant law/s]</t>
  </si>
  <si>
    <t>[Enter year/s]</t>
  </si>
  <si>
    <t>[Automatic/Mandatory/Voluntary]</t>
  </si>
  <si>
    <t>[Contributory/non-contributory]</t>
  </si>
  <si>
    <t>[Complusory/Voluntary]</t>
  </si>
  <si>
    <t>[National/sub-national/ scheme/group/individual]</t>
  </si>
  <si>
    <t>VI. Financing schemes and their sources</t>
  </si>
  <si>
    <r>
      <t>For each of the HF categories listed below, please list the names of the financing schemes included under the category. Please provide the names of the schemes in English as well as your national language, if possible. To the extent possible, please use the specific terminology used in your country, rather than using generic labels such as social health insurance, voluntary health insurance, etc.
In some instances it might be difficult to identify the individual schemes or it might not be feasible to list all schemes under a category. For example, the number of private insurance companies offering voluntary health insurance in a country can be large. In such cases it it might be more practical to provide a short description of the types of schemes included, rather than listing all the individual schemes.S</t>
    </r>
    <r>
      <rPr>
        <sz val="9"/>
        <rFont val="Arial"/>
        <family val="2"/>
      </rPr>
      <t>upplementary information describing the main revenue streams (FS) for each Scheme, as shown in the examples below will facilitate interpretation of the HFxFS table.</t>
    </r>
  </si>
  <si>
    <t>VI.1. Government schemes (HF.1.1)</t>
  </si>
  <si>
    <t>The characteristics of government health care financing schemes are determined by law or by the government. A separate budget is set for the programme, and a government unit has an overall responsibility for it. Usually, but not necessarily, government schemes are operated by government unit(s). The government schemes may also be managed by NPISH or by an enterprise. Government (health care financing) schemes have the following characteristics:
● Mode of participation: automatic for all citizens/residents, or for a specific group of the population (e.g. the poor) defined by law/government regulation;
● Benefit entitlement: non-contributory, typically universal or available for a specific population group or disease category defined by law (e.g. TB, HIV, oncology);
● Basic method for fund-raising: compulsory; domestic revenues of government (primarily taxes). Foreign revenues may also play an important role in some lower-income countries.
● Mechanism and extent of pooling funds: national, sub-national, or programme level. 
Examples: National Family Welfare Programme - (funded by general government revenues and external funds)</t>
  </si>
  <si>
    <t>[Enter scheme name, or institution operating the scheme and its sources of revenues]</t>
  </si>
  <si>
    <t>VI.2. Social health insurance schemes (HF.1.2.1)</t>
  </si>
  <si>
    <r>
      <t xml:space="preserve">Social health insurance is a financing arrangement that ensures access to health care based on a payment of a non-risk-related contribution by or on behalf of the eligible person. The social health insurance scheme is established by a specific public law, defining, among others, the eligibility, benefit package and rules for the contribution payment.
Social health insurance schemes have the following characteristics:
● Mode of participation: mandatory, either for all citizens/residents or for a specific population group defined by law/government regulations (e.g. formal sector employees);
● Benefit entitlement: contributory, based on non-risk-related payments made by or on behalf of the insured person. Family members may ormay not be covered on the basis of the contributor’s payment.The government may make contributions on behalf of certain defined categories of the population (e.g. pensioners).
● Basic method for fund-raising: compulsory non-risk-related health insurance contributions. Insurance contributions may be paid by the government (from the state budget) on behalf of some non-contributing groups of the population, and the government may also provide general subsidies to the scheme.
● Mechanism and extent of pooling funds: national, sub-national, or by scheme.With multiple funds, the extent of pooling will depend on risk-equalisation mechanisms across schemes. By using such mechanisms, it is possible to create pooling across schemes.
</t>
    </r>
    <r>
      <rPr>
        <b/>
        <u/>
        <sz val="9"/>
        <rFont val="Arial"/>
        <family val="2"/>
      </rPr>
      <t>Example:</t>
    </r>
    <r>
      <rPr>
        <sz val="9"/>
        <rFont val="Arial"/>
        <family val="2"/>
      </rPr>
      <t xml:space="preserve"> Statutory Health Insurance - Gesetzliche Krankenversicherung (GKV) - (</t>
    </r>
    <r>
      <rPr>
        <u/>
        <sz val="9"/>
        <rFont val="Arial"/>
        <family val="2"/>
      </rPr>
      <t>funded by employer and employee contributions and government transfers</t>
    </r>
    <r>
      <rPr>
        <sz val="9"/>
        <rFont val="Arial"/>
        <family val="2"/>
      </rPr>
      <t>)</t>
    </r>
  </si>
  <si>
    <t>VI.3. Compulsory private insurance schemes (HF.1.2.2)</t>
  </si>
  <si>
    <r>
      <t xml:space="preserve">Compulsory private insurance is a financing arrangement under which all residents (or a large group of the population) are obliged to take out health insurance with a health insurance company or health insurance fund, meaning that the purchase of private coverage is mandatory. The insurance is established by (i.e. entitlement for services is based on) an insurance contract/ agreement between the individual and the insurer.
Compulsory private insurance schemes have the following characteristics:
● Mode of participation: mandatory, either for all citizens/residents, or for a specific group of the population obligated by law/government regulation to purchase a health insurance policy (e.g. formal sector employees);
● Benefit entitlement: contributory, based upon the purchase of an insurance policy from a selected health insurance company (or other agency involved);
● Basic method for fund-raising: compulsory health insurance premiums, sometimes partially or fully subsidised by the government, including the possible use of tax credits;
● Mechanism and extent of pooling funds: national, sub-national, or by scheme; with multiple funds, the extent of pooling will depend on risk-equalisation mechanisms across schemes. This also depends on the extent of regulation of the premium and the standardisation of benefits across schemes.
</t>
    </r>
    <r>
      <rPr>
        <b/>
        <u/>
        <sz val="9"/>
        <rFont val="Arial"/>
        <family val="2"/>
      </rPr>
      <t>Example:</t>
    </r>
    <r>
      <rPr>
        <sz val="9"/>
        <rFont val="Arial"/>
        <family val="2"/>
      </rPr>
      <t xml:space="preserve"> Compulsory health insurance under the Dutch Healthcare Insurance Act - Zorgverzekeringswet (ZVW) (</t>
    </r>
    <r>
      <rPr>
        <u/>
        <sz val="9"/>
        <rFont val="Arial"/>
        <family val="2"/>
      </rPr>
      <t>funded by employer and employee contributions, government contributions for some groups</t>
    </r>
    <r>
      <rPr>
        <sz val="9"/>
        <rFont val="Arial"/>
        <family val="2"/>
      </rPr>
      <t>)</t>
    </r>
  </si>
  <si>
    <t>VI.4. Compulsory medical savings accounts (HF.1.3)</t>
  </si>
  <si>
    <r>
      <t xml:space="preserve">Compulsory Medical Savings Accounts (CMSAs) mean legally compulsory MSAs, whereby the basic method for fund raising and some issues concerning the use of the account to pay for health services are regulated by the government. There is no pooling across individuals, except perhaps for family members. CMSAs have the following characteristics:
● Mode of participation: mandatory for all citizens/residents, or for a specific group of the population defined by law/government regulation;
● Benefit entitlement: contributory based upon the purchase of MSAs, persons having MSAs can, however, use only the money saved, regardless of whether the saving covers the costs of the care necessary;
● Basic method for fund-raising: compulsory, defined by law (e.g. as percent share of income);
● Mechanism and extent of pooling funds: no pooling across individuals, except perhaps family members.
</t>
    </r>
    <r>
      <rPr>
        <b/>
        <u/>
        <sz val="9"/>
        <rFont val="Arial"/>
        <family val="2"/>
      </rPr>
      <t>Example:</t>
    </r>
    <r>
      <rPr>
        <sz val="9"/>
        <rFont val="Arial"/>
        <family val="2"/>
      </rPr>
      <t xml:space="preserve"> Medisave</t>
    </r>
  </si>
  <si>
    <t>VI.5. Voluntary health insurance schemes (HF.2.1)</t>
  </si>
  <si>
    <r>
      <t xml:space="preserve">Voluntary health insurance schemes are based upon the purchase of a health insurance policy, which is not made compulsory by government. Insurance premiums may be directly or indirectly subsidised by the government. Voluntary health insurance (VHI) schemes have the following characteristics:
● Mode of participation: voluntary, at the discretion of an individual or a firm;
● Benefit entitlement: contributory: based upon the purchase of the voluntary health insurance policy (usually on the basis of a contract);
● Basic method for fund-raising: usually non-income-related premiums (often directly or indirectly risk-related); may be directly or indirectly subsidised by the government (e.g. through tax credits);
● Mechanism and extent of pooling funds: individual scheme level.
</t>
    </r>
    <r>
      <rPr>
        <b/>
        <u/>
        <sz val="9"/>
        <rFont val="Arial"/>
        <family val="2"/>
      </rPr>
      <t>Example:</t>
    </r>
    <r>
      <rPr>
        <sz val="9"/>
        <rFont val="Arial"/>
        <family val="2"/>
      </rPr>
      <t xml:space="preserve"> Complementary organisations - Organismes complémentaires (mutuelles, institutions de prévoyance et sociétés d’assurances)- (</t>
    </r>
    <r>
      <rPr>
        <u/>
        <sz val="9"/>
        <rFont val="Arial"/>
        <family val="2"/>
      </rPr>
      <t>funded by individual contributions, government contributions for the poor</t>
    </r>
    <r>
      <rPr>
        <sz val="9"/>
        <rFont val="Arial"/>
        <family val="2"/>
      </rPr>
      <t>).</t>
    </r>
  </si>
  <si>
    <t>VI.6. NPISHs financing schemes (HF.2.2)</t>
  </si>
  <si>
    <r>
      <t xml:space="preserve">Non-profit institutions (NPISH) financing schemes means non-compulsory financing arrangements and programmes with non-contributory benefit entitlement that are based on donations from the general public, the government or corporations. NPISH financing arrangements or financing programmes consist of a “quasi-set” of rules that define the mode of participation, entitlement and methods of fund-raising, and hence they can be treated as categories of financing schemes. International institutions that have representation in the country are considered resident NPISHs and any schemes linked to these institutions are included under HF.2.2. Such institutions may include resident representations of bilateral agencies, international organisations or international NGOs (see HF.4 for further details). NPISH financing schemes have the following characteristics:
● Mode of participation: voluntary;
● Benefit entitlement: non-contributory, discretionary;
● Basic method for fund-raising: donations from the general public, governments (budget of national government or foreign aid) or corporations;
● Mechanism and extent of pooling funds: varies across programmes but typically programme-level. 
</t>
    </r>
    <r>
      <rPr>
        <b/>
        <u/>
        <sz val="9"/>
        <rFont val="Arial"/>
        <family val="2"/>
      </rPr>
      <t>Example:</t>
    </r>
    <r>
      <rPr>
        <sz val="9"/>
        <rFont val="Arial"/>
        <family val="2"/>
      </rPr>
      <t xml:space="preserve"> Services of non-profit hospitals not under contract with Social Health Insurance - (</t>
    </r>
    <r>
      <rPr>
        <u/>
        <sz val="9"/>
        <rFont val="Arial"/>
        <family val="2"/>
      </rPr>
      <t>funded by donations</t>
    </r>
    <r>
      <rPr>
        <sz val="9"/>
        <rFont val="Arial"/>
        <family val="2"/>
      </rPr>
      <t>)</t>
    </r>
  </si>
  <si>
    <t>VI.7. Enterprise financing schemes (HF.2.3)</t>
  </si>
  <si>
    <r>
      <t xml:space="preserve">This category includes primarily arrangements where enterprises directly provide or finance health services for their employees (such as occupational health services), without the involvement of an insurance-type scheme. Therefore, this excludes employer-based insurance schemes. Enterprise financing schemes have the following characteristics:
● Mode of participation: voluntary choice of particular enterprise/corporation, with coverage based on employment at the firm (e.g. compulsory occupational health care);
● Benefit entitlement: non-contributory, discretionary with regard to the type of services, though may sometimes be specified by law;
● Basic method for fund-raising: voluntary choice of the firm to use its revenues for this purpose;
● Mechanism and extent of pooling funds: at an individual enterprise level.
</t>
    </r>
    <r>
      <rPr>
        <b/>
        <u/>
        <sz val="9"/>
        <rFont val="Arial"/>
        <family val="2"/>
      </rPr>
      <t>Example:</t>
    </r>
    <r>
      <rPr>
        <sz val="9"/>
        <rFont val="Arial"/>
        <family val="2"/>
      </rPr>
      <t xml:space="preserve"> Public and private enterprises financing health care services provided to employees through their own network of health facilities - (</t>
    </r>
    <r>
      <rPr>
        <u/>
        <sz val="9"/>
        <rFont val="Arial"/>
        <family val="2"/>
      </rPr>
      <t>funded by corporations</t>
    </r>
    <r>
      <rPr>
        <sz val="9"/>
        <rFont val="Arial"/>
        <family val="2"/>
      </rPr>
      <t>)</t>
    </r>
  </si>
  <si>
    <t>VI.8. Household out-of-pocket payment (HF.3)</t>
  </si>
  <si>
    <r>
      <t xml:space="preserve">Households’ out-of-pocket expenditure by definition is regarded as a financing scheme. Its distinguishing characteristic is that it is a direct payment for health care goods and services from the household primary income20 or savings (no third-party payer is involved): the payment is made by the user at the time of the purchase of goods or use of services. Included are cost-sharing and informal payments (both in cash and kind). Out-of-pocket payments (OOP) show the direct burden of medical costs that households bear at the time of service use. (This is the reason for categorising OOP as a first-digit level category of ICHA-HF.) OOP play an important role in every health care system. In lower-income countries, out-of-pocket expenditure is often the main form of health care financing. 
</t>
    </r>
    <r>
      <rPr>
        <b/>
        <u/>
        <sz val="9"/>
        <rFont val="Arial"/>
        <family val="2"/>
      </rPr>
      <t>Example:</t>
    </r>
    <r>
      <rPr>
        <sz val="9"/>
        <rFont val="Arial"/>
        <family val="2"/>
      </rPr>
      <t xml:space="preserve"> Co-payments for hospital services - (</t>
    </r>
    <r>
      <rPr>
        <u/>
        <sz val="9"/>
        <rFont val="Arial"/>
        <family val="2"/>
      </rPr>
      <t>funded by households</t>
    </r>
    <r>
      <rPr>
        <sz val="9"/>
        <rFont val="Arial"/>
        <family val="2"/>
      </rPr>
      <t>)</t>
    </r>
  </si>
  <si>
    <t>VI.9. Out-of-pocket excluding cost-sharing (HF.3.1)</t>
  </si>
  <si>
    <r>
      <rPr>
        <b/>
        <i/>
        <u/>
        <sz val="8"/>
        <rFont val="Arial"/>
        <family val="2"/>
      </rPr>
      <t>Example:</t>
    </r>
    <r>
      <rPr>
        <i/>
        <sz val="8"/>
        <rFont val="Arial"/>
        <family val="2"/>
      </rPr>
      <t xml:space="preserve"> Cost sharing for hospital services - (</t>
    </r>
    <r>
      <rPr>
        <i/>
        <u/>
        <sz val="8"/>
        <rFont val="Arial"/>
        <family val="2"/>
      </rPr>
      <t>funded by households</t>
    </r>
    <r>
      <rPr>
        <i/>
        <sz val="8"/>
        <rFont val="Arial"/>
        <family val="2"/>
      </rPr>
      <t>)</t>
    </r>
  </si>
  <si>
    <t>VI.10. Cost-sharing with third-party payers  (HF.3.2)</t>
  </si>
  <si>
    <r>
      <rPr>
        <b/>
        <i/>
        <u/>
        <sz val="8"/>
        <rFont val="Arial"/>
        <family val="2"/>
      </rPr>
      <t>Example:</t>
    </r>
    <r>
      <rPr>
        <i/>
        <sz val="8"/>
        <rFont val="Arial"/>
        <family val="2"/>
      </rPr>
      <t xml:space="preserve"> Cost sharing with social health insurance for hospital services - (</t>
    </r>
    <r>
      <rPr>
        <i/>
        <u/>
        <sz val="8"/>
        <rFont val="Arial"/>
        <family val="2"/>
      </rPr>
      <t>funded by households</t>
    </r>
    <r>
      <rPr>
        <i/>
        <sz val="8"/>
        <rFont val="Arial"/>
        <family val="2"/>
      </rPr>
      <t>)</t>
    </r>
  </si>
  <si>
    <t>VI.11. Rest of the world financing schemes (HF.4)</t>
  </si>
  <si>
    <r>
      <t xml:space="preserve">This item comprises financial arrangements involving institutional units (or managed by institutional units) that are resident abroad, but who collect, pool resources and purchase health care goods and services on behalf of residents, without transiting
their funds through a resident scheme.
Rest of the world financing arrangements are defined according to the following characteristics:
● Mode of participation: 1) mandatory, e.g. based on the conditions of employment (such as foreign insurance), or 2) voluntary;
● Basis for entitlement: 1) a contract between an insurance carrier and the individual, or 2) discretion of a private entity (charity foundation, employer, foreign entity);
● Method for fund raising: funds are collected and pooled abroad;
● Coverage: foreign entities usually have the freedom to design the benefits
</t>
    </r>
    <r>
      <rPr>
        <b/>
        <u/>
        <sz val="9"/>
        <rFont val="Arial"/>
        <family val="2"/>
      </rPr>
      <t>Example:</t>
    </r>
    <r>
      <rPr>
        <sz val="9"/>
        <rFont val="Arial"/>
        <family val="2"/>
      </rPr>
      <t xml:space="preserve"> Joint Sickness Insurance Scheme of the European Institutions (JSIS) for EU officials that are residents - </t>
    </r>
    <r>
      <rPr>
        <u/>
        <sz val="9"/>
        <rFont val="Arial"/>
        <family val="2"/>
      </rPr>
      <t>(funded by their contributions as employees)</t>
    </r>
  </si>
  <si>
    <t>VI.12. Unknown financing schemes (HF.nec)</t>
  </si>
  <si>
    <t>Automatic</t>
  </si>
  <si>
    <t>Contributory</t>
  </si>
  <si>
    <t>Complusory</t>
  </si>
  <si>
    <t>National</t>
  </si>
  <si>
    <t>FA.1. General government</t>
  </si>
  <si>
    <t>HF.1.1 Government schemes</t>
  </si>
  <si>
    <t>Mandatory</t>
  </si>
  <si>
    <t>Non-contributory</t>
  </si>
  <si>
    <t>Voluntary</t>
  </si>
  <si>
    <t>Sub-national</t>
  </si>
  <si>
    <t>FA.1.1 Central government</t>
  </si>
  <si>
    <t>HF.1.2 Compulsory contributory health insurance schemes</t>
  </si>
  <si>
    <t>Scheme</t>
  </si>
  <si>
    <t>FA.1.1.1 Ministry of Health</t>
  </si>
  <si>
    <t>HF.1.2.1 Social health insurance schemes</t>
  </si>
  <si>
    <t>Group</t>
  </si>
  <si>
    <t>FA.1.1.2 Other ministries and public units (belonging to central government)</t>
  </si>
  <si>
    <t>HF.1.2.2 Compulsory private insurance schemes</t>
  </si>
  <si>
    <t>Individual</t>
  </si>
  <si>
    <t>FA.1.1.3 National Health Service Agency</t>
  </si>
  <si>
    <t>HF.1.3 Compulsory Medical Savings Accounts (CMSA)</t>
  </si>
  <si>
    <t>FA.1.1.4 National Health Insurance Agency</t>
  </si>
  <si>
    <t>HF.2.1 Voluntary health insurance schemes</t>
  </si>
  <si>
    <t>FA.1.2 State/Regional/Local government</t>
  </si>
  <si>
    <t>HF.2.2 NPISH financing schemes</t>
  </si>
  <si>
    <t>FA.1.3 Social security agency</t>
  </si>
  <si>
    <t>HF.2.3 Enterprise financing schemes</t>
  </si>
  <si>
    <t>FA.1.3.1 Social Health Insurance Agency</t>
  </si>
  <si>
    <t>HF.3 Household out-of-pocket payment</t>
  </si>
  <si>
    <t>FA.1.3.2 Other social security agency</t>
  </si>
  <si>
    <t>HF.3.1 Out-of-pocket excluding cost-sharing</t>
  </si>
  <si>
    <t>FA.1.9 All other general government units</t>
  </si>
  <si>
    <t xml:space="preserve">HF.3.2 Cost-sharing with third-party payers </t>
  </si>
  <si>
    <t>FA.2 Insurance corporations</t>
  </si>
  <si>
    <t>HF.4 Rest of the world financing schemes (non-resident)</t>
  </si>
  <si>
    <t>FA.2.1 Commercial insurance companies</t>
  </si>
  <si>
    <t>HF.n.e.c Financing schemes unknown</t>
  </si>
  <si>
    <t>FA.2.2 Mutual and other non-profit insurance organisations</t>
  </si>
  <si>
    <t>FA.3 Corporations (other than insurance corporations)</t>
  </si>
  <si>
    <t>FA.3.1 Health management and provider corporations</t>
  </si>
  <si>
    <t>FA.3.2 Corporations (other than providers of health services)</t>
  </si>
  <si>
    <t>FA.4 Non-profit institutions serving households (NPISH)</t>
  </si>
  <si>
    <t>FA.5 Households</t>
  </si>
  <si>
    <t>FA.6 Rest of the world</t>
  </si>
  <si>
    <t>FA.6.1 International organisations</t>
  </si>
  <si>
    <t>FA.6.2 Foreign governments</t>
  </si>
  <si>
    <t>FA.6.3 Other foreign entities</t>
  </si>
  <si>
    <t>FA.nec Financing agents unknown</t>
  </si>
  <si>
    <t>Government transfers to SHI schemes</t>
  </si>
  <si>
    <t>HF.1.2xFS.1.2</t>
  </si>
  <si>
    <t xml:space="preserve">of which from foreign origin </t>
  </si>
  <si>
    <r>
      <t>Note:</t>
    </r>
    <r>
      <rPr>
        <sz val="8"/>
        <rFont val="Arial"/>
        <family val="2"/>
      </rPr>
      <t xml:space="preserve">
Regarding the filling of cells with </t>
    </r>
    <r>
      <rPr>
        <b/>
        <sz val="8"/>
        <rFont val="Arial"/>
        <family val="2"/>
      </rPr>
      <t>zero</t>
    </r>
    <r>
      <rPr>
        <sz val="8"/>
        <rFont val="Arial"/>
        <family val="2"/>
      </rPr>
      <t xml:space="preserve"> ("0") or </t>
    </r>
    <r>
      <rPr>
        <b/>
        <sz val="8"/>
        <rFont val="Arial"/>
        <family val="2"/>
      </rPr>
      <t>blank</t>
    </r>
    <r>
      <rPr>
        <sz val="8"/>
        <rFont val="Arial"/>
        <family val="2"/>
      </rPr>
      <t xml:space="preserve"> (empty cell) the following guidelines should be adhered to:
a) Use a zero ("0") when an item can be measured and it is measured to be equal or approximately equal zero (estimated lower than 0.0005 in the table, i.e. less than 500 NCU).
When the value does not exist in the national health system, this should also be indicated by use of a "0". For example, when there is no compulsory contributory health insurance scheme (HF.1.2), the cells referring to health expenditure by this scheme should be entered as "0". This is equivalent to "does not apply".
b) Use a blank (empty cell) for the following types of missing data:
</t>
    </r>
    <r>
      <rPr>
        <u/>
        <sz val="8"/>
        <rFont val="Arial"/>
        <family val="2"/>
      </rPr>
      <t>Data not available</t>
    </r>
    <r>
      <rPr>
        <sz val="8"/>
        <rFont val="Arial"/>
        <family val="2"/>
      </rPr>
      <t xml:space="preserve"> (e.g. HF.3 OOPs) should be left empty if the category exists in the national health system, but an estimate is missing due to a lack of data sources).
</t>
    </r>
    <r>
      <rPr>
        <u/>
        <sz val="8"/>
        <rFont val="Arial"/>
        <family val="2"/>
      </rPr>
      <t>Category reported elsewhere</t>
    </r>
    <r>
      <rPr>
        <sz val="8"/>
        <rFont val="Arial"/>
        <family val="2"/>
      </rPr>
      <t xml:space="preserve"> (e.g. FS.1.2 Transfers should be left empty if it is reported together with FS.1.1 Internal transfers).
The use of additional entries such as whitespaces, *, -, n/a, NA, or others should be avoided. Any other changes to the template such as removing or adding sheets, renaming items, format changes, etc. should be avoided.</t>
    </r>
  </si>
  <si>
    <t>Government schemes, D</t>
  </si>
  <si>
    <t>Government schemes, E</t>
  </si>
  <si>
    <t xml:space="preserve">MoH </t>
  </si>
  <si>
    <t>NCDC</t>
  </si>
  <si>
    <t>SSA</t>
  </si>
  <si>
    <t>Other Ministries</t>
  </si>
  <si>
    <t>Territorial Governments</t>
  </si>
  <si>
    <t>Ministries and National institutions</t>
  </si>
  <si>
    <t>Administrative expences</t>
  </si>
  <si>
    <t>Public health Programs</t>
  </si>
  <si>
    <t>Health care needs of the Ministry of Defense, Justice and Internal Affairs</t>
  </si>
  <si>
    <t>UHC &amp; Vertical Programs</t>
  </si>
  <si>
    <t>HF.1.1.E</t>
  </si>
  <si>
    <t>HF.1.1.D</t>
  </si>
  <si>
    <t>Private Insurance Companies</t>
  </si>
  <si>
    <t>Voluntary insurance(corporative)</t>
  </si>
  <si>
    <t>Military insurance by private insurance companies</t>
  </si>
  <si>
    <t>Military ministris expences for soldiers / Private Insurance Companies</t>
  </si>
  <si>
    <t>Military insurance by private insurance companies / Voluntary insurance (corporative)</t>
  </si>
  <si>
    <t xml:space="preserve">NPISH </t>
  </si>
  <si>
    <t>NPISH administrated of rest of the world winancin schemes</t>
  </si>
  <si>
    <t>OOP</t>
  </si>
  <si>
    <t>Health care needs of the Ministry of Defence, Justice and Internal Affairs</t>
  </si>
  <si>
    <t>Orders of Minister of Finance; Tbilicy Sakrebulo, Adjara and Abkhazia MoH</t>
  </si>
  <si>
    <t>Law on Insurance</t>
  </si>
  <si>
    <t xml:space="preserve"> Legislation of International Organizations</t>
  </si>
  <si>
    <t>2000-2017</t>
  </si>
  <si>
    <t>Law on State Budget</t>
  </si>
  <si>
    <t xml:space="preserve">Law on State Budget </t>
  </si>
  <si>
    <t>Orders of Ministers</t>
  </si>
  <si>
    <t>Global Fund and GTZ programs</t>
  </si>
  <si>
    <t>MoH</t>
  </si>
  <si>
    <t>Ministry of Finance, Defence, Justice and Internal Affairs</t>
  </si>
  <si>
    <t xml:space="preserve">Ministry of Finance, </t>
  </si>
  <si>
    <t>Insurance state supervision service; Ministry of Finance, Defence, Justice and Internal Affairs</t>
  </si>
  <si>
    <t>Insurance state supervision service</t>
  </si>
  <si>
    <t>Ministry of Finance, Administation of Government; International Organizations</t>
  </si>
  <si>
    <t>Ministry of Finance, Geostat; HUES</t>
  </si>
  <si>
    <t>2008-2017</t>
  </si>
  <si>
    <t>Cross 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</si>
</sst>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8" formatCode="&quot;$&quot;#,##0.00_);[Red]\(&quot;$&quot;#,##0.00\)"/>
    <numFmt numFmtId="44" formatCode="_(&quot;$&quot;* #,##0.00_);_(&quot;$&quot;* \(#,##0.00\);_(&quot;$&quot;* &quot;-&quot;??_);_(@_)"/>
    <numFmt numFmtId="43" formatCode="_(* #,##0.00_);_(* \(#,##0.00\);_(* &quot;-&quot;??_);_(@_)"/>
    <numFmt numFmtId="164" formatCode="0.000"/>
    <numFmt numFmtId="165" formatCode="_(* #,##0_);_(* \(#,##0\);_(* &quot;-&quot;??_);_(@_)"/>
    <numFmt numFmtId="166" formatCode="_-* #,##0.00\ _L_a_r_i_-;\-* #,##0.00\ _L_a_r_i_-;_-* &quot;-&quot;??\ _L_a_r_i_-;_-@_-"/>
    <numFmt numFmtId="167" formatCode="_-* #,##0.00_р_._-;\-* #,##0.00_р_._-;_-* &quot;-&quot;??_р_._-;_-@_-"/>
    <numFmt numFmtId="168" formatCode="#,##0_ ;[Red]\-#,##0\ "/>
    <numFmt numFmtId="169" formatCode="_-* #,##0\ _L_._-;\-* #,##0\ _L_._-;_-* &quot;-&quot;\ _L_._-;_-@_-"/>
    <numFmt numFmtId="170" formatCode="_-* #,##0.00\ _L_._-;\-* #,##0.00\ _L_._-;_-* &quot;-&quot;??\ _L_._-;_-@_-"/>
    <numFmt numFmtId="171" formatCode="_ * #,##0_)\ _L_ ;_ * \(#,##0\)\ _L_ ;_ * &quot;-&quot;_)\ _L_ ;_ @_ "/>
    <numFmt numFmtId="172" formatCode="_ * #,##0.00_)\ _L_ ;_ * \(#,##0.00\)\ _L_ ;_ * &quot;-&quot;??_)\ _L_ ;_ @_ "/>
    <numFmt numFmtId="173" formatCode="_-* #,##0.00_-;\-* #,##0.00_-;_-* &quot;-&quot;??_-;_-@_-"/>
    <numFmt numFmtId="174" formatCode="#,##0.000000000_);\(#,##0.000000000\)"/>
    <numFmt numFmtId="175" formatCode="_(* #,##0.00_);_(* \(#,##0\);_(* &quot;-&quot;??_);_(@_)"/>
  </numFmts>
  <fonts count="84">
    <font>
      <sz val="11"/>
      <color theme="1"/>
      <name val="Calibri"/>
      <family val="2"/>
      <scheme val="minor"/>
    </font>
    <font>
      <sz val="10"/>
      <name val="Arial"/>
      <family val="2"/>
    </font>
    <font>
      <b/>
      <sz val="8"/>
      <name val="Arial"/>
      <family val="2"/>
    </font>
    <font>
      <b/>
      <sz val="12"/>
      <name val="Arial"/>
      <family val="2"/>
    </font>
    <font>
      <sz val="8"/>
      <name val="Arial"/>
      <family val="2"/>
    </font>
    <font>
      <u/>
      <sz val="8"/>
      <name val="Arial"/>
      <family val="2"/>
    </font>
    <font>
      <b/>
      <sz val="14"/>
      <color indexed="8"/>
      <name val="Arial"/>
      <family val="2"/>
    </font>
    <font>
      <sz val="14"/>
      <color indexed="8"/>
      <name val="Arial"/>
      <family val="2"/>
    </font>
    <font>
      <b/>
      <sz val="22"/>
      <name val="Arial"/>
      <family val="2"/>
    </font>
    <font>
      <sz val="14"/>
      <name val="Arial"/>
      <family val="2"/>
    </font>
    <font>
      <b/>
      <sz val="14"/>
      <name val="Arial"/>
      <family val="2"/>
    </font>
    <font>
      <sz val="12"/>
      <name val="Arial"/>
      <family val="2"/>
    </font>
    <font>
      <sz val="12"/>
      <color indexed="8"/>
      <name val="Arial"/>
      <family val="2"/>
    </font>
    <font>
      <b/>
      <sz val="12"/>
      <color indexed="8"/>
      <name val="Arial"/>
      <family val="2"/>
    </font>
    <font>
      <b/>
      <i/>
      <sz val="11"/>
      <color indexed="8"/>
      <name val="Arial"/>
      <family val="2"/>
    </font>
    <font>
      <b/>
      <sz val="11"/>
      <color indexed="8"/>
      <name val="Arial"/>
      <family val="2"/>
    </font>
    <font>
      <sz val="11"/>
      <color indexed="8"/>
      <name val="Arial"/>
      <family val="2"/>
    </font>
    <font>
      <b/>
      <i/>
      <sz val="12"/>
      <name val="Arial"/>
      <family val="2"/>
    </font>
    <font>
      <b/>
      <sz val="10"/>
      <name val="Arial"/>
      <family val="2"/>
    </font>
    <font>
      <b/>
      <sz val="8"/>
      <color indexed="10"/>
      <name val="Courier"/>
      <family val="3"/>
    </font>
    <font>
      <u/>
      <sz val="10"/>
      <color indexed="12"/>
      <name val="Arial"/>
      <family val="2"/>
    </font>
    <font>
      <i/>
      <sz val="12"/>
      <name val="Arial"/>
      <family val="2"/>
    </font>
    <font>
      <u/>
      <sz val="12"/>
      <color indexed="12"/>
      <name val="Arial"/>
      <family val="2"/>
    </font>
    <font>
      <sz val="9"/>
      <color indexed="81"/>
      <name val="Tahoma"/>
      <family val="2"/>
    </font>
    <font>
      <b/>
      <sz val="10"/>
      <color indexed="8"/>
      <name val="Arial"/>
      <family val="2"/>
    </font>
    <font>
      <sz val="10"/>
      <color indexed="8"/>
      <name val="Arial"/>
      <family val="2"/>
    </font>
    <font>
      <sz val="9"/>
      <name val="Arial"/>
      <family val="2"/>
    </font>
    <font>
      <b/>
      <u/>
      <sz val="9"/>
      <name val="Arial"/>
      <family val="2"/>
    </font>
    <font>
      <u/>
      <sz val="9"/>
      <name val="Arial"/>
      <family val="2"/>
    </font>
    <font>
      <b/>
      <i/>
      <u/>
      <sz val="8"/>
      <name val="Arial"/>
      <family val="2"/>
    </font>
    <font>
      <i/>
      <sz val="8"/>
      <name val="Arial"/>
      <family val="2"/>
    </font>
    <font>
      <i/>
      <u/>
      <sz val="8"/>
      <name val="Arial"/>
      <family val="2"/>
    </font>
    <font>
      <sz val="10"/>
      <color theme="1"/>
      <name val="Arial"/>
      <family val="2"/>
    </font>
    <font>
      <sz val="10"/>
      <color theme="8" tint="-0.249977111117893"/>
      <name val="Arial"/>
      <family val="2"/>
    </font>
    <font>
      <b/>
      <sz val="8"/>
      <color theme="8" tint="-0.249977111117893"/>
      <name val="Arial"/>
      <family val="2"/>
    </font>
    <font>
      <b/>
      <sz val="8"/>
      <color theme="0"/>
      <name val="Arial"/>
      <family val="2"/>
    </font>
    <font>
      <b/>
      <sz val="10"/>
      <color theme="0"/>
      <name val="Arial"/>
      <family val="2"/>
    </font>
    <font>
      <sz val="10"/>
      <color theme="0"/>
      <name val="Arial"/>
      <family val="2"/>
    </font>
    <font>
      <sz val="12"/>
      <color theme="8" tint="-0.249977111117893"/>
      <name val="Arial"/>
      <family val="2"/>
    </font>
    <font>
      <b/>
      <sz val="10"/>
      <color theme="8" tint="-0.249977111117893"/>
      <name val="Arial"/>
      <family val="2"/>
    </font>
    <font>
      <b/>
      <sz val="12"/>
      <color theme="8" tint="-0.249977111117893"/>
      <name val="Arial"/>
      <family val="2"/>
    </font>
    <font>
      <b/>
      <sz val="8"/>
      <color rgb="FFDCE6F1"/>
      <name val="Arial"/>
      <family val="2"/>
    </font>
    <font>
      <sz val="14"/>
      <color theme="1"/>
      <name val="Arial"/>
      <family val="2"/>
    </font>
    <font>
      <sz val="11"/>
      <name val="Calibri"/>
      <family val="2"/>
      <scheme val="minor"/>
    </font>
    <font>
      <b/>
      <sz val="12"/>
      <color theme="1"/>
      <name val="Arial"/>
      <family val="2"/>
    </font>
    <font>
      <b/>
      <sz val="10"/>
      <color theme="1"/>
      <name val="Arial"/>
      <family val="2"/>
    </font>
    <font>
      <i/>
      <sz val="8"/>
      <color theme="1"/>
      <name val="Arial"/>
      <family val="2"/>
    </font>
    <font>
      <sz val="11"/>
      <color theme="1"/>
      <name val="Arial"/>
      <family val="2"/>
    </font>
    <font>
      <b/>
      <sz val="14"/>
      <color theme="0"/>
      <name val="Arial"/>
      <family val="2"/>
    </font>
    <font>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0"/>
      <name val="Arial"/>
      <family val="2"/>
    </font>
    <font>
      <sz val="11"/>
      <color theme="1"/>
      <name val="Calibri"/>
      <family val="2"/>
      <charset val="1"/>
      <scheme val="minor"/>
    </font>
    <font>
      <sz val="10"/>
      <name val="Arial"/>
      <family val="2"/>
      <charset val="204"/>
    </font>
    <font>
      <sz val="10"/>
      <name val="Arial Cyr"/>
    </font>
    <font>
      <sz val="10"/>
      <name val="Helv"/>
    </font>
    <font>
      <sz val="10"/>
      <name val="Arial Cyr"/>
      <charset val="204"/>
    </font>
    <font>
      <sz val="11"/>
      <color indexed="8"/>
      <name val="Calibri"/>
      <family val="2"/>
    </font>
    <font>
      <sz val="10"/>
      <name val="Literaturuly"/>
      <family val="2"/>
    </font>
    <font>
      <u/>
      <sz val="10"/>
      <color theme="10"/>
      <name val="Arial"/>
      <family val="2"/>
    </font>
    <font>
      <u/>
      <sz val="8.1999999999999993"/>
      <color theme="10"/>
      <name val="Arial"/>
      <family val="2"/>
    </font>
    <font>
      <u/>
      <sz val="10"/>
      <color theme="10"/>
      <name val="Arial"/>
      <family val="2"/>
      <charset val="204"/>
    </font>
    <font>
      <u/>
      <sz val="14"/>
      <color theme="10"/>
      <name val="Arial"/>
      <family val="2"/>
    </font>
    <font>
      <u/>
      <sz val="9"/>
      <color theme="10"/>
      <name val="Calibri"/>
      <family val="2"/>
    </font>
    <font>
      <sz val="11"/>
      <color rgb="FF000000"/>
      <name val="Calibri"/>
      <family val="2"/>
      <scheme val="minor"/>
    </font>
    <font>
      <sz val="11"/>
      <color rgb="FF000000"/>
      <name val="Calibri"/>
      <family val="2"/>
      <charset val="204"/>
    </font>
    <font>
      <b/>
      <sz val="10"/>
      <name val="Calibri"/>
      <family val="2"/>
    </font>
    <font>
      <b/>
      <u/>
      <sz val="10"/>
      <color theme="10"/>
      <name val="Calibri"/>
      <family val="2"/>
    </font>
  </fonts>
  <fills count="39">
    <fill>
      <patternFill patternType="none"/>
    </fill>
    <fill>
      <patternFill patternType="gray125"/>
    </fill>
    <fill>
      <patternFill patternType="solid">
        <fgColor rgb="FFDCE6F1"/>
        <bgColor indexed="64"/>
      </patternFill>
    </fill>
    <fill>
      <patternFill patternType="solid">
        <fgColor theme="0"/>
        <bgColor indexed="64"/>
      </patternFill>
    </fill>
    <fill>
      <patternFill patternType="solid">
        <fgColor rgb="FFD2D2D2"/>
        <bgColor indexed="64"/>
      </patternFill>
    </fill>
    <fill>
      <patternFill patternType="solid">
        <fgColor rgb="FF4F81BD"/>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theme="7" tint="0.59999389629810485"/>
        <bgColor indexed="64"/>
      </patternFill>
    </fill>
  </fills>
  <borders count="154">
    <border>
      <left/>
      <right/>
      <top/>
      <bottom/>
      <diagonal/>
    </border>
    <border>
      <left style="thick">
        <color indexed="64"/>
      </left>
      <right style="thick">
        <color indexed="64"/>
      </right>
      <top style="thick">
        <color indexed="64"/>
      </top>
      <bottom style="thick">
        <color indexed="64"/>
      </bottom>
      <diagonal/>
    </border>
    <border>
      <left/>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hair">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thin">
        <color indexed="64"/>
      </right>
      <top/>
      <bottom/>
      <diagonal/>
    </border>
    <border>
      <left style="thin">
        <color indexed="64"/>
      </left>
      <right style="hair">
        <color indexed="64"/>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top style="thin">
        <color indexed="64"/>
      </top>
      <bottom/>
      <diagonal/>
    </border>
    <border>
      <left/>
      <right style="medium">
        <color indexed="64"/>
      </right>
      <top/>
      <bottom/>
      <diagonal/>
    </border>
    <border>
      <left/>
      <right style="thin">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top style="hair">
        <color indexed="64"/>
      </top>
      <bottom/>
      <diagonal/>
    </border>
    <border>
      <left style="thin">
        <color indexed="64"/>
      </left>
      <right style="thin">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medium">
        <color indexed="64"/>
      </left>
      <right style="medium">
        <color indexed="64"/>
      </right>
      <top/>
      <bottom style="hair">
        <color indexed="64"/>
      </bottom>
      <diagonal/>
    </border>
    <border>
      <left/>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thin">
        <color indexed="64"/>
      </right>
      <top style="hair">
        <color indexed="64"/>
      </top>
      <bottom/>
      <diagonal/>
    </border>
    <border>
      <left style="medium">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right style="hair">
        <color indexed="64"/>
      </right>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thick">
        <color indexed="64"/>
      </right>
      <top/>
      <bottom style="hair">
        <color rgb="FF4F81BD"/>
      </bottom>
      <diagonal/>
    </border>
    <border>
      <left style="hair">
        <color rgb="FF4F81BD"/>
      </left>
      <right/>
      <top style="hair">
        <color rgb="FF4F81BD"/>
      </top>
      <bottom/>
      <diagonal/>
    </border>
    <border>
      <left/>
      <right/>
      <top style="hair">
        <color rgb="FF4F81BD"/>
      </top>
      <bottom/>
      <diagonal/>
    </border>
    <border>
      <left/>
      <right style="hair">
        <color rgb="FF4F81BD"/>
      </right>
      <top style="hair">
        <color rgb="FF4F81BD"/>
      </top>
      <bottom/>
      <diagonal/>
    </border>
    <border>
      <left style="hair">
        <color rgb="FF4F81BD"/>
      </left>
      <right/>
      <top/>
      <bottom/>
      <diagonal/>
    </border>
    <border>
      <left/>
      <right style="hair">
        <color rgb="FF4F81BD"/>
      </right>
      <top/>
      <bottom/>
      <diagonal/>
    </border>
    <border>
      <left style="hair">
        <color rgb="FF4F81BD"/>
      </left>
      <right/>
      <top/>
      <bottom style="hair">
        <color rgb="FF4F81BD"/>
      </bottom>
      <diagonal/>
    </border>
    <border>
      <left/>
      <right/>
      <top/>
      <bottom style="hair">
        <color rgb="FF4F81BD"/>
      </bottom>
      <diagonal/>
    </border>
    <border>
      <left/>
      <right style="hair">
        <color rgb="FF4F81BD"/>
      </right>
      <top/>
      <bottom style="hair">
        <color rgb="FF4F81BD"/>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01">
    <xf numFmtId="0" fontId="0" fillId="0" borderId="0"/>
    <xf numFmtId="0" fontId="20" fillId="0" borderId="0" applyNumberFormat="0" applyFill="0" applyBorder="0" applyAlignment="0" applyProtection="0">
      <alignment vertical="top"/>
      <protection locked="0"/>
    </xf>
    <xf numFmtId="0" fontId="1" fillId="0" borderId="0"/>
    <xf numFmtId="0" fontId="1" fillId="0" borderId="0"/>
    <xf numFmtId="0" fontId="32" fillId="0" borderId="0"/>
    <xf numFmtId="43" fontId="49" fillId="0" borderId="0" applyFont="0" applyFill="0" applyBorder="0" applyAlignment="0" applyProtection="0"/>
    <xf numFmtId="0" fontId="50" fillId="0" borderId="0" applyNumberFormat="0" applyFill="0" applyBorder="0" applyAlignment="0" applyProtection="0"/>
    <xf numFmtId="0" fontId="51" fillId="0" borderId="145" applyNumberFormat="0" applyFill="0" applyAlignment="0" applyProtection="0"/>
    <xf numFmtId="0" fontId="52" fillId="0" borderId="146" applyNumberFormat="0" applyFill="0" applyAlignment="0" applyProtection="0"/>
    <xf numFmtId="0" fontId="53" fillId="0" borderId="147" applyNumberFormat="0" applyFill="0" applyAlignment="0" applyProtection="0"/>
    <xf numFmtId="0" fontId="53" fillId="0" borderId="0" applyNumberFormat="0" applyFill="0" applyBorder="0" applyAlignment="0" applyProtection="0"/>
    <xf numFmtId="0" fontId="54" fillId="6" borderId="0" applyNumberFormat="0" applyBorder="0" applyAlignment="0" applyProtection="0"/>
    <xf numFmtId="0" fontId="55" fillId="7" borderId="0" applyNumberFormat="0" applyBorder="0" applyAlignment="0" applyProtection="0"/>
    <xf numFmtId="0" fontId="56" fillId="8" borderId="0" applyNumberFormat="0" applyBorder="0" applyAlignment="0" applyProtection="0"/>
    <xf numFmtId="0" fontId="57" fillId="9" borderId="148" applyNumberFormat="0" applyAlignment="0" applyProtection="0"/>
    <xf numFmtId="0" fontId="58" fillId="10" borderId="149" applyNumberFormat="0" applyAlignment="0" applyProtection="0"/>
    <xf numFmtId="0" fontId="59" fillId="10" borderId="148" applyNumberFormat="0" applyAlignment="0" applyProtection="0"/>
    <xf numFmtId="0" fontId="60" fillId="0" borderId="150" applyNumberFormat="0" applyFill="0" applyAlignment="0" applyProtection="0"/>
    <xf numFmtId="0" fontId="61" fillId="11" borderId="151" applyNumberFormat="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4" fillId="0" borderId="153" applyNumberFormat="0" applyFill="0" applyAlignment="0" applyProtection="0"/>
    <xf numFmtId="0" fontId="65" fillId="13" borderId="0" applyNumberFormat="0" applyBorder="0" applyAlignment="0" applyProtection="0"/>
    <xf numFmtId="0" fontId="49" fillId="14" borderId="0" applyNumberFormat="0" applyBorder="0" applyAlignment="0" applyProtection="0"/>
    <xf numFmtId="0" fontId="49" fillId="15" borderId="0" applyNumberFormat="0" applyBorder="0" applyAlignment="0" applyProtection="0"/>
    <xf numFmtId="0" fontId="65" fillId="16" borderId="0" applyNumberFormat="0" applyBorder="0" applyAlignment="0" applyProtection="0"/>
    <xf numFmtId="0" fontId="65" fillId="17" borderId="0" applyNumberFormat="0" applyBorder="0" applyAlignment="0" applyProtection="0"/>
    <xf numFmtId="0" fontId="49" fillId="18" borderId="0" applyNumberFormat="0" applyBorder="0" applyAlignment="0" applyProtection="0"/>
    <xf numFmtId="0" fontId="49" fillId="19" borderId="0" applyNumberFormat="0" applyBorder="0" applyAlignment="0" applyProtection="0"/>
    <xf numFmtId="0" fontId="65" fillId="20" borderId="0" applyNumberFormat="0" applyBorder="0" applyAlignment="0" applyProtection="0"/>
    <xf numFmtId="0" fontId="65"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65" fillId="24" borderId="0" applyNumberFormat="0" applyBorder="0" applyAlignment="0" applyProtection="0"/>
    <xf numFmtId="0" fontId="65" fillId="25" borderId="0" applyNumberFormat="0" applyBorder="0" applyAlignment="0" applyProtection="0"/>
    <xf numFmtId="0" fontId="49" fillId="26" borderId="0" applyNumberFormat="0" applyBorder="0" applyAlignment="0" applyProtection="0"/>
    <xf numFmtId="0" fontId="49" fillId="27" borderId="0" applyNumberFormat="0" applyBorder="0" applyAlignment="0" applyProtection="0"/>
    <xf numFmtId="0" fontId="65" fillId="28" borderId="0" applyNumberFormat="0" applyBorder="0" applyAlignment="0" applyProtection="0"/>
    <xf numFmtId="0" fontId="65" fillId="29"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65" fillId="32" borderId="0" applyNumberFormat="0" applyBorder="0" applyAlignment="0" applyProtection="0"/>
    <xf numFmtId="0" fontId="65" fillId="33"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65" fillId="36" borderId="0" applyNumberFormat="0" applyBorder="0" applyAlignment="0" applyProtection="0"/>
    <xf numFmtId="0" fontId="67" fillId="0" borderId="0"/>
    <xf numFmtId="43" fontId="69" fillId="0" borderId="0" applyFont="0" applyFill="0" applyBorder="0" applyAlignment="0" applyProtection="0"/>
    <xf numFmtId="0" fontId="70" fillId="0" borderId="0"/>
    <xf numFmtId="9" fontId="69" fillId="0" borderId="0" applyFont="0" applyFill="0" applyBorder="0" applyAlignment="0" applyProtection="0"/>
    <xf numFmtId="0" fontId="71" fillId="0" borderId="0"/>
    <xf numFmtId="0" fontId="72" fillId="0" borderId="0"/>
    <xf numFmtId="0" fontId="72" fillId="0" borderId="0"/>
    <xf numFmtId="43" fontId="69" fillId="0" borderId="0" applyFont="0" applyFill="0" applyBorder="0" applyAlignment="0" applyProtection="0"/>
    <xf numFmtId="43" fontId="1" fillId="0" borderId="0" applyFont="0" applyFill="0" applyBorder="0" applyAlignment="0" applyProtection="0"/>
    <xf numFmtId="0" fontId="1" fillId="0" borderId="0"/>
    <xf numFmtId="5" fontId="1" fillId="0" borderId="0" applyFont="0" applyFill="0" applyBorder="0" applyAlignment="0" applyProtection="0"/>
    <xf numFmtId="0" fontId="1" fillId="0" borderId="0">
      <alignment wrapText="1"/>
    </xf>
    <xf numFmtId="0" fontId="68" fillId="0" borderId="0"/>
    <xf numFmtId="43" fontId="1" fillId="0" borderId="0" applyFont="0" applyFill="0" applyBorder="0" applyAlignment="0" applyProtection="0"/>
    <xf numFmtId="0" fontId="1" fillId="0" borderId="0"/>
    <xf numFmtId="0" fontId="49" fillId="0" borderId="0"/>
    <xf numFmtId="166" fontId="49" fillId="0" borderId="0" applyFont="0" applyFill="0" applyBorder="0" applyAlignment="0" applyProtection="0"/>
    <xf numFmtId="44" fontId="69" fillId="0" borderId="0" applyFont="0" applyFill="0" applyBorder="0" applyAlignment="0" applyProtection="0"/>
    <xf numFmtId="0" fontId="68" fillId="0" borderId="0"/>
    <xf numFmtId="0" fontId="49" fillId="0" borderId="0"/>
    <xf numFmtId="0" fontId="72" fillId="0" borderId="0"/>
    <xf numFmtId="0" fontId="74" fillId="0" borderId="27">
      <alignment horizontal="center" vertical="center"/>
    </xf>
    <xf numFmtId="169" fontId="70" fillId="0" borderId="0" applyFont="0" applyFill="0" applyBorder="0" applyAlignment="0" applyProtection="0"/>
    <xf numFmtId="170" fontId="70" fillId="0" borderId="0" applyFont="0" applyFill="0" applyBorder="0" applyAlignment="0" applyProtection="0"/>
    <xf numFmtId="171" fontId="70" fillId="0" borderId="0" applyFont="0" applyFill="0" applyBorder="0" applyAlignment="0" applyProtection="0"/>
    <xf numFmtId="172" fontId="70" fillId="0" borderId="0" applyFont="0" applyFill="0" applyBorder="0" applyAlignment="0" applyProtection="0"/>
    <xf numFmtId="0" fontId="69" fillId="0" borderId="0"/>
    <xf numFmtId="0" fontId="72" fillId="0" borderId="0"/>
    <xf numFmtId="0" fontId="69" fillId="0" borderId="0"/>
    <xf numFmtId="168" fontId="72" fillId="0" borderId="0" applyFont="0" applyFill="0" applyBorder="0" applyAlignment="0" applyProtection="0"/>
    <xf numFmtId="168" fontId="72" fillId="0" borderId="0" applyFont="0" applyFill="0" applyBorder="0" applyAlignment="0" applyProtection="0"/>
    <xf numFmtId="168" fontId="72" fillId="0" borderId="0" applyFont="0" applyFill="0" applyBorder="0" applyAlignment="0" applyProtection="0"/>
    <xf numFmtId="168" fontId="72" fillId="0" borderId="0" applyFont="0" applyFill="0" applyBorder="0" applyAlignment="0" applyProtection="0"/>
    <xf numFmtId="168" fontId="72" fillId="0" borderId="0" applyFont="0" applyFill="0" applyBorder="0" applyAlignment="0" applyProtection="0"/>
    <xf numFmtId="168" fontId="72" fillId="0" borderId="0" applyFont="0" applyFill="0" applyBorder="0" applyAlignment="0" applyProtection="0"/>
    <xf numFmtId="167" fontId="72" fillId="0" borderId="0" applyFont="0" applyFill="0" applyBorder="0" applyAlignment="0" applyProtection="0"/>
    <xf numFmtId="8"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68" fontId="72" fillId="0" borderId="0" applyFont="0" applyFill="0" applyBorder="0" applyAlignment="0" applyProtection="0"/>
    <xf numFmtId="168" fontId="72" fillId="0" borderId="0" applyFont="0" applyFill="0" applyBorder="0" applyAlignment="0" applyProtection="0"/>
    <xf numFmtId="0" fontId="72" fillId="0" borderId="0"/>
    <xf numFmtId="167" fontId="72" fillId="0" borderId="0" applyFont="0" applyFill="0" applyBorder="0" applyAlignment="0" applyProtection="0"/>
    <xf numFmtId="0" fontId="69" fillId="0" borderId="0"/>
    <xf numFmtId="43" fontId="1" fillId="0" borderId="0" applyFont="0" applyFill="0" applyBorder="0" applyAlignment="0" applyProtection="0"/>
    <xf numFmtId="167" fontId="1" fillId="0" borderId="0" applyFont="0" applyFill="0" applyBorder="0" applyAlignment="0" applyProtection="0"/>
    <xf numFmtId="0" fontId="68" fillId="0" borderId="0"/>
    <xf numFmtId="0" fontId="1" fillId="0" borderId="0"/>
    <xf numFmtId="43" fontId="69" fillId="0" borderId="0" applyFont="0" applyFill="0" applyBorder="0" applyAlignment="0" applyProtection="0"/>
    <xf numFmtId="9" fontId="69" fillId="0" borderId="0" applyFont="0" applyFill="0" applyBorder="0" applyAlignment="0" applyProtection="0"/>
    <xf numFmtId="44" fontId="69" fillId="0" borderId="0" applyFont="0" applyFill="0" applyBorder="0" applyAlignment="0" applyProtection="0"/>
    <xf numFmtId="0" fontId="68" fillId="0" borderId="0"/>
    <xf numFmtId="0" fontId="68" fillId="0" borderId="0"/>
    <xf numFmtId="0" fontId="69" fillId="0" borderId="0"/>
    <xf numFmtId="0" fontId="49" fillId="0" borderId="0"/>
    <xf numFmtId="43" fontId="49" fillId="0" borderId="0" applyFont="0" applyFill="0" applyBorder="0" applyAlignment="0" applyProtection="0"/>
    <xf numFmtId="43" fontId="1" fillId="0" borderId="0" applyFont="0" applyFill="0" applyBorder="0" applyAlignment="0" applyProtection="0"/>
    <xf numFmtId="166" fontId="69" fillId="0" borderId="0" applyFont="0" applyFill="0" applyBorder="0" applyAlignment="0" applyProtection="0"/>
    <xf numFmtId="9" fontId="1" fillId="0" borderId="0" applyFont="0" applyFill="0" applyBorder="0" applyAlignment="0" applyProtection="0"/>
    <xf numFmtId="9" fontId="68" fillId="0" borderId="0" applyFont="0" applyFill="0" applyBorder="0" applyAlignment="0" applyProtection="0"/>
    <xf numFmtId="166" fontId="1" fillId="0" borderId="0" applyFont="0" applyFill="0" applyBorder="0" applyAlignment="0" applyProtection="0"/>
    <xf numFmtId="0" fontId="56" fillId="8" borderId="0" applyNumberFormat="0" applyBorder="0" applyAlignment="0" applyProtection="0"/>
    <xf numFmtId="0" fontId="75"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5" fillId="0" borderId="0" applyNumberFormat="0" applyFill="0" applyBorder="0" applyAlignment="0" applyProtection="0"/>
    <xf numFmtId="0" fontId="78" fillId="0" borderId="0" applyNumberFormat="0" applyFill="0" applyBorder="0" applyAlignment="0" applyProtection="0">
      <alignment vertical="top"/>
      <protection locked="0"/>
    </xf>
    <xf numFmtId="0" fontId="73" fillId="0" borderId="0"/>
    <xf numFmtId="0" fontId="79" fillId="0" borderId="0" applyNumberFormat="0" applyFill="0" applyBorder="0" applyAlignment="0" applyProtection="0">
      <alignment vertical="top"/>
      <protection locked="0"/>
    </xf>
    <xf numFmtId="0" fontId="49" fillId="0" borderId="0"/>
    <xf numFmtId="0" fontId="49" fillId="0" borderId="0"/>
    <xf numFmtId="0" fontId="68" fillId="0" borderId="0"/>
    <xf numFmtId="0" fontId="49" fillId="0" borderId="0"/>
    <xf numFmtId="44" fontId="1" fillId="0" borderId="0" applyFont="0" applyFill="0" applyBorder="0" applyAlignment="0" applyProtection="0"/>
    <xf numFmtId="0" fontId="68" fillId="0" borderId="0"/>
    <xf numFmtId="0" fontId="49" fillId="0" borderId="0"/>
    <xf numFmtId="166" fontId="49" fillId="0" borderId="0" applyFont="0" applyFill="0" applyBorder="0" applyAlignment="0" applyProtection="0"/>
    <xf numFmtId="0" fontId="49" fillId="0" borderId="0"/>
    <xf numFmtId="0" fontId="68" fillId="0" borderId="0"/>
    <xf numFmtId="0" fontId="1" fillId="0" borderId="0"/>
    <xf numFmtId="0" fontId="68" fillId="0" borderId="0"/>
    <xf numFmtId="0" fontId="68" fillId="0" borderId="0"/>
    <xf numFmtId="0" fontId="49" fillId="0" borderId="0"/>
    <xf numFmtId="43" fontId="49"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9" fontId="69" fillId="0" borderId="0" applyFont="0" applyFill="0" applyBorder="0" applyAlignment="0" applyProtection="0"/>
    <xf numFmtId="173" fontId="49" fillId="0" borderId="0" applyFont="0" applyFill="0" applyBorder="0" applyAlignment="0" applyProtection="0"/>
    <xf numFmtId="0" fontId="49" fillId="0" borderId="0"/>
    <xf numFmtId="173" fontId="6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77" fillId="0" borderId="0" applyNumberFormat="0" applyFill="0" applyBorder="0" applyAlignment="0" applyProtection="0"/>
    <xf numFmtId="0" fontId="49" fillId="0" borderId="0"/>
    <xf numFmtId="9" fontId="49" fillId="0" borderId="0" applyFont="0" applyFill="0" applyBorder="0" applyAlignment="0" applyProtection="0"/>
    <xf numFmtId="0" fontId="69" fillId="0" borderId="0"/>
    <xf numFmtId="43" fontId="69" fillId="0" borderId="0" applyFont="0" applyFill="0" applyBorder="0" applyAlignment="0" applyProtection="0"/>
    <xf numFmtId="9" fontId="6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9" fontId="69" fillId="0" borderId="0" applyFont="0" applyFill="0" applyBorder="0" applyAlignment="0" applyProtection="0"/>
    <xf numFmtId="173" fontId="49" fillId="0" borderId="0" applyFont="0" applyFill="0" applyBorder="0" applyAlignment="0" applyProtection="0"/>
    <xf numFmtId="0" fontId="49" fillId="0" borderId="0"/>
    <xf numFmtId="44" fontId="6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43" fontId="49" fillId="0" borderId="0" applyFont="0" applyFill="0" applyBorder="0" applyAlignment="0" applyProtection="0"/>
    <xf numFmtId="0" fontId="49" fillId="0" borderId="0"/>
    <xf numFmtId="43" fontId="49" fillId="0" borderId="0" applyFont="0" applyFill="0" applyBorder="0" applyAlignment="0" applyProtection="0"/>
    <xf numFmtId="44" fontId="49" fillId="0" borderId="0" applyFont="0" applyFill="0" applyBorder="0" applyAlignment="0" applyProtection="0"/>
    <xf numFmtId="0" fontId="66" fillId="0" borderId="0" applyNumberFormat="0" applyFill="0" applyBorder="0" applyAlignment="0" applyProtection="0"/>
    <xf numFmtId="43" fontId="1" fillId="0" borderId="0" applyFont="0" applyFill="0" applyBorder="0" applyAlignment="0" applyProtection="0"/>
    <xf numFmtId="0" fontId="49" fillId="0" borderId="0"/>
    <xf numFmtId="43" fontId="49" fillId="0" borderId="0" applyFont="0" applyFill="0" applyBorder="0" applyAlignment="0" applyProtection="0"/>
    <xf numFmtId="0" fontId="49" fillId="12" borderId="152" applyNumberFormat="0" applyFont="0" applyAlignment="0" applyProtection="0"/>
    <xf numFmtId="0" fontId="75" fillId="0" borderId="0" applyNumberFormat="0" applyFill="0" applyBorder="0" applyAlignment="0" applyProtection="0"/>
    <xf numFmtId="0" fontId="49" fillId="0" borderId="0"/>
    <xf numFmtId="166" fontId="49" fillId="0" borderId="0" applyFont="0" applyFill="0" applyBorder="0" applyAlignment="0" applyProtection="0"/>
    <xf numFmtId="0" fontId="49" fillId="0" borderId="0"/>
    <xf numFmtId="0" fontId="1" fillId="0" borderId="0"/>
    <xf numFmtId="43" fontId="1" fillId="0" borderId="0" applyFont="0" applyFill="0" applyBorder="0" applyAlignment="0" applyProtection="0"/>
    <xf numFmtId="173" fontId="1" fillId="0" borderId="0" applyFont="0" applyFill="0" applyBorder="0" applyAlignment="0" applyProtection="0"/>
    <xf numFmtId="9" fontId="1" fillId="0" borderId="0" applyFont="0" applyFill="0" applyBorder="0" applyAlignment="0" applyProtection="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173" fontId="49" fillId="0" borderId="0" applyFont="0" applyFill="0" applyBorder="0" applyAlignment="0" applyProtection="0"/>
    <xf numFmtId="0" fontId="49" fillId="0" borderId="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9" fontId="4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173" fontId="49" fillId="0" borderId="0" applyFont="0" applyFill="0" applyBorder="0" applyAlignment="0" applyProtection="0"/>
    <xf numFmtId="0" fontId="49" fillId="0" borderId="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43" fontId="49" fillId="0" borderId="0" applyFont="0" applyFill="0" applyBorder="0" applyAlignment="0" applyProtection="0"/>
    <xf numFmtId="0" fontId="49" fillId="0" borderId="0"/>
    <xf numFmtId="43" fontId="49" fillId="0" borderId="0" applyFont="0" applyFill="0" applyBorder="0" applyAlignment="0" applyProtection="0"/>
    <xf numFmtId="44" fontId="49" fillId="0" borderId="0" applyFont="0" applyFill="0" applyBorder="0" applyAlignment="0" applyProtection="0"/>
    <xf numFmtId="0" fontId="80"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69" fillId="0" borderId="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49" fillId="14" borderId="0" applyNumberFormat="0" applyBorder="0" applyAlignment="0" applyProtection="0"/>
    <xf numFmtId="0" fontId="49" fillId="18" borderId="0" applyNumberFormat="0" applyBorder="0" applyAlignment="0" applyProtection="0"/>
    <xf numFmtId="0" fontId="49" fillId="26" borderId="0" applyNumberFormat="0" applyBorder="0" applyAlignment="0" applyProtection="0"/>
    <xf numFmtId="0" fontId="49" fillId="30" borderId="0" applyNumberFormat="0" applyBorder="0" applyAlignment="0" applyProtection="0"/>
    <xf numFmtId="0" fontId="49" fillId="34" borderId="0" applyNumberFormat="0" applyBorder="0" applyAlignment="0" applyProtection="0"/>
    <xf numFmtId="0" fontId="49" fillId="22" borderId="0" applyNumberFormat="0" applyBorder="0" applyAlignment="0" applyProtection="0"/>
    <xf numFmtId="0" fontId="49" fillId="15" borderId="0" applyNumberFormat="0" applyBorder="0" applyAlignment="0" applyProtection="0"/>
    <xf numFmtId="0" fontId="49" fillId="19" borderId="0" applyNumberFormat="0" applyBorder="0" applyAlignment="0" applyProtection="0"/>
    <xf numFmtId="0" fontId="49" fillId="23" borderId="0" applyNumberFormat="0" applyBorder="0" applyAlignment="0" applyProtection="0"/>
    <xf numFmtId="0" fontId="49" fillId="27" borderId="0" applyNumberFormat="0" applyBorder="0" applyAlignment="0" applyProtection="0"/>
    <xf numFmtId="0" fontId="49" fillId="31" borderId="0" applyNumberFormat="0" applyBorder="0" applyAlignment="0" applyProtection="0"/>
    <xf numFmtId="0" fontId="49" fillId="35" borderId="0" applyNumberFormat="0" applyBorder="0" applyAlignment="0" applyProtection="0"/>
    <xf numFmtId="43" fontId="69" fillId="0" borderId="0" applyFont="0" applyFill="0" applyBorder="0" applyAlignment="0" applyProtection="0"/>
    <xf numFmtId="9" fontId="69" fillId="0" borderId="0" applyFont="0" applyFill="0" applyBorder="0" applyAlignment="0" applyProtection="0"/>
    <xf numFmtId="43" fontId="1" fillId="0" borderId="0" applyFont="0" applyFill="0" applyBorder="0" applyAlignment="0" applyProtection="0"/>
    <xf numFmtId="0" fontId="1" fillId="0" borderId="0"/>
    <xf numFmtId="0" fontId="1" fillId="0" borderId="0">
      <alignment wrapText="1"/>
    </xf>
    <xf numFmtId="0" fontId="49" fillId="0" borderId="0"/>
    <xf numFmtId="166" fontId="49" fillId="0" borderId="0" applyFont="0" applyFill="0" applyBorder="0" applyAlignment="0" applyProtection="0"/>
    <xf numFmtId="0" fontId="49" fillId="0" borderId="0"/>
    <xf numFmtId="0" fontId="72" fillId="0" borderId="0"/>
    <xf numFmtId="0" fontId="1"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173" fontId="49" fillId="0" borderId="0" applyFont="0" applyFill="0" applyBorder="0" applyAlignment="0" applyProtection="0"/>
    <xf numFmtId="0" fontId="49" fillId="0" borderId="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9" fontId="4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173" fontId="49" fillId="0" borderId="0" applyFont="0" applyFill="0" applyBorder="0" applyAlignment="0" applyProtection="0"/>
    <xf numFmtId="0" fontId="49" fillId="0" borderId="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43" fontId="49" fillId="0" borderId="0" applyFont="0" applyFill="0" applyBorder="0" applyAlignment="0" applyProtection="0"/>
    <xf numFmtId="0" fontId="49" fillId="0" borderId="0"/>
    <xf numFmtId="43" fontId="49" fillId="0" borderId="0" applyFont="0" applyFill="0" applyBorder="0" applyAlignment="0" applyProtection="0"/>
    <xf numFmtId="44" fontId="49" fillId="0" borderId="0" applyFont="0" applyFill="0" applyBorder="0" applyAlignment="0" applyProtection="0"/>
    <xf numFmtId="0" fontId="49" fillId="0" borderId="0"/>
    <xf numFmtId="43" fontId="49" fillId="0" borderId="0" applyFont="0" applyFill="0" applyBorder="0" applyAlignment="0" applyProtection="0"/>
    <xf numFmtId="0" fontId="49" fillId="12" borderId="152" applyNumberFormat="0" applyFont="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173" fontId="49" fillId="0" borderId="0" applyFont="0" applyFill="0" applyBorder="0" applyAlignment="0" applyProtection="0"/>
    <xf numFmtId="0" fontId="49" fillId="0" borderId="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9" fontId="4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173" fontId="49" fillId="0" borderId="0" applyFont="0" applyFill="0" applyBorder="0" applyAlignment="0" applyProtection="0"/>
    <xf numFmtId="0" fontId="49" fillId="0" borderId="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166" fontId="49" fillId="0" borderId="0" applyFont="0" applyFill="0" applyBorder="0" applyAlignment="0" applyProtection="0"/>
    <xf numFmtId="0" fontId="49" fillId="0" borderId="0"/>
    <xf numFmtId="0" fontId="49" fillId="0" borderId="0"/>
    <xf numFmtId="43" fontId="49" fillId="0" borderId="0" applyFont="0" applyFill="0" applyBorder="0" applyAlignment="0" applyProtection="0"/>
    <xf numFmtId="0" fontId="49" fillId="0" borderId="0"/>
    <xf numFmtId="43" fontId="49" fillId="0" borderId="0" applyFont="0" applyFill="0" applyBorder="0" applyAlignment="0" applyProtection="0"/>
    <xf numFmtId="0" fontId="49" fillId="0" borderId="0"/>
    <xf numFmtId="43" fontId="49" fillId="0" borderId="0" applyFont="0" applyFill="0" applyBorder="0" applyAlignment="0" applyProtection="0"/>
    <xf numFmtId="44" fontId="49" fillId="0" borderId="0" applyFont="0" applyFill="0" applyBorder="0" applyAlignment="0" applyProtection="0"/>
    <xf numFmtId="0" fontId="49" fillId="0" borderId="0"/>
    <xf numFmtId="43" fontId="49" fillId="0" borderId="0" applyFont="0" applyFill="0" applyBorder="0" applyAlignment="0" applyProtection="0"/>
    <xf numFmtId="0" fontId="81" fillId="0" borderId="0"/>
    <xf numFmtId="0" fontId="49" fillId="14" borderId="0" applyNumberFormat="0" applyBorder="0" applyAlignment="0" applyProtection="0"/>
    <xf numFmtId="0" fontId="49" fillId="18" borderId="0" applyNumberFormat="0" applyBorder="0" applyAlignment="0" applyProtection="0"/>
    <xf numFmtId="0" fontId="49" fillId="22" borderId="0" applyNumberFormat="0" applyBorder="0" applyAlignment="0" applyProtection="0"/>
    <xf numFmtId="0" fontId="49" fillId="26" borderId="0" applyNumberFormat="0" applyBorder="0" applyAlignment="0" applyProtection="0"/>
    <xf numFmtId="0" fontId="49" fillId="30" borderId="0" applyNumberFormat="0" applyBorder="0" applyAlignment="0" applyProtection="0"/>
    <xf numFmtId="0" fontId="49" fillId="34" borderId="0" applyNumberFormat="0" applyBorder="0" applyAlignment="0" applyProtection="0"/>
    <xf numFmtId="0" fontId="49" fillId="15" borderId="0" applyNumberFormat="0" applyBorder="0" applyAlignment="0" applyProtection="0"/>
    <xf numFmtId="0" fontId="49" fillId="19" borderId="0" applyNumberFormat="0" applyBorder="0" applyAlignment="0" applyProtection="0"/>
    <xf numFmtId="0" fontId="49" fillId="23" borderId="0" applyNumberFormat="0" applyBorder="0" applyAlignment="0" applyProtection="0"/>
    <xf numFmtId="0" fontId="49" fillId="27" borderId="0" applyNumberFormat="0" applyBorder="0" applyAlignment="0" applyProtection="0"/>
    <xf numFmtId="0" fontId="49" fillId="31" borderId="0" applyNumberFormat="0" applyBorder="0" applyAlignment="0" applyProtection="0"/>
    <xf numFmtId="0" fontId="49" fillId="35" borderId="0" applyNumberFormat="0" applyBorder="0" applyAlignment="0" applyProtection="0"/>
    <xf numFmtId="43" fontId="67"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6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73" fontId="49" fillId="0" borderId="0" applyFont="0" applyFill="0" applyBorder="0" applyAlignment="0" applyProtection="0"/>
    <xf numFmtId="173" fontId="49" fillId="0" borderId="0" applyFont="0" applyFill="0" applyBorder="0" applyAlignment="0" applyProtection="0"/>
    <xf numFmtId="173" fontId="49" fillId="0" borderId="0" applyFont="0" applyFill="0" applyBorder="0" applyAlignment="0" applyProtection="0"/>
    <xf numFmtId="173"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12" borderId="152" applyNumberFormat="0" applyFont="0" applyAlignment="0" applyProtection="0"/>
    <xf numFmtId="9" fontId="49" fillId="0" borderId="0" applyFont="0" applyFill="0" applyBorder="0" applyAlignment="0" applyProtection="0"/>
    <xf numFmtId="9" fontId="49" fillId="0" borderId="0" applyFont="0" applyFill="0" applyBorder="0" applyAlignment="0" applyProtection="0"/>
    <xf numFmtId="0" fontId="69" fillId="0" borderId="0">
      <alignment wrapText="1"/>
    </xf>
    <xf numFmtId="0" fontId="80" fillId="0" borderId="0"/>
    <xf numFmtId="0" fontId="49" fillId="0" borderId="0"/>
    <xf numFmtId="43" fontId="49" fillId="0" borderId="0" applyFont="0" applyFill="0" applyBorder="0" applyAlignment="0" applyProtection="0"/>
    <xf numFmtId="0" fontId="80" fillId="0" borderId="0"/>
    <xf numFmtId="0" fontId="1" fillId="0" borderId="0"/>
    <xf numFmtId="43" fontId="1" fillId="0" borderId="0" applyFont="0" applyFill="0" applyBorder="0" applyAlignment="0" applyProtection="0"/>
    <xf numFmtId="0" fontId="67" fillId="0" borderId="0"/>
    <xf numFmtId="0" fontId="49" fillId="0" borderId="0"/>
    <xf numFmtId="173" fontId="49" fillId="0" borderId="0" applyFont="0" applyFill="0" applyBorder="0" applyAlignment="0" applyProtection="0"/>
    <xf numFmtId="9" fontId="49" fillId="0" borderId="0" applyFont="0" applyFill="0" applyBorder="0" applyAlignment="0" applyProtection="0"/>
    <xf numFmtId="167" fontId="1" fillId="0" borderId="0" applyFont="0" applyFill="0" applyBorder="0" applyAlignment="0" applyProtection="0"/>
    <xf numFmtId="0" fontId="69" fillId="0" borderId="0"/>
    <xf numFmtId="43" fontId="69" fillId="0" borderId="0" applyFont="0" applyFill="0" applyBorder="0" applyAlignment="0" applyProtection="0"/>
    <xf numFmtId="0" fontId="71" fillId="0" borderId="0"/>
    <xf numFmtId="43" fontId="69" fillId="0" borderId="0" applyFont="0" applyFill="0" applyBorder="0" applyAlignment="0" applyProtection="0"/>
    <xf numFmtId="43" fontId="69" fillId="0" borderId="0" applyFont="0" applyFill="0" applyBorder="0" applyAlignment="0" applyProtection="0"/>
    <xf numFmtId="44" fontId="69" fillId="0" borderId="0" applyFont="0" applyFill="0" applyBorder="0" applyAlignment="0" applyProtection="0"/>
    <xf numFmtId="9" fontId="69" fillId="0" borderId="0" applyFont="0" applyFill="0" applyBorder="0" applyAlignment="0" applyProtection="0"/>
    <xf numFmtId="9" fontId="49" fillId="0" borderId="0" applyFont="0" applyFill="0" applyBorder="0" applyAlignment="0" applyProtection="0"/>
    <xf numFmtId="173" fontId="69" fillId="0" borderId="0" applyFont="0" applyFill="0" applyBorder="0" applyAlignment="0" applyProtection="0"/>
    <xf numFmtId="0" fontId="69" fillId="0" borderId="0"/>
    <xf numFmtId="9" fontId="68" fillId="0" borderId="0" applyFont="0" applyFill="0" applyBorder="0" applyAlignment="0" applyProtection="0"/>
    <xf numFmtId="173" fontId="49" fillId="0" borderId="0" applyFont="0" applyFill="0" applyBorder="0" applyAlignment="0" applyProtection="0"/>
    <xf numFmtId="0" fontId="69" fillId="0" borderId="0"/>
    <xf numFmtId="43" fontId="69" fillId="0" borderId="0" applyFont="0" applyFill="0" applyBorder="0" applyAlignment="0" applyProtection="0"/>
    <xf numFmtId="167" fontId="1" fillId="0" borderId="0" applyFont="0" applyFill="0" applyBorder="0" applyAlignment="0" applyProtection="0"/>
    <xf numFmtId="0" fontId="69" fillId="0" borderId="0"/>
    <xf numFmtId="0" fontId="68" fillId="0" borderId="0"/>
    <xf numFmtId="0" fontId="72" fillId="0" borderId="0"/>
    <xf numFmtId="0" fontId="68" fillId="0" borderId="0"/>
    <xf numFmtId="0" fontId="1" fillId="0" borderId="0"/>
    <xf numFmtId="0" fontId="68" fillId="0" borderId="0"/>
    <xf numFmtId="0" fontId="68" fillId="0" borderId="0"/>
    <xf numFmtId="43"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0" fontId="69" fillId="0" borderId="0"/>
    <xf numFmtId="43" fontId="69" fillId="0" borderId="0" applyFont="0" applyFill="0" applyBorder="0" applyAlignment="0" applyProtection="0"/>
    <xf numFmtId="173" fontId="49" fillId="0" borderId="0" applyFont="0" applyFill="0" applyBorder="0" applyAlignment="0" applyProtection="0"/>
    <xf numFmtId="43" fontId="68" fillId="0" borderId="0" applyFont="0" applyFill="0" applyBorder="0" applyAlignment="0" applyProtection="0"/>
    <xf numFmtId="9" fontId="49" fillId="0" borderId="0" applyFont="0" applyFill="0" applyBorder="0" applyAlignment="0" applyProtection="0"/>
    <xf numFmtId="173" fontId="49" fillId="0" borderId="0" applyFont="0" applyFill="0" applyBorder="0" applyAlignment="0" applyProtection="0"/>
    <xf numFmtId="9" fontId="49" fillId="0" borderId="0" applyFont="0" applyFill="0" applyBorder="0" applyAlignment="0" applyProtection="0"/>
    <xf numFmtId="0" fontId="49" fillId="0" borderId="0"/>
    <xf numFmtId="0" fontId="49" fillId="0" borderId="0"/>
    <xf numFmtId="43" fontId="69" fillId="0" borderId="0" applyFont="0" applyFill="0" applyBorder="0" applyAlignment="0" applyProtection="0"/>
    <xf numFmtId="9" fontId="69" fillId="0" borderId="0" applyFont="0" applyFill="0" applyBorder="0" applyAlignment="0" applyProtection="0"/>
    <xf numFmtId="0" fontId="69" fillId="0" borderId="0"/>
    <xf numFmtId="0" fontId="69" fillId="0" borderId="0"/>
    <xf numFmtId="9" fontId="69" fillId="0" borderId="0" applyFont="0" applyFill="0" applyBorder="0" applyAlignment="0" applyProtection="0"/>
    <xf numFmtId="44" fontId="69" fillId="0" borderId="0" applyFont="0" applyFill="0" applyBorder="0" applyAlignment="0" applyProtection="0"/>
    <xf numFmtId="9" fontId="69" fillId="0" borderId="0" applyFont="0" applyFill="0" applyBorder="0" applyAlignment="0" applyProtection="0"/>
    <xf numFmtId="0" fontId="69" fillId="0" borderId="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9" fontId="69" fillId="0" borderId="0" applyFont="0" applyFill="0" applyBorder="0" applyAlignment="0" applyProtection="0"/>
    <xf numFmtId="0" fontId="72" fillId="0" borderId="0"/>
    <xf numFmtId="43" fontId="69" fillId="0" borderId="0" applyFont="0" applyFill="0" applyBorder="0" applyAlignment="0" applyProtection="0"/>
    <xf numFmtId="0" fontId="69" fillId="0" borderId="0">
      <alignment wrapText="1"/>
    </xf>
    <xf numFmtId="43" fontId="69" fillId="0" borderId="0" applyFont="0" applyFill="0" applyBorder="0" applyAlignment="0" applyProtection="0"/>
    <xf numFmtId="1" fontId="82" fillId="0" borderId="0">
      <alignment vertical="top"/>
    </xf>
    <xf numFmtId="1" fontId="83" fillId="0" borderId="0" applyNumberFormat="0" applyFill="0" applyBorder="0" applyAlignment="0" applyProtection="0">
      <alignment vertical="top"/>
    </xf>
  </cellStyleXfs>
  <cellXfs count="351">
    <xf numFmtId="0" fontId="0" fillId="0" borderId="0" xfId="0"/>
    <xf numFmtId="22" fontId="33" fillId="2" borderId="0" xfId="3" applyNumberFormat="1" applyFont="1" applyFill="1"/>
    <xf numFmtId="0" fontId="33" fillId="2" borderId="0" xfId="3" applyFont="1" applyFill="1"/>
    <xf numFmtId="0" fontId="33" fillId="2" borderId="0" xfId="3" applyFont="1" applyFill="1" applyBorder="1"/>
    <xf numFmtId="0" fontId="33" fillId="2" borderId="0" xfId="3" applyFont="1" applyFill="1" applyBorder="1" applyAlignment="1">
      <alignment wrapText="1"/>
    </xf>
    <xf numFmtId="0" fontId="33" fillId="0" borderId="0" xfId="3" applyFont="1" applyBorder="1"/>
    <xf numFmtId="0" fontId="33" fillId="0" borderId="0" xfId="3" applyFont="1"/>
    <xf numFmtId="0" fontId="34" fillId="2" borderId="0" xfId="3" applyFont="1" applyFill="1" applyBorder="1" applyAlignment="1">
      <alignment wrapText="1"/>
    </xf>
    <xf numFmtId="0" fontId="34" fillId="0" borderId="0" xfId="3" applyFont="1" applyBorder="1" applyAlignment="1">
      <alignment wrapText="1"/>
    </xf>
    <xf numFmtId="0" fontId="33" fillId="2" borderId="0" xfId="3" applyFont="1" applyFill="1" applyAlignment="1"/>
    <xf numFmtId="0" fontId="2" fillId="2" borderId="136" xfId="3" applyFont="1" applyFill="1" applyBorder="1" applyAlignment="1">
      <alignment wrapText="1"/>
    </xf>
    <xf numFmtId="0" fontId="1" fillId="3" borderId="1" xfId="3" applyFont="1" applyFill="1" applyBorder="1" applyAlignment="1" applyProtection="1">
      <alignment horizontal="right" wrapText="1"/>
      <protection locked="0"/>
    </xf>
    <xf numFmtId="0" fontId="33" fillId="2" borderId="0" xfId="3" applyFont="1" applyFill="1" applyBorder="1" applyAlignment="1"/>
    <xf numFmtId="0" fontId="33" fillId="0" borderId="0" xfId="3" applyFont="1" applyAlignment="1"/>
    <xf numFmtId="0" fontId="35" fillId="2" borderId="0" xfId="3" applyFont="1" applyFill="1" applyBorder="1"/>
    <xf numFmtId="0" fontId="36" fillId="2" borderId="2" xfId="3" applyFont="1" applyFill="1" applyBorder="1" applyAlignment="1">
      <alignment horizontal="right"/>
    </xf>
    <xf numFmtId="0" fontId="37" fillId="2" borderId="0" xfId="3" applyFont="1" applyFill="1" applyBorder="1"/>
    <xf numFmtId="0" fontId="2" fillId="2" borderId="136" xfId="3" applyFont="1" applyFill="1" applyBorder="1"/>
    <xf numFmtId="0" fontId="1" fillId="3" borderId="1" xfId="3" applyFont="1" applyFill="1" applyBorder="1" applyAlignment="1" applyProtection="1">
      <alignment horizontal="right" vertical="center"/>
      <protection locked="0"/>
    </xf>
    <xf numFmtId="0" fontId="36" fillId="2" borderId="0" xfId="3" applyFont="1" applyFill="1" applyBorder="1" applyAlignment="1">
      <alignment horizontal="right"/>
    </xf>
    <xf numFmtId="0" fontId="38" fillId="2" borderId="0" xfId="3" applyFont="1" applyFill="1"/>
    <xf numFmtId="14" fontId="39" fillId="2" borderId="0" xfId="3" applyNumberFormat="1" applyFont="1" applyFill="1" applyBorder="1"/>
    <xf numFmtId="14" fontId="33" fillId="2" borderId="0" xfId="3" applyNumberFormat="1" applyFont="1" applyFill="1" applyBorder="1"/>
    <xf numFmtId="0" fontId="40" fillId="2" borderId="0" xfId="3" applyFont="1" applyFill="1" applyBorder="1" applyAlignment="1"/>
    <xf numFmtId="0" fontId="41" fillId="2" borderId="0" xfId="3" applyFont="1" applyFill="1" applyBorder="1" applyAlignment="1">
      <alignment wrapText="1"/>
    </xf>
    <xf numFmtId="0" fontId="41" fillId="2" borderId="0" xfId="3" applyFont="1" applyFill="1" applyBorder="1" applyAlignment="1">
      <alignment horizontal="center" wrapText="1"/>
    </xf>
    <xf numFmtId="2" fontId="33" fillId="0" borderId="0" xfId="3" applyNumberFormat="1" applyFont="1"/>
    <xf numFmtId="1" fontId="33" fillId="2" borderId="0" xfId="3" applyNumberFormat="1" applyFont="1" applyFill="1" applyBorder="1"/>
    <xf numFmtId="0" fontId="33" fillId="0" borderId="0" xfId="3" applyFont="1" applyBorder="1" applyAlignment="1">
      <alignment wrapText="1"/>
    </xf>
    <xf numFmtId="0" fontId="33" fillId="0" borderId="0" xfId="3" applyFont="1" applyFill="1"/>
    <xf numFmtId="0" fontId="0" fillId="0" borderId="0" xfId="0" applyFill="1"/>
    <xf numFmtId="0" fontId="42" fillId="0" borderId="0" xfId="0" applyFont="1" applyAlignment="1">
      <alignment wrapText="1"/>
    </xf>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0" xfId="0" applyAlignment="1">
      <alignment wrapText="1"/>
    </xf>
    <xf numFmtId="0" fontId="0" fillId="0" borderId="3" xfId="0" applyBorder="1" applyAlignment="1">
      <alignment wrapText="1"/>
    </xf>
    <xf numFmtId="0" fontId="0" fillId="0" borderId="10" xfId="0" applyBorder="1"/>
    <xf numFmtId="0" fontId="0" fillId="0" borderId="11" xfId="0" applyBorder="1"/>
    <xf numFmtId="0" fontId="43" fillId="0" borderId="0" xfId="0" applyFont="1" applyFill="1"/>
    <xf numFmtId="0" fontId="43" fillId="0" borderId="0" xfId="0" applyFont="1" applyFill="1" applyBorder="1"/>
    <xf numFmtId="0" fontId="8" fillId="0" borderId="12" xfId="2" applyFont="1" applyFill="1" applyBorder="1" applyAlignment="1">
      <alignment horizontal="left" vertical="center"/>
    </xf>
    <xf numFmtId="0" fontId="1" fillId="0" borderId="13" xfId="2" applyFont="1" applyFill="1" applyBorder="1"/>
    <xf numFmtId="0" fontId="0" fillId="0" borderId="13" xfId="0" applyBorder="1"/>
    <xf numFmtId="0" fontId="9" fillId="0" borderId="13" xfId="2" applyFont="1" applyFill="1" applyBorder="1" applyAlignment="1">
      <alignment horizontal="right" vertical="top" wrapText="1"/>
    </xf>
    <xf numFmtId="0" fontId="9" fillId="0" borderId="14" xfId="2" applyFont="1" applyFill="1" applyBorder="1" applyAlignment="1">
      <alignment horizontal="right" vertical="top" wrapText="1"/>
    </xf>
    <xf numFmtId="0" fontId="3" fillId="0" borderId="15" xfId="2" applyFont="1" applyFill="1" applyBorder="1" applyAlignment="1">
      <alignment horizontal="center" vertical="center"/>
    </xf>
    <xf numFmtId="0" fontId="11" fillId="0" borderId="13" xfId="2" applyFont="1" applyFill="1" applyBorder="1" applyAlignment="1">
      <alignment horizontal="center" vertical="center"/>
    </xf>
    <xf numFmtId="0" fontId="11" fillId="0" borderId="16" xfId="2" applyFont="1" applyFill="1" applyBorder="1" applyAlignment="1">
      <alignment horizontal="center" vertical="center"/>
    </xf>
    <xf numFmtId="0" fontId="11" fillId="0" borderId="17" xfId="2" applyFont="1" applyFill="1" applyBorder="1" applyAlignment="1">
      <alignment horizontal="center" vertical="center"/>
    </xf>
    <xf numFmtId="0" fontId="3" fillId="0" borderId="18" xfId="2" applyFont="1" applyFill="1" applyBorder="1" applyAlignment="1">
      <alignment horizontal="center" vertical="center"/>
    </xf>
    <xf numFmtId="0" fontId="12" fillId="0" borderId="16" xfId="0" applyFont="1" applyBorder="1" applyAlignment="1">
      <alignment horizontal="center" wrapText="1"/>
    </xf>
    <xf numFmtId="0" fontId="3" fillId="0" borderId="19" xfId="2" applyFont="1" applyFill="1" applyBorder="1" applyAlignment="1">
      <alignment horizontal="center" vertical="center"/>
    </xf>
    <xf numFmtId="0" fontId="3" fillId="0" borderId="16" xfId="2" applyFont="1" applyFill="1" applyBorder="1" applyAlignment="1">
      <alignment horizontal="center" vertical="center"/>
    </xf>
    <xf numFmtId="0" fontId="13" fillId="0" borderId="20" xfId="0" applyFont="1" applyFill="1" applyBorder="1" applyAlignment="1">
      <alignment horizontal="center" wrapText="1"/>
    </xf>
    <xf numFmtId="0" fontId="10" fillId="0" borderId="21" xfId="2" applyFont="1" applyFill="1" applyBorder="1" applyAlignment="1"/>
    <xf numFmtId="0" fontId="1" fillId="0" borderId="0" xfId="2" applyFont="1" applyFill="1" applyBorder="1"/>
    <xf numFmtId="0" fontId="10" fillId="0" borderId="0" xfId="2" applyFont="1" applyFill="1" applyBorder="1" applyAlignment="1">
      <alignment horizontal="right"/>
    </xf>
    <xf numFmtId="0" fontId="1" fillId="0" borderId="22" xfId="2" applyFont="1" applyFill="1" applyBorder="1" applyAlignment="1">
      <alignment wrapText="1"/>
    </xf>
    <xf numFmtId="0" fontId="1" fillId="0" borderId="23" xfId="2" applyFont="1" applyFill="1" applyBorder="1" applyAlignment="1">
      <alignment wrapText="1"/>
    </xf>
    <xf numFmtId="0" fontId="3" fillId="0" borderId="24" xfId="2" applyFont="1" applyFill="1" applyBorder="1" applyAlignment="1">
      <alignment horizontal="center" vertical="center"/>
    </xf>
    <xf numFmtId="0" fontId="11" fillId="0" borderId="0" xfId="2" applyFont="1" applyFill="1" applyBorder="1" applyAlignment="1">
      <alignment horizontal="center" vertical="center"/>
    </xf>
    <xf numFmtId="0" fontId="11" fillId="0" borderId="25" xfId="2" applyFont="1" applyFill="1" applyBorder="1" applyAlignment="1">
      <alignment horizontal="center" vertical="center"/>
    </xf>
    <xf numFmtId="0" fontId="11" fillId="0" borderId="26" xfId="2" applyFont="1" applyFill="1" applyBorder="1" applyAlignment="1">
      <alignment horizontal="center" vertical="center"/>
    </xf>
    <xf numFmtId="0" fontId="3" fillId="0" borderId="27" xfId="2" applyFont="1" applyFill="1" applyBorder="1" applyAlignment="1">
      <alignment horizontal="center" vertical="center"/>
    </xf>
    <xf numFmtId="0" fontId="12" fillId="0" borderId="0" xfId="0" applyFont="1" applyBorder="1" applyAlignment="1">
      <alignment horizontal="center"/>
    </xf>
    <xf numFmtId="0" fontId="11" fillId="0" borderId="28" xfId="2" applyFont="1" applyFill="1" applyBorder="1" applyAlignment="1">
      <alignment horizontal="center" vertical="center"/>
    </xf>
    <xf numFmtId="0" fontId="11" fillId="0" borderId="27" xfId="2" applyFont="1" applyFill="1" applyBorder="1" applyAlignment="1">
      <alignment horizontal="center" vertical="center"/>
    </xf>
    <xf numFmtId="0" fontId="13" fillId="0" borderId="29" xfId="0" applyFont="1" applyFill="1" applyBorder="1" applyAlignment="1">
      <alignment horizontal="center" wrapText="1"/>
    </xf>
    <xf numFmtId="0" fontId="15" fillId="0" borderId="29" xfId="0" applyFont="1" applyFill="1" applyBorder="1" applyAlignment="1">
      <alignment horizontal="center" wrapText="1"/>
    </xf>
    <xf numFmtId="0" fontId="0" fillId="0" borderId="0" xfId="0" applyAlignment="1">
      <alignment textRotation="90"/>
    </xf>
    <xf numFmtId="0" fontId="0" fillId="0" borderId="0" xfId="0" applyFill="1" applyAlignment="1">
      <alignment textRotation="90"/>
    </xf>
    <xf numFmtId="0" fontId="3" fillId="3" borderId="30" xfId="2" applyFont="1" applyFill="1" applyBorder="1" applyAlignment="1">
      <alignment horizontal="center" vertical="center"/>
    </xf>
    <xf numFmtId="0" fontId="3" fillId="3" borderId="31" xfId="2" applyFont="1" applyFill="1" applyBorder="1" applyAlignment="1">
      <alignment horizontal="left" vertical="center"/>
    </xf>
    <xf numFmtId="0" fontId="3" fillId="3" borderId="32" xfId="2" applyFont="1" applyFill="1" applyBorder="1" applyAlignment="1">
      <alignment vertical="center" wrapText="1"/>
    </xf>
    <xf numFmtId="0" fontId="17" fillId="3" borderId="6" xfId="2" applyFont="1" applyFill="1" applyBorder="1" applyAlignment="1">
      <alignment vertical="center" wrapText="1"/>
    </xf>
    <xf numFmtId="0" fontId="17" fillId="3" borderId="31" xfId="2" applyFont="1" applyFill="1" applyBorder="1" applyAlignment="1">
      <alignment vertical="center" wrapText="1"/>
    </xf>
    <xf numFmtId="164" fontId="18" fillId="0" borderId="3" xfId="2" applyNumberFormat="1" applyFont="1" applyFill="1" applyBorder="1" applyAlignment="1">
      <alignment vertical="center"/>
    </xf>
    <xf numFmtId="164" fontId="18" fillId="0" borderId="31" xfId="2" applyNumberFormat="1" applyFont="1" applyFill="1" applyBorder="1" applyAlignment="1">
      <alignment vertical="center"/>
    </xf>
    <xf numFmtId="164" fontId="18" fillId="0" borderId="33" xfId="2" applyNumberFormat="1" applyFont="1" applyFill="1" applyBorder="1" applyAlignment="1">
      <alignment vertical="center"/>
    </xf>
    <xf numFmtId="164" fontId="18" fillId="0" borderId="8" xfId="2" applyNumberFormat="1" applyFont="1" applyFill="1" applyBorder="1" applyAlignment="1">
      <alignment vertical="center"/>
    </xf>
    <xf numFmtId="164" fontId="18" fillId="0" borderId="9" xfId="2" applyNumberFormat="1" applyFont="1" applyFill="1" applyBorder="1" applyAlignment="1">
      <alignment vertical="center"/>
    </xf>
    <xf numFmtId="164" fontId="18" fillId="0" borderId="34" xfId="2" applyNumberFormat="1" applyFont="1" applyFill="1" applyBorder="1" applyAlignment="1">
      <alignment vertical="center"/>
    </xf>
    <xf numFmtId="164" fontId="18" fillId="0" borderId="35" xfId="2" applyNumberFormat="1" applyFont="1" applyFill="1" applyBorder="1" applyAlignment="1">
      <alignment vertical="center"/>
    </xf>
    <xf numFmtId="164" fontId="18" fillId="0" borderId="4" xfId="2" applyNumberFormat="1" applyFont="1" applyFill="1" applyBorder="1" applyAlignment="1">
      <alignment vertical="center"/>
    </xf>
    <xf numFmtId="164" fontId="18" fillId="0" borderId="6" xfId="2" applyNumberFormat="1" applyFont="1" applyFill="1" applyBorder="1" applyAlignment="1">
      <alignment vertical="center"/>
    </xf>
    <xf numFmtId="164" fontId="18" fillId="0" borderId="36" xfId="0" applyNumberFormat="1" applyFont="1" applyFill="1" applyBorder="1" applyAlignment="1">
      <alignment vertical="center"/>
    </xf>
    <xf numFmtId="0" fontId="19" fillId="0" borderId="0" xfId="0" quotePrefix="1" applyFont="1" applyFill="1" applyAlignment="1">
      <alignment horizontal="left" vertical="center"/>
    </xf>
    <xf numFmtId="0" fontId="11" fillId="3" borderId="37" xfId="2" applyFont="1" applyFill="1" applyBorder="1" applyAlignment="1">
      <alignment horizontal="center" vertical="center"/>
    </xf>
    <xf numFmtId="0" fontId="11" fillId="3" borderId="38" xfId="2" applyFont="1" applyFill="1" applyBorder="1" applyAlignment="1">
      <alignment horizontal="left" vertical="center"/>
    </xf>
    <xf numFmtId="0" fontId="11" fillId="3" borderId="39" xfId="1" applyFont="1" applyFill="1" applyBorder="1" applyAlignment="1" applyProtection="1">
      <alignment vertical="center" wrapText="1"/>
    </xf>
    <xf numFmtId="0" fontId="21" fillId="3" borderId="40" xfId="2" applyFont="1" applyFill="1" applyBorder="1" applyAlignment="1">
      <alignment vertical="center" wrapText="1"/>
    </xf>
    <xf numFmtId="0" fontId="21" fillId="3" borderId="41" xfId="2" applyFont="1" applyFill="1" applyBorder="1" applyAlignment="1">
      <alignment vertical="center" wrapText="1"/>
    </xf>
    <xf numFmtId="164" fontId="18" fillId="0" borderId="42" xfId="2" applyNumberFormat="1" applyFont="1" applyFill="1" applyBorder="1" applyAlignment="1">
      <alignment vertical="center"/>
    </xf>
    <xf numFmtId="164" fontId="1" fillId="0" borderId="43" xfId="2" applyNumberFormat="1" applyFont="1" applyFill="1" applyBorder="1" applyAlignment="1">
      <alignment vertical="center"/>
    </xf>
    <xf numFmtId="164" fontId="1" fillId="0" borderId="44" xfId="2" applyNumberFormat="1" applyFont="1" applyFill="1" applyBorder="1" applyAlignment="1">
      <alignment vertical="center"/>
    </xf>
    <xf numFmtId="164" fontId="1" fillId="0" borderId="45" xfId="2" applyNumberFormat="1" applyFont="1" applyFill="1" applyBorder="1" applyAlignment="1">
      <alignment vertical="center"/>
    </xf>
    <xf numFmtId="164" fontId="1" fillId="0" borderId="46" xfId="2" applyNumberFormat="1" applyFont="1" applyFill="1" applyBorder="1" applyAlignment="1">
      <alignment vertical="center"/>
    </xf>
    <xf numFmtId="164" fontId="1" fillId="0" borderId="42" xfId="2" applyNumberFormat="1" applyFont="1" applyFill="1" applyBorder="1" applyAlignment="1">
      <alignment vertical="center"/>
    </xf>
    <xf numFmtId="164" fontId="1" fillId="0" borderId="47" xfId="2" applyNumberFormat="1" applyFont="1" applyFill="1" applyBorder="1" applyAlignment="1">
      <alignment vertical="center"/>
    </xf>
    <xf numFmtId="164" fontId="1" fillId="0" borderId="48" xfId="2" applyNumberFormat="1" applyFont="1" applyFill="1" applyBorder="1" applyAlignment="1">
      <alignment vertical="center"/>
    </xf>
    <xf numFmtId="164" fontId="18" fillId="0" borderId="49" xfId="0" applyNumberFormat="1" applyFont="1" applyFill="1" applyBorder="1" applyAlignment="1">
      <alignment vertical="center"/>
    </xf>
    <xf numFmtId="0" fontId="11" fillId="3" borderId="21" xfId="2" applyFont="1" applyFill="1" applyBorder="1" applyAlignment="1">
      <alignment horizontal="center" vertical="center"/>
    </xf>
    <xf numFmtId="0" fontId="11" fillId="3" borderId="50" xfId="2" applyFont="1" applyFill="1" applyBorder="1" applyAlignment="1">
      <alignment horizontal="right" vertical="center"/>
    </xf>
    <xf numFmtId="0" fontId="22" fillId="3" borderId="39" xfId="1" applyFont="1" applyFill="1" applyBorder="1" applyAlignment="1" applyProtection="1">
      <alignment vertical="center" wrapText="1"/>
    </xf>
    <xf numFmtId="164" fontId="18" fillId="0" borderId="51" xfId="2" applyNumberFormat="1" applyFont="1" applyFill="1" applyBorder="1" applyAlignment="1">
      <alignment vertical="center"/>
    </xf>
    <xf numFmtId="164" fontId="1" fillId="0" borderId="41" xfId="2" applyNumberFormat="1" applyFont="1" applyFill="1" applyBorder="1" applyAlignment="1">
      <alignment vertical="center"/>
    </xf>
    <xf numFmtId="164" fontId="1" fillId="0" borderId="52" xfId="2" applyNumberFormat="1" applyFont="1" applyFill="1" applyBorder="1" applyAlignment="1">
      <alignment vertical="center"/>
    </xf>
    <xf numFmtId="164" fontId="1" fillId="0" borderId="53" xfId="2" applyNumberFormat="1" applyFont="1" applyFill="1" applyBorder="1" applyAlignment="1">
      <alignment vertical="center"/>
    </xf>
    <xf numFmtId="164" fontId="1" fillId="0" borderId="54" xfId="2" applyNumberFormat="1" applyFont="1" applyFill="1" applyBorder="1" applyAlignment="1">
      <alignment vertical="center"/>
    </xf>
    <xf numFmtId="164" fontId="1" fillId="0" borderId="51" xfId="2" applyNumberFormat="1" applyFont="1" applyFill="1" applyBorder="1" applyAlignment="1">
      <alignment vertical="center"/>
    </xf>
    <xf numFmtId="164" fontId="1" fillId="0" borderId="40" xfId="2" applyNumberFormat="1" applyFont="1" applyFill="1" applyBorder="1" applyAlignment="1">
      <alignment vertical="center"/>
    </xf>
    <xf numFmtId="164" fontId="1" fillId="0" borderId="55" xfId="2" applyNumberFormat="1" applyFont="1" applyFill="1" applyBorder="1" applyAlignment="1">
      <alignment vertical="center"/>
    </xf>
    <xf numFmtId="164" fontId="18" fillId="0" borderId="56" xfId="0" applyNumberFormat="1" applyFont="1" applyFill="1" applyBorder="1" applyAlignment="1">
      <alignment vertical="center"/>
    </xf>
    <xf numFmtId="0" fontId="11" fillId="3" borderId="57" xfId="2" applyFont="1" applyFill="1" applyBorder="1" applyAlignment="1">
      <alignment horizontal="right" vertical="center"/>
    </xf>
    <xf numFmtId="164" fontId="1" fillId="0" borderId="56" xfId="0" applyNumberFormat="1" applyFont="1" applyFill="1" applyBorder="1" applyAlignment="1">
      <alignment vertical="center"/>
    </xf>
    <xf numFmtId="0" fontId="1" fillId="0" borderId="0" xfId="0" applyFont="1" applyFill="1" applyBorder="1"/>
    <xf numFmtId="0" fontId="11" fillId="3" borderId="58" xfId="2" applyFont="1" applyFill="1" applyBorder="1" applyAlignment="1">
      <alignment horizontal="center" vertical="center"/>
    </xf>
    <xf numFmtId="0" fontId="11" fillId="3" borderId="41" xfId="2" applyFont="1" applyFill="1" applyBorder="1" applyAlignment="1">
      <alignment horizontal="right" vertical="center"/>
    </xf>
    <xf numFmtId="0" fontId="11" fillId="3" borderId="59" xfId="2" applyFont="1" applyFill="1" applyBorder="1" applyAlignment="1">
      <alignment horizontal="center" vertical="center"/>
    </xf>
    <xf numFmtId="0" fontId="11" fillId="3" borderId="57" xfId="2" applyFont="1" applyFill="1" applyBorder="1" applyAlignment="1">
      <alignment horizontal="left" vertical="center"/>
    </xf>
    <xf numFmtId="0" fontId="11" fillId="3" borderId="60" xfId="2" applyFont="1" applyFill="1" applyBorder="1" applyAlignment="1">
      <alignment vertical="center" wrapText="1"/>
    </xf>
    <xf numFmtId="0" fontId="21" fillId="3" borderId="61" xfId="2" applyFont="1" applyFill="1" applyBorder="1" applyAlignment="1">
      <alignment vertical="center" wrapText="1"/>
    </xf>
    <xf numFmtId="0" fontId="21" fillId="3" borderId="62" xfId="2" applyFont="1" applyFill="1" applyBorder="1" applyAlignment="1">
      <alignment vertical="center" wrapText="1"/>
    </xf>
    <xf numFmtId="164" fontId="1" fillId="0" borderId="63" xfId="2" applyNumberFormat="1" applyFont="1" applyFill="1" applyBorder="1" applyAlignment="1">
      <alignment vertical="center"/>
    </xf>
    <xf numFmtId="0" fontId="11" fillId="3" borderId="64" xfId="2" applyFont="1" applyFill="1" applyBorder="1" applyAlignment="1">
      <alignment horizontal="center" vertical="center"/>
    </xf>
    <xf numFmtId="0" fontId="11" fillId="3" borderId="57" xfId="2" applyFont="1" applyFill="1" applyBorder="1" applyAlignment="1">
      <alignment horizontal="left" vertical="center" indent="3"/>
    </xf>
    <xf numFmtId="0" fontId="11" fillId="3" borderId="60" xfId="1" applyFont="1" applyFill="1" applyBorder="1" applyAlignment="1" applyProtection="1">
      <alignment vertical="center" wrapText="1"/>
    </xf>
    <xf numFmtId="0" fontId="21" fillId="3" borderId="65" xfId="2" applyFont="1" applyFill="1" applyBorder="1" applyAlignment="1">
      <alignment vertical="center" wrapText="1"/>
    </xf>
    <xf numFmtId="164" fontId="1" fillId="0" borderId="57" xfId="2" applyNumberFormat="1" applyFont="1" applyFill="1" applyBorder="1" applyAlignment="1">
      <alignment vertical="center"/>
    </xf>
    <xf numFmtId="164" fontId="1" fillId="0" borderId="66" xfId="2" applyNumberFormat="1" applyFont="1" applyFill="1" applyBorder="1" applyAlignment="1">
      <alignment vertical="center"/>
    </xf>
    <xf numFmtId="164" fontId="1" fillId="0" borderId="67" xfId="2" applyNumberFormat="1" applyFont="1" applyFill="1" applyBorder="1" applyAlignment="1">
      <alignment vertical="center"/>
    </xf>
    <xf numFmtId="164" fontId="1" fillId="0" borderId="68" xfId="2" applyNumberFormat="1" applyFont="1" applyFill="1" applyBorder="1" applyAlignment="1">
      <alignment vertical="center"/>
    </xf>
    <xf numFmtId="164" fontId="1" fillId="0" borderId="61" xfId="2" applyNumberFormat="1" applyFont="1" applyFill="1" applyBorder="1" applyAlignment="1">
      <alignment vertical="center"/>
    </xf>
    <xf numFmtId="164" fontId="1" fillId="0" borderId="69" xfId="2" applyNumberFormat="1" applyFont="1" applyFill="1" applyBorder="1" applyAlignment="1">
      <alignment vertical="center"/>
    </xf>
    <xf numFmtId="164" fontId="1" fillId="0" borderId="70" xfId="0" applyNumberFormat="1" applyFont="1" applyFill="1" applyBorder="1" applyAlignment="1">
      <alignment vertical="center"/>
    </xf>
    <xf numFmtId="0" fontId="11" fillId="3" borderId="0" xfId="2" applyFont="1" applyFill="1" applyBorder="1" applyAlignment="1">
      <alignment horizontal="right" vertical="center"/>
    </xf>
    <xf numFmtId="0" fontId="22" fillId="3" borderId="71" xfId="1" applyFont="1" applyFill="1" applyBorder="1" applyAlignment="1" applyProtection="1">
      <alignment vertical="center" wrapText="1"/>
    </xf>
    <xf numFmtId="164" fontId="1" fillId="0" borderId="24" xfId="2" applyNumberFormat="1" applyFont="1" applyFill="1" applyBorder="1" applyAlignment="1">
      <alignment vertical="center"/>
    </xf>
    <xf numFmtId="164" fontId="1" fillId="0" borderId="0" xfId="2" applyNumberFormat="1" applyFont="1" applyFill="1" applyBorder="1" applyAlignment="1">
      <alignment vertical="center"/>
    </xf>
    <xf numFmtId="164" fontId="1" fillId="0" borderId="72" xfId="2" applyNumberFormat="1" applyFont="1" applyFill="1" applyBorder="1" applyAlignment="1">
      <alignment vertical="center"/>
    </xf>
    <xf numFmtId="164" fontId="1" fillId="0" borderId="25" xfId="2" applyNumberFormat="1" applyFont="1" applyFill="1" applyBorder="1" applyAlignment="1">
      <alignment vertical="center"/>
    </xf>
    <xf numFmtId="164" fontId="1" fillId="0" borderId="26" xfId="2" applyNumberFormat="1" applyFont="1" applyFill="1" applyBorder="1" applyAlignment="1">
      <alignment vertical="center"/>
    </xf>
    <xf numFmtId="164" fontId="1" fillId="0" borderId="27" xfId="2" applyNumberFormat="1" applyFont="1" applyFill="1" applyBorder="1" applyAlignment="1">
      <alignment vertical="center"/>
    </xf>
    <xf numFmtId="164" fontId="1" fillId="0" borderId="28" xfId="2" applyNumberFormat="1" applyFont="1" applyFill="1" applyBorder="1" applyAlignment="1">
      <alignment vertical="center"/>
    </xf>
    <xf numFmtId="164" fontId="1" fillId="0" borderId="29" xfId="0" applyNumberFormat="1" applyFont="1" applyFill="1" applyBorder="1" applyAlignment="1">
      <alignment vertical="center"/>
    </xf>
    <xf numFmtId="0" fontId="21" fillId="3" borderId="57" xfId="2" applyFont="1" applyFill="1" applyBorder="1" applyAlignment="1">
      <alignment vertical="center" wrapText="1"/>
    </xf>
    <xf numFmtId="0" fontId="22" fillId="3" borderId="60" xfId="1" applyFont="1" applyFill="1" applyBorder="1" applyAlignment="1" applyProtection="1">
      <alignment vertical="center" wrapText="1"/>
    </xf>
    <xf numFmtId="0" fontId="21" fillId="3" borderId="73" xfId="2" applyFont="1" applyFill="1" applyBorder="1" applyAlignment="1">
      <alignment vertical="center" wrapText="1"/>
    </xf>
    <xf numFmtId="0" fontId="21" fillId="3" borderId="50" xfId="2" applyFont="1" applyFill="1" applyBorder="1" applyAlignment="1">
      <alignment vertical="center" wrapText="1"/>
    </xf>
    <xf numFmtId="0" fontId="11" fillId="3" borderId="74" xfId="2" applyFont="1" applyFill="1" applyBorder="1" applyAlignment="1">
      <alignment horizontal="center" vertical="center"/>
    </xf>
    <xf numFmtId="0" fontId="21" fillId="3" borderId="75" xfId="2" applyFont="1" applyFill="1" applyBorder="1" applyAlignment="1">
      <alignment vertical="center" wrapText="1"/>
    </xf>
    <xf numFmtId="0" fontId="21" fillId="3" borderId="76" xfId="2" applyFont="1" applyFill="1" applyBorder="1" applyAlignment="1">
      <alignment vertical="center" wrapText="1"/>
    </xf>
    <xf numFmtId="0" fontId="1" fillId="0" borderId="0" xfId="0" quotePrefix="1" applyFont="1" applyFill="1" applyBorder="1" applyAlignment="1">
      <alignment horizontal="left" vertical="center"/>
    </xf>
    <xf numFmtId="0" fontId="11" fillId="3" borderId="0" xfId="2" applyFont="1" applyFill="1" applyBorder="1" applyAlignment="1">
      <alignment horizontal="left" vertical="center"/>
    </xf>
    <xf numFmtId="0" fontId="21" fillId="3" borderId="0" xfId="2" applyFont="1" applyFill="1" applyBorder="1" applyAlignment="1">
      <alignment vertical="center" wrapText="1"/>
    </xf>
    <xf numFmtId="164" fontId="1" fillId="4" borderId="24" xfId="2" applyNumberFormat="1" applyFont="1" applyFill="1" applyBorder="1" applyAlignment="1">
      <alignment vertical="center"/>
    </xf>
    <xf numFmtId="164" fontId="1" fillId="4" borderId="0" xfId="2" applyNumberFormat="1" applyFont="1" applyFill="1" applyBorder="1" applyAlignment="1">
      <alignment vertical="center"/>
    </xf>
    <xf numFmtId="164" fontId="1" fillId="4" borderId="72" xfId="2" applyNumberFormat="1" applyFont="1" applyFill="1" applyBorder="1" applyAlignment="1">
      <alignment vertical="center"/>
    </xf>
    <xf numFmtId="164" fontId="1" fillId="4" borderId="25" xfId="2" applyNumberFormat="1" applyFont="1" applyFill="1" applyBorder="1" applyAlignment="1">
      <alignment vertical="center"/>
    </xf>
    <xf numFmtId="164" fontId="1" fillId="4" borderId="26" xfId="2" applyNumberFormat="1" applyFont="1" applyFill="1" applyBorder="1" applyAlignment="1">
      <alignment vertical="center"/>
    </xf>
    <xf numFmtId="164" fontId="1" fillId="4" borderId="27" xfId="2" applyNumberFormat="1" applyFont="1" applyFill="1" applyBorder="1" applyAlignment="1">
      <alignment vertical="center"/>
    </xf>
    <xf numFmtId="164" fontId="1" fillId="4" borderId="28" xfId="2" applyNumberFormat="1" applyFont="1" applyFill="1" applyBorder="1" applyAlignment="1">
      <alignment vertical="center"/>
    </xf>
    <xf numFmtId="164" fontId="1" fillId="4" borderId="29" xfId="0" applyNumberFormat="1" applyFont="1" applyFill="1" applyBorder="1" applyAlignment="1">
      <alignment vertical="center"/>
    </xf>
    <xf numFmtId="0" fontId="1" fillId="4" borderId="0" xfId="0" applyFont="1" applyFill="1" applyBorder="1"/>
    <xf numFmtId="164" fontId="1" fillId="4" borderId="63" xfId="2" applyNumberFormat="1" applyFont="1" applyFill="1" applyBorder="1" applyAlignment="1">
      <alignment vertical="center"/>
    </xf>
    <xf numFmtId="164" fontId="1" fillId="4" borderId="57" xfId="2" applyNumberFormat="1" applyFont="1" applyFill="1" applyBorder="1" applyAlignment="1">
      <alignment vertical="center"/>
    </xf>
    <xf numFmtId="164" fontId="1" fillId="4" borderId="66" xfId="2" applyNumberFormat="1" applyFont="1" applyFill="1" applyBorder="1" applyAlignment="1">
      <alignment vertical="center"/>
    </xf>
    <xf numFmtId="164" fontId="1" fillId="4" borderId="67" xfId="2" applyNumberFormat="1" applyFont="1" applyFill="1" applyBorder="1" applyAlignment="1">
      <alignment vertical="center"/>
    </xf>
    <xf numFmtId="164" fontId="1" fillId="4" borderId="68" xfId="2" applyNumberFormat="1" applyFont="1" applyFill="1" applyBorder="1" applyAlignment="1">
      <alignment vertical="center"/>
    </xf>
    <xf numFmtId="164" fontId="1" fillId="4" borderId="61" xfId="2" applyNumberFormat="1" applyFont="1" applyFill="1" applyBorder="1" applyAlignment="1">
      <alignment vertical="center"/>
    </xf>
    <xf numFmtId="164" fontId="1" fillId="4" borderId="69" xfId="2" applyNumberFormat="1" applyFont="1" applyFill="1" applyBorder="1" applyAlignment="1">
      <alignment vertical="center"/>
    </xf>
    <xf numFmtId="164" fontId="1" fillId="4" borderId="70" xfId="0" applyNumberFormat="1" applyFont="1" applyFill="1" applyBorder="1" applyAlignment="1">
      <alignment vertical="center"/>
    </xf>
    <xf numFmtId="0" fontId="22" fillId="3" borderId="78" xfId="1" applyFont="1" applyFill="1" applyBorder="1" applyAlignment="1" applyProtection="1">
      <alignment vertical="center" wrapText="1"/>
    </xf>
    <xf numFmtId="0" fontId="22" fillId="3" borderId="79" xfId="1" applyFont="1" applyFill="1" applyBorder="1" applyAlignment="1" applyProtection="1">
      <alignment vertical="center" wrapText="1"/>
    </xf>
    <xf numFmtId="0" fontId="21" fillId="3" borderId="35" xfId="2" applyFont="1" applyFill="1" applyBorder="1" applyAlignment="1">
      <alignment vertical="center" wrapText="1"/>
    </xf>
    <xf numFmtId="0" fontId="21" fillId="3" borderId="80" xfId="2" applyFont="1" applyFill="1" applyBorder="1" applyAlignment="1">
      <alignment vertical="center" wrapText="1"/>
    </xf>
    <xf numFmtId="0" fontId="21" fillId="3" borderId="81" xfId="2" applyFont="1" applyFill="1" applyBorder="1" applyAlignment="1">
      <alignment vertical="center" wrapText="1"/>
    </xf>
    <xf numFmtId="0" fontId="21" fillId="3" borderId="3" xfId="2" applyFont="1" applyFill="1" applyBorder="1" applyAlignment="1">
      <alignment vertical="center" wrapText="1"/>
    </xf>
    <xf numFmtId="164" fontId="18" fillId="0" borderId="38" xfId="2" applyNumberFormat="1" applyFont="1" applyFill="1" applyBorder="1" applyAlignment="1">
      <alignment vertical="center"/>
    </xf>
    <xf numFmtId="164" fontId="18" fillId="0" borderId="44" xfId="2" applyNumberFormat="1" applyFont="1" applyFill="1" applyBorder="1" applyAlignment="1">
      <alignment vertical="center"/>
    </xf>
    <xf numFmtId="164" fontId="18" fillId="0" borderId="45" xfId="2" applyNumberFormat="1" applyFont="1" applyFill="1" applyBorder="1" applyAlignment="1">
      <alignment vertical="center"/>
    </xf>
    <xf numFmtId="164" fontId="18" fillId="0" borderId="46" xfId="2" applyNumberFormat="1" applyFont="1" applyFill="1" applyBorder="1" applyAlignment="1">
      <alignment vertical="center"/>
    </xf>
    <xf numFmtId="164" fontId="18" fillId="0" borderId="47" xfId="2" applyNumberFormat="1" applyFont="1" applyFill="1" applyBorder="1" applyAlignment="1">
      <alignment vertical="center"/>
    </xf>
    <xf numFmtId="164" fontId="18" fillId="0" borderId="48" xfId="2" applyNumberFormat="1" applyFont="1" applyFill="1" applyBorder="1" applyAlignment="1">
      <alignment vertical="center"/>
    </xf>
    <xf numFmtId="0" fontId="22" fillId="3" borderId="83" xfId="1" applyFont="1" applyFill="1" applyBorder="1" applyAlignment="1" applyProtection="1">
      <alignment vertical="center" wrapText="1"/>
    </xf>
    <xf numFmtId="0" fontId="21" fillId="3" borderId="84" xfId="2" applyFont="1" applyFill="1" applyBorder="1" applyAlignment="1">
      <alignment vertical="center" wrapText="1"/>
    </xf>
    <xf numFmtId="164" fontId="18" fillId="0" borderId="85" xfId="2" applyNumberFormat="1" applyFont="1" applyFill="1" applyBorder="1" applyAlignment="1">
      <alignment vertical="center"/>
    </xf>
    <xf numFmtId="164" fontId="18" fillId="0" borderId="86" xfId="2" applyNumberFormat="1" applyFont="1" applyFill="1" applyBorder="1" applyAlignment="1">
      <alignment vertical="center"/>
    </xf>
    <xf numFmtId="164" fontId="18" fillId="0" borderId="87" xfId="2" applyNumberFormat="1" applyFont="1" applyFill="1" applyBorder="1" applyAlignment="1">
      <alignment vertical="center"/>
    </xf>
    <xf numFmtId="164" fontId="18" fillId="0" borderId="88" xfId="2" applyNumberFormat="1" applyFont="1" applyFill="1" applyBorder="1" applyAlignment="1">
      <alignment vertical="center"/>
    </xf>
    <xf numFmtId="164" fontId="18" fillId="0" borderId="89" xfId="2" applyNumberFormat="1" applyFont="1" applyFill="1" applyBorder="1" applyAlignment="1">
      <alignment vertical="center"/>
    </xf>
    <xf numFmtId="0" fontId="3" fillId="3" borderId="32" xfId="1" applyFont="1" applyFill="1" applyBorder="1" applyAlignment="1" applyProtection="1">
      <alignment vertical="center" wrapText="1"/>
    </xf>
    <xf numFmtId="0" fontId="21" fillId="3" borderId="31" xfId="2" applyFont="1" applyFill="1" applyBorder="1" applyAlignment="1">
      <alignment vertical="center" wrapText="1"/>
    </xf>
    <xf numFmtId="164" fontId="18" fillId="0" borderId="23" xfId="2" applyNumberFormat="1" applyFont="1" applyFill="1" applyBorder="1" applyAlignment="1">
      <alignment vertical="center"/>
    </xf>
    <xf numFmtId="164" fontId="18" fillId="0" borderId="22" xfId="2" applyNumberFormat="1" applyFont="1" applyFill="1" applyBorder="1" applyAlignment="1">
      <alignment vertical="center"/>
    </xf>
    <xf numFmtId="0" fontId="3" fillId="3" borderId="90" xfId="2" applyFont="1" applyFill="1" applyBorder="1" applyAlignment="1">
      <alignment horizontal="center" vertical="center"/>
    </xf>
    <xf numFmtId="0" fontId="22" fillId="3" borderId="91" xfId="1" applyFont="1" applyFill="1" applyBorder="1" applyAlignment="1" applyProtection="1">
      <alignment vertical="center" wrapText="1"/>
    </xf>
    <xf numFmtId="0" fontId="21" fillId="3" borderId="92" xfId="2" applyFont="1" applyFill="1" applyBorder="1" applyAlignment="1">
      <alignment vertical="center" wrapText="1"/>
    </xf>
    <xf numFmtId="164" fontId="18" fillId="0" borderId="93" xfId="2" applyNumberFormat="1" applyFont="1" applyFill="1" applyBorder="1" applyAlignment="1">
      <alignment vertical="center"/>
    </xf>
    <xf numFmtId="164" fontId="18" fillId="0" borderId="52" xfId="2" applyNumberFormat="1" applyFont="1" applyFill="1" applyBorder="1" applyAlignment="1">
      <alignment vertical="center"/>
    </xf>
    <xf numFmtId="164" fontId="18" fillId="0" borderId="53" xfId="2" applyNumberFormat="1" applyFont="1" applyFill="1" applyBorder="1" applyAlignment="1">
      <alignment vertical="center"/>
    </xf>
    <xf numFmtId="164" fontId="18" fillId="0" borderId="54" xfId="2" applyNumberFormat="1" applyFont="1" applyFill="1" applyBorder="1" applyAlignment="1">
      <alignment vertical="center"/>
    </xf>
    <xf numFmtId="164" fontId="18" fillId="0" borderId="40" xfId="2" applyNumberFormat="1" applyFont="1" applyFill="1" applyBorder="1" applyAlignment="1">
      <alignment vertical="center"/>
    </xf>
    <xf numFmtId="164" fontId="18" fillId="0" borderId="55" xfId="2" applyNumberFormat="1" applyFont="1" applyFill="1" applyBorder="1" applyAlignment="1">
      <alignment vertical="center"/>
    </xf>
    <xf numFmtId="164" fontId="18" fillId="0" borderId="94" xfId="2" applyNumberFormat="1" applyFont="1" applyFill="1" applyBorder="1" applyAlignment="1">
      <alignment vertical="center"/>
    </xf>
    <xf numFmtId="0" fontId="3" fillId="3" borderId="74" xfId="2" applyFont="1" applyFill="1" applyBorder="1" applyAlignment="1">
      <alignment horizontal="center" vertical="center"/>
    </xf>
    <xf numFmtId="164" fontId="18" fillId="0" borderId="80" xfId="2" applyNumberFormat="1" applyFont="1" applyFill="1" applyBorder="1" applyAlignment="1">
      <alignment vertical="center"/>
    </xf>
    <xf numFmtId="0" fontId="3" fillId="3" borderId="30" xfId="2" applyFont="1" applyFill="1" applyBorder="1" applyAlignment="1">
      <alignment horizontal="left" vertical="center"/>
    </xf>
    <xf numFmtId="0" fontId="44" fillId="0" borderId="0" xfId="0" applyFont="1" applyFill="1" applyAlignment="1">
      <alignment vertical="center"/>
    </xf>
    <xf numFmtId="0" fontId="21" fillId="3" borderId="95" xfId="2" applyFont="1" applyFill="1" applyBorder="1" applyAlignment="1">
      <alignment vertical="center" wrapText="1"/>
    </xf>
    <xf numFmtId="0" fontId="21" fillId="3" borderId="96" xfId="2" applyFont="1" applyFill="1" applyBorder="1" applyAlignment="1">
      <alignment vertical="center" wrapText="1"/>
    </xf>
    <xf numFmtId="164" fontId="18" fillId="0" borderId="97" xfId="2" applyNumberFormat="1" applyFont="1" applyFill="1" applyBorder="1" applyAlignment="1">
      <alignment vertical="center"/>
    </xf>
    <xf numFmtId="164" fontId="18" fillId="0" borderId="98" xfId="2" applyNumberFormat="1" applyFont="1" applyFill="1" applyBorder="1" applyAlignment="1">
      <alignment vertical="center"/>
    </xf>
    <xf numFmtId="164" fontId="18" fillId="0" borderId="99" xfId="2" applyNumberFormat="1" applyFont="1" applyFill="1" applyBorder="1" applyAlignment="1">
      <alignment vertical="center"/>
    </xf>
    <xf numFmtId="164" fontId="18" fillId="0" borderId="100" xfId="2" applyNumberFormat="1" applyFont="1" applyFill="1" applyBorder="1" applyAlignment="1">
      <alignment vertical="center"/>
    </xf>
    <xf numFmtId="0" fontId="44" fillId="3" borderId="101" xfId="0" applyFont="1" applyFill="1" applyBorder="1" applyAlignment="1">
      <alignment vertical="center"/>
    </xf>
    <xf numFmtId="0" fontId="3" fillId="3" borderId="102" xfId="2" applyFont="1" applyFill="1" applyBorder="1" applyAlignment="1">
      <alignment vertical="center" wrapText="1"/>
    </xf>
    <xf numFmtId="164" fontId="21" fillId="0" borderId="103" xfId="0" applyNumberFormat="1" applyFont="1" applyFill="1" applyBorder="1" applyAlignment="1">
      <alignment vertical="center"/>
    </xf>
    <xf numFmtId="164" fontId="18" fillId="0" borderId="104" xfId="0" applyNumberFormat="1" applyFont="1" applyFill="1" applyBorder="1" applyAlignment="1">
      <alignment vertical="center"/>
    </xf>
    <xf numFmtId="164" fontId="18" fillId="0" borderId="105" xfId="0" applyNumberFormat="1" applyFont="1" applyFill="1" applyBorder="1" applyAlignment="1">
      <alignment vertical="center"/>
    </xf>
    <xf numFmtId="164" fontId="18" fillId="0" borderId="106" xfId="0" applyNumberFormat="1" applyFont="1" applyFill="1" applyBorder="1" applyAlignment="1">
      <alignment vertical="center"/>
    </xf>
    <xf numFmtId="164" fontId="18" fillId="0" borderId="107" xfId="0" applyNumberFormat="1" applyFont="1" applyFill="1" applyBorder="1" applyAlignment="1">
      <alignment vertical="center"/>
    </xf>
    <xf numFmtId="164" fontId="18" fillId="0" borderId="108" xfId="0" applyNumberFormat="1" applyFont="1" applyFill="1" applyBorder="1" applyAlignment="1">
      <alignment vertical="center"/>
    </xf>
    <xf numFmtId="164" fontId="18" fillId="0" borderId="109" xfId="0" applyNumberFormat="1" applyFont="1" applyFill="1" applyBorder="1" applyAlignment="1">
      <alignment vertical="center"/>
    </xf>
    <xf numFmtId="164" fontId="18" fillId="0" borderId="110" xfId="0" applyNumberFormat="1" applyFont="1" applyFill="1" applyBorder="1" applyAlignment="1">
      <alignment vertical="center"/>
    </xf>
    <xf numFmtId="164" fontId="1" fillId="0" borderId="0" xfId="0" applyNumberFormat="1" applyFont="1" applyFill="1" applyBorder="1" applyAlignment="1">
      <alignment vertical="center"/>
    </xf>
    <xf numFmtId="0" fontId="10" fillId="0" borderId="12" xfId="2" applyFont="1" applyFill="1" applyBorder="1" applyAlignment="1"/>
    <xf numFmtId="0" fontId="9" fillId="0" borderId="18" xfId="2" applyFont="1" applyFill="1" applyBorder="1" applyAlignment="1">
      <alignment horizontal="right" vertical="top" wrapText="1"/>
    </xf>
    <xf numFmtId="0" fontId="18" fillId="0" borderId="111" xfId="2" applyFont="1" applyFill="1" applyBorder="1" applyAlignment="1">
      <alignment horizontal="center" vertical="center" textRotation="90"/>
    </xf>
    <xf numFmtId="0" fontId="18" fillId="0" borderId="18" xfId="2" applyFont="1" applyFill="1" applyBorder="1" applyAlignment="1">
      <alignment horizontal="center" vertical="center" textRotation="90"/>
    </xf>
    <xf numFmtId="0" fontId="18" fillId="0" borderId="15" xfId="2" applyFont="1" applyFill="1" applyBorder="1" applyAlignment="1">
      <alignment horizontal="center" vertical="center" textRotation="90"/>
    </xf>
    <xf numFmtId="0" fontId="0" fillId="0" borderId="14" xfId="0" applyBorder="1"/>
    <xf numFmtId="0" fontId="13" fillId="0" borderId="112" xfId="0" applyFont="1" applyBorder="1" applyAlignment="1">
      <alignment horizontal="center" wrapText="1"/>
    </xf>
    <xf numFmtId="0" fontId="13" fillId="0" borderId="113" xfId="0" applyFont="1" applyBorder="1" applyAlignment="1">
      <alignment horizontal="center" wrapText="1"/>
    </xf>
    <xf numFmtId="0" fontId="3" fillId="3" borderId="114" xfId="2" applyFont="1" applyFill="1" applyBorder="1" applyAlignment="1">
      <alignment horizontal="center" wrapText="1"/>
    </xf>
    <xf numFmtId="0" fontId="18" fillId="3" borderId="101" xfId="2" applyFont="1" applyFill="1" applyBorder="1" applyAlignment="1">
      <alignment vertical="center" wrapText="1"/>
    </xf>
    <xf numFmtId="164" fontId="11" fillId="0" borderId="103" xfId="0" applyNumberFormat="1" applyFont="1" applyFill="1" applyBorder="1" applyAlignment="1">
      <alignment vertical="center"/>
    </xf>
    <xf numFmtId="164" fontId="11" fillId="0" borderId="115" xfId="0" applyNumberFormat="1" applyFont="1" applyFill="1" applyBorder="1" applyAlignment="1">
      <alignment vertical="center"/>
    </xf>
    <xf numFmtId="0" fontId="10" fillId="0" borderId="13" xfId="2" applyFont="1" applyFill="1" applyBorder="1" applyAlignment="1"/>
    <xf numFmtId="164" fontId="0" fillId="0" borderId="0" xfId="0" applyNumberFormat="1"/>
    <xf numFmtId="0" fontId="0" fillId="0" borderId="0" xfId="0" applyAlignment="1"/>
    <xf numFmtId="0" fontId="32" fillId="0" borderId="0" xfId="0" applyFont="1"/>
    <xf numFmtId="0" fontId="21" fillId="3" borderId="110" xfId="2" applyFont="1" applyFill="1" applyBorder="1" applyAlignment="1">
      <alignment vertical="center" wrapText="1"/>
    </xf>
    <xf numFmtId="0" fontId="32" fillId="3" borderId="0" xfId="4" applyFill="1"/>
    <xf numFmtId="0" fontId="32" fillId="0" borderId="0" xfId="4"/>
    <xf numFmtId="0" fontId="1" fillId="2" borderId="0" xfId="3" applyFont="1" applyFill="1" applyBorder="1" applyAlignment="1">
      <alignment horizontal="left" vertical="top" wrapText="1"/>
    </xf>
    <xf numFmtId="0" fontId="45" fillId="3" borderId="0" xfId="4" applyFont="1" applyFill="1" applyAlignment="1">
      <alignment wrapText="1"/>
    </xf>
    <xf numFmtId="0" fontId="26" fillId="2" borderId="0" xfId="3" applyFont="1" applyFill="1" applyBorder="1" applyAlignment="1">
      <alignment horizontal="left" vertical="top" wrapText="1"/>
    </xf>
    <xf numFmtId="0" fontId="46" fillId="3" borderId="110" xfId="4" applyFont="1" applyFill="1" applyBorder="1" applyAlignment="1">
      <alignment horizontal="left" vertical="top" wrapText="1"/>
    </xf>
    <xf numFmtId="0" fontId="47" fillId="0" borderId="0" xfId="0" applyFont="1" applyBorder="1"/>
    <xf numFmtId="164" fontId="1" fillId="0" borderId="116" xfId="2" applyNumberFormat="1" applyFont="1" applyFill="1" applyBorder="1" applyAlignment="1">
      <alignment vertical="center"/>
    </xf>
    <xf numFmtId="164" fontId="1" fillId="0" borderId="117" xfId="2" applyNumberFormat="1" applyFont="1" applyFill="1" applyBorder="1" applyAlignment="1">
      <alignment vertical="center"/>
    </xf>
    <xf numFmtId="164" fontId="1" fillId="0" borderId="62" xfId="2" applyNumberFormat="1" applyFont="1" applyFill="1" applyBorder="1" applyAlignment="1">
      <alignment vertical="center"/>
    </xf>
    <xf numFmtId="0" fontId="44" fillId="3" borderId="105" xfId="0" applyFont="1" applyFill="1" applyBorder="1" applyAlignment="1">
      <alignment horizontal="left" vertical="center"/>
    </xf>
    <xf numFmtId="0" fontId="3" fillId="3" borderId="105" xfId="2" applyFont="1" applyFill="1" applyBorder="1" applyAlignment="1">
      <alignment vertical="center" wrapText="1"/>
    </xf>
    <xf numFmtId="164" fontId="18" fillId="0" borderId="29" xfId="0" applyNumberFormat="1" applyFont="1" applyFill="1" applyBorder="1" applyAlignment="1">
      <alignment vertical="center"/>
    </xf>
    <xf numFmtId="164" fontId="1" fillId="0" borderId="118" xfId="0" applyNumberFormat="1" applyFont="1" applyFill="1" applyBorder="1" applyAlignment="1">
      <alignment vertical="center"/>
    </xf>
    <xf numFmtId="164" fontId="18" fillId="0" borderId="118" xfId="0" applyNumberFormat="1" applyFont="1" applyFill="1" applyBorder="1" applyAlignment="1">
      <alignment vertical="center"/>
    </xf>
    <xf numFmtId="164" fontId="1" fillId="0" borderId="119" xfId="0" applyNumberFormat="1" applyFont="1" applyFill="1" applyBorder="1" applyAlignment="1">
      <alignment vertical="center"/>
    </xf>
    <xf numFmtId="164" fontId="18" fillId="0" borderId="115" xfId="0" applyNumberFormat="1" applyFont="1" applyFill="1" applyBorder="1" applyAlignment="1">
      <alignment vertical="center"/>
    </xf>
    <xf numFmtId="164" fontId="1" fillId="0" borderId="7" xfId="2" applyNumberFormat="1" applyFont="1" applyFill="1" applyBorder="1" applyAlignment="1">
      <alignment vertical="center"/>
    </xf>
    <xf numFmtId="164" fontId="1" fillId="0" borderId="9" xfId="2" applyNumberFormat="1" applyFont="1" applyFill="1" applyBorder="1" applyAlignment="1">
      <alignment vertical="center"/>
    </xf>
    <xf numFmtId="164" fontId="1" fillId="0" borderId="33" xfId="2" applyNumberFormat="1" applyFont="1" applyFill="1" applyBorder="1" applyAlignment="1">
      <alignment vertical="center"/>
    </xf>
    <xf numFmtId="164" fontId="1" fillId="0" borderId="120" xfId="0" applyNumberFormat="1" applyFont="1" applyFill="1" applyBorder="1" applyAlignment="1">
      <alignment vertical="center"/>
    </xf>
    <xf numFmtId="164" fontId="1" fillId="0" borderId="121" xfId="0" applyNumberFormat="1" applyFont="1" applyFill="1" applyBorder="1" applyAlignment="1">
      <alignment vertical="center"/>
    </xf>
    <xf numFmtId="0" fontId="17" fillId="3" borderId="35" xfId="2" applyFont="1" applyFill="1" applyBorder="1" applyAlignment="1">
      <alignment vertical="center" wrapText="1"/>
    </xf>
    <xf numFmtId="0" fontId="17" fillId="3" borderId="80" xfId="2" applyFont="1" applyFill="1" applyBorder="1" applyAlignment="1">
      <alignment vertical="center" wrapText="1"/>
    </xf>
    <xf numFmtId="164" fontId="18" fillId="0" borderId="122" xfId="2" applyNumberFormat="1" applyFont="1" applyFill="1" applyBorder="1" applyAlignment="1">
      <alignment vertical="center"/>
    </xf>
    <xf numFmtId="0" fontId="14" fillId="0" borderId="113" xfId="0" applyFont="1" applyBorder="1" applyAlignment="1">
      <alignment horizontal="center" wrapText="1"/>
    </xf>
    <xf numFmtId="0" fontId="15" fillId="0" borderId="113" xfId="0" applyFont="1" applyBorder="1" applyAlignment="1">
      <alignment horizontal="center" wrapText="1"/>
    </xf>
    <xf numFmtId="0" fontId="16" fillId="0" borderId="10" xfId="0" applyFont="1" applyBorder="1" applyAlignment="1">
      <alignment horizontal="center" wrapText="1"/>
    </xf>
    <xf numFmtId="0" fontId="16" fillId="0" borderId="123" xfId="0" applyFont="1" applyBorder="1" applyAlignment="1">
      <alignment horizontal="center" wrapText="1"/>
    </xf>
    <xf numFmtId="0" fontId="16" fillId="0" borderId="124" xfId="0" applyFont="1" applyFill="1" applyBorder="1" applyAlignment="1">
      <alignment horizontal="center" wrapText="1"/>
    </xf>
    <xf numFmtId="0" fontId="16" fillId="0" borderId="125" xfId="0" applyFont="1" applyBorder="1" applyAlignment="1">
      <alignment horizontal="center" wrapText="1"/>
    </xf>
    <xf numFmtId="0" fontId="15" fillId="0" borderId="126" xfId="0" applyFont="1" applyBorder="1" applyAlignment="1">
      <alignment horizontal="center" wrapText="1"/>
    </xf>
    <xf numFmtId="0" fontId="16" fillId="0" borderId="124" xfId="0" applyFont="1" applyBorder="1" applyAlignment="1">
      <alignment horizontal="center" wrapText="1"/>
    </xf>
    <xf numFmtId="0" fontId="16" fillId="0" borderId="127" xfId="0" applyFont="1" applyBorder="1" applyAlignment="1">
      <alignment horizontal="center" wrapText="1"/>
    </xf>
    <xf numFmtId="0" fontId="16" fillId="0" borderId="126" xfId="0" applyFont="1" applyBorder="1" applyAlignment="1">
      <alignment horizontal="center" wrapText="1"/>
    </xf>
    <xf numFmtId="0" fontId="15" fillId="0" borderId="114" xfId="0" applyFont="1" applyBorder="1" applyAlignment="1">
      <alignment horizontal="center" wrapText="1"/>
    </xf>
    <xf numFmtId="0" fontId="12" fillId="0" borderId="126" xfId="0" applyFont="1" applyBorder="1" applyAlignment="1">
      <alignment horizontal="center" wrapText="1"/>
    </xf>
    <xf numFmtId="165" fontId="0" fillId="0" borderId="0" xfId="5" applyNumberFormat="1" applyFont="1"/>
    <xf numFmtId="0" fontId="11" fillId="3" borderId="110" xfId="2" applyFont="1" applyFill="1" applyBorder="1" applyAlignment="1">
      <alignment vertical="center" wrapText="1"/>
    </xf>
    <xf numFmtId="0" fontId="15" fillId="0" borderId="110" xfId="0" applyFont="1" applyBorder="1" applyAlignment="1">
      <alignment horizontal="center" wrapText="1"/>
    </xf>
    <xf numFmtId="0" fontId="15" fillId="0" borderId="110" xfId="0" applyFont="1" applyFill="1" applyBorder="1" applyAlignment="1">
      <alignment horizontal="center" wrapText="1"/>
    </xf>
    <xf numFmtId="0" fontId="21" fillId="3" borderId="40" xfId="2" applyFont="1" applyFill="1" applyBorder="1" applyAlignment="1">
      <alignment vertical="center" wrapText="1"/>
    </xf>
    <xf numFmtId="0" fontId="11" fillId="0" borderId="110" xfId="2" applyFont="1" applyFill="1" applyBorder="1" applyAlignment="1">
      <alignment vertical="center" wrapText="1"/>
    </xf>
    <xf numFmtId="0" fontId="21" fillId="3" borderId="40" xfId="2" applyFont="1" applyFill="1" applyBorder="1" applyAlignment="1">
      <alignment vertical="center" wrapText="1"/>
    </xf>
    <xf numFmtId="0" fontId="21" fillId="3" borderId="41" xfId="2" applyFont="1" applyFill="1" applyBorder="1" applyAlignment="1">
      <alignment vertical="center" wrapText="1"/>
    </xf>
    <xf numFmtId="0" fontId="11" fillId="3" borderId="50" xfId="2" applyFont="1" applyFill="1" applyBorder="1" applyAlignment="1">
      <alignment horizontal="right" vertical="center"/>
    </xf>
    <xf numFmtId="164" fontId="1" fillId="0" borderId="51" xfId="2" applyNumberFormat="1" applyFont="1" applyFill="1" applyBorder="1" applyAlignment="1">
      <alignment vertical="center"/>
    </xf>
    <xf numFmtId="0" fontId="21" fillId="3" borderId="40" xfId="2" applyFont="1" applyFill="1" applyBorder="1" applyAlignment="1">
      <alignment vertical="center" wrapText="1"/>
    </xf>
    <xf numFmtId="0" fontId="21" fillId="3" borderId="41" xfId="2" applyFont="1" applyFill="1" applyBorder="1" applyAlignment="1">
      <alignment vertical="center" wrapText="1"/>
    </xf>
    <xf numFmtId="164" fontId="1" fillId="0" borderId="48" xfId="2" applyNumberFormat="1" applyFont="1" applyFill="1" applyBorder="1" applyAlignment="1">
      <alignment vertical="center"/>
    </xf>
    <xf numFmtId="164" fontId="1" fillId="0" borderId="53" xfId="2" applyNumberFormat="1" applyFont="1" applyFill="1" applyBorder="1" applyAlignment="1">
      <alignment vertical="center"/>
    </xf>
    <xf numFmtId="0" fontId="21" fillId="3" borderId="27" xfId="2" applyFont="1" applyFill="1" applyBorder="1" applyAlignment="1">
      <alignment vertical="center" wrapText="1"/>
    </xf>
    <xf numFmtId="0" fontId="21" fillId="3" borderId="0" xfId="2" applyFont="1" applyFill="1" applyBorder="1" applyAlignment="1">
      <alignment vertical="center" wrapText="1"/>
    </xf>
    <xf numFmtId="0" fontId="21" fillId="3" borderId="57" xfId="2" applyFont="1" applyFill="1" applyBorder="1" applyAlignment="1">
      <alignment vertical="center" wrapText="1"/>
    </xf>
    <xf numFmtId="0" fontId="21" fillId="3" borderId="27" xfId="2" applyFont="1" applyFill="1" applyBorder="1" applyAlignment="1">
      <alignment vertical="center" wrapText="1"/>
    </xf>
    <xf numFmtId="0" fontId="21" fillId="3" borderId="0" xfId="2" applyFont="1" applyFill="1" applyBorder="1" applyAlignment="1">
      <alignment vertical="center" wrapText="1"/>
    </xf>
    <xf numFmtId="0" fontId="21" fillId="3" borderId="77" xfId="2" applyFont="1" applyFill="1" applyBorder="1" applyAlignment="1">
      <alignment vertical="center" wrapText="1"/>
    </xf>
    <xf numFmtId="0" fontId="21" fillId="3" borderId="82" xfId="2" applyFont="1" applyFill="1" applyBorder="1" applyAlignment="1">
      <alignment vertical="center" wrapText="1"/>
    </xf>
    <xf numFmtId="0" fontId="21" fillId="3" borderId="47" xfId="2" applyFont="1" applyFill="1" applyBorder="1" applyAlignment="1">
      <alignment vertical="center" wrapText="1"/>
    </xf>
    <xf numFmtId="0" fontId="11" fillId="3" borderId="110" xfId="2" applyFont="1" applyFill="1" applyBorder="1" applyAlignment="1">
      <alignment vertical="center" wrapText="1"/>
    </xf>
    <xf numFmtId="0" fontId="11" fillId="3" borderId="110" xfId="2" applyFont="1" applyFill="1" applyBorder="1" applyAlignment="1">
      <alignment vertical="center" wrapText="1"/>
    </xf>
    <xf numFmtId="0" fontId="0" fillId="0" borderId="0" xfId="0"/>
    <xf numFmtId="0" fontId="21" fillId="3" borderId="27" xfId="2" applyFont="1" applyFill="1" applyBorder="1" applyAlignment="1">
      <alignment vertical="center" wrapText="1"/>
    </xf>
    <xf numFmtId="0" fontId="21" fillId="3" borderId="110" xfId="2" applyFont="1" applyFill="1" applyBorder="1" applyAlignment="1">
      <alignment vertical="center" wrapText="1"/>
    </xf>
    <xf numFmtId="0" fontId="11" fillId="3" borderId="110" xfId="2" applyFont="1" applyFill="1" applyBorder="1" applyAlignment="1">
      <alignment vertical="center" wrapText="1"/>
    </xf>
    <xf numFmtId="0" fontId="21" fillId="3" borderId="110" xfId="2" applyFont="1" applyFill="1" applyBorder="1" applyAlignment="1">
      <alignment vertical="center" wrapText="1"/>
    </xf>
    <xf numFmtId="0" fontId="21" fillId="3" borderId="110" xfId="2" applyFont="1" applyFill="1" applyBorder="1" applyAlignment="1">
      <alignment vertical="center" wrapText="1"/>
    </xf>
    <xf numFmtId="0" fontId="21" fillId="3" borderId="110" xfId="2" applyFont="1" applyFill="1" applyBorder="1" applyAlignment="1">
      <alignment vertical="center" wrapText="1"/>
    </xf>
    <xf numFmtId="165" fontId="0" fillId="0" borderId="0" xfId="0" applyNumberFormat="1"/>
    <xf numFmtId="0" fontId="0" fillId="37" borderId="0" xfId="0" applyFill="1"/>
    <xf numFmtId="175" fontId="0" fillId="0" borderId="0" xfId="5" applyNumberFormat="1" applyFont="1"/>
    <xf numFmtId="4" fontId="0" fillId="0" borderId="0" xfId="0" applyNumberFormat="1"/>
    <xf numFmtId="0" fontId="64" fillId="0" borderId="0" xfId="0" applyFont="1"/>
    <xf numFmtId="165" fontId="64" fillId="0" borderId="0" xfId="5" applyNumberFormat="1" applyFont="1"/>
    <xf numFmtId="175" fontId="64" fillId="0" borderId="0" xfId="5" applyNumberFormat="1" applyFont="1"/>
    <xf numFmtId="4" fontId="0" fillId="38" borderId="0" xfId="0" applyNumberFormat="1" applyFill="1"/>
    <xf numFmtId="174" fontId="0" fillId="38" borderId="0" xfId="0" applyNumberFormat="1" applyFill="1"/>
    <xf numFmtId="4" fontId="64" fillId="38" borderId="0" xfId="0" applyNumberFormat="1" applyFont="1" applyFill="1"/>
    <xf numFmtId="174" fontId="64" fillId="38" borderId="0" xfId="0" applyNumberFormat="1" applyFont="1" applyFill="1"/>
    <xf numFmtId="0" fontId="48" fillId="5" borderId="0" xfId="3" applyFont="1" applyFill="1" applyBorder="1" applyAlignment="1">
      <alignment horizontal="center" vertical="center"/>
    </xf>
    <xf numFmtId="0" fontId="3" fillId="2" borderId="0" xfId="3" applyFont="1" applyFill="1" applyBorder="1" applyAlignment="1">
      <alignment horizontal="left" wrapText="1"/>
    </xf>
    <xf numFmtId="0" fontId="1" fillId="3" borderId="128" xfId="3" applyFont="1" applyFill="1" applyBorder="1" applyAlignment="1" applyProtection="1">
      <alignment horizontal="left" vertical="top" wrapText="1"/>
      <protection locked="0"/>
    </xf>
    <xf numFmtId="0" fontId="1" fillId="3" borderId="129" xfId="3" applyFont="1" applyFill="1" applyBorder="1" applyAlignment="1" applyProtection="1">
      <alignment horizontal="left" vertical="top" wrapText="1"/>
      <protection locked="0"/>
    </xf>
    <xf numFmtId="0" fontId="1" fillId="3" borderId="130" xfId="3" applyFont="1" applyFill="1" applyBorder="1" applyAlignment="1" applyProtection="1">
      <alignment horizontal="left" vertical="top" wrapText="1"/>
      <protection locked="0"/>
    </xf>
    <xf numFmtId="0" fontId="1" fillId="3" borderId="131" xfId="3" applyFont="1" applyFill="1" applyBorder="1" applyAlignment="1" applyProtection="1">
      <alignment horizontal="left" vertical="top" wrapText="1"/>
      <protection locked="0"/>
    </xf>
    <xf numFmtId="0" fontId="1" fillId="3" borderId="132" xfId="3" applyFont="1" applyFill="1" applyBorder="1" applyAlignment="1" applyProtection="1">
      <alignment horizontal="left" vertical="top" wrapText="1"/>
      <protection locked="0"/>
    </xf>
    <xf numFmtId="0" fontId="1" fillId="3" borderId="133" xfId="3" applyFont="1" applyFill="1" applyBorder="1" applyAlignment="1" applyProtection="1">
      <alignment horizontal="left" vertical="top" wrapText="1"/>
      <protection locked="0"/>
    </xf>
    <xf numFmtId="0" fontId="2" fillId="3" borderId="137" xfId="3" applyFont="1" applyFill="1" applyBorder="1" applyAlignment="1">
      <alignment horizontal="left" vertical="top" wrapText="1"/>
    </xf>
    <xf numFmtId="0" fontId="2" fillId="3" borderId="138" xfId="3" applyFont="1" applyFill="1" applyBorder="1" applyAlignment="1">
      <alignment horizontal="left" vertical="top" wrapText="1"/>
    </xf>
    <xf numFmtId="0" fontId="2" fillId="3" borderId="139" xfId="3" applyFont="1" applyFill="1" applyBorder="1" applyAlignment="1">
      <alignment horizontal="left" vertical="top" wrapText="1"/>
    </xf>
    <xf numFmtId="0" fontId="2" fillId="3" borderId="140" xfId="3" applyFont="1" applyFill="1" applyBorder="1" applyAlignment="1">
      <alignment horizontal="left" vertical="top" wrapText="1"/>
    </xf>
    <xf numFmtId="0" fontId="2" fillId="3" borderId="0" xfId="3" applyFont="1" applyFill="1" applyBorder="1" applyAlignment="1">
      <alignment horizontal="left" vertical="top" wrapText="1"/>
    </xf>
    <xf numFmtId="0" fontId="2" fillId="3" borderId="141" xfId="3" applyFont="1" applyFill="1" applyBorder="1" applyAlignment="1">
      <alignment horizontal="left" vertical="top" wrapText="1"/>
    </xf>
    <xf numFmtId="0" fontId="2" fillId="3" borderId="142" xfId="3" applyFont="1" applyFill="1" applyBorder="1" applyAlignment="1">
      <alignment horizontal="left" vertical="top" wrapText="1"/>
    </xf>
    <xf numFmtId="0" fontId="2" fillId="3" borderId="143" xfId="3" applyFont="1" applyFill="1" applyBorder="1" applyAlignment="1">
      <alignment horizontal="left" vertical="top" wrapText="1"/>
    </xf>
    <xf numFmtId="0" fontId="2" fillId="3" borderId="144" xfId="3" applyFont="1" applyFill="1" applyBorder="1" applyAlignment="1">
      <alignment horizontal="left" vertical="top" wrapText="1"/>
    </xf>
    <xf numFmtId="0" fontId="10" fillId="0" borderId="135" xfId="2" applyFont="1" applyFill="1" applyBorder="1" applyAlignment="1">
      <alignment wrapText="1"/>
    </xf>
    <xf numFmtId="0" fontId="10" fillId="0" borderId="10" xfId="2" applyFont="1" applyFill="1" applyBorder="1" applyAlignment="1">
      <alignment wrapText="1"/>
    </xf>
    <xf numFmtId="0" fontId="0" fillId="0" borderId="3" xfId="0" applyBorder="1" applyAlignment="1">
      <alignment horizontal="center"/>
    </xf>
    <xf numFmtId="0" fontId="9" fillId="0" borderId="134" xfId="2" applyFont="1" applyFill="1" applyBorder="1" applyAlignment="1">
      <alignment horizontal="left" wrapText="1"/>
    </xf>
    <xf numFmtId="0" fontId="9" fillId="0" borderId="80" xfId="2" applyFont="1" applyFill="1" applyBorder="1" applyAlignment="1">
      <alignment horizontal="left" wrapText="1"/>
    </xf>
    <xf numFmtId="0" fontId="9" fillId="0" borderId="35" xfId="2" applyFont="1" applyFill="1" applyBorder="1" applyAlignment="1">
      <alignment horizontal="left" wrapText="1"/>
    </xf>
    <xf numFmtId="0" fontId="48" fillId="5" borderId="0" xfId="3" applyFont="1" applyFill="1" applyBorder="1" applyAlignment="1">
      <alignment horizontal="left" vertical="top"/>
    </xf>
  </cellXfs>
  <cellStyles count="601">
    <cellStyle name="20% - Accent1" xfId="23" builtinId="30" customBuiltin="1"/>
    <cellStyle name="20% - Accent1 2" xfId="265" xr:uid="{00000000-0005-0000-0000-000001000000}"/>
    <cellStyle name="20% - Accent1 3" xfId="404" xr:uid="{00000000-0005-0000-0000-000002000000}"/>
    <cellStyle name="20% - Accent2" xfId="27" builtinId="34" customBuiltin="1"/>
    <cellStyle name="20% - Accent2 2" xfId="266" xr:uid="{00000000-0005-0000-0000-000004000000}"/>
    <cellStyle name="20% - Accent2 3" xfId="405" xr:uid="{00000000-0005-0000-0000-000005000000}"/>
    <cellStyle name="20% - Accent3" xfId="31" builtinId="38" customBuiltin="1"/>
    <cellStyle name="20% - Accent3 2" xfId="270" xr:uid="{00000000-0005-0000-0000-000007000000}"/>
    <cellStyle name="20% - Accent3 3" xfId="406" xr:uid="{00000000-0005-0000-0000-000008000000}"/>
    <cellStyle name="20% - Accent4" xfId="35" builtinId="42" customBuiltin="1"/>
    <cellStyle name="20% - Accent4 2" xfId="267" xr:uid="{00000000-0005-0000-0000-00000A000000}"/>
    <cellStyle name="20% - Accent4 3" xfId="407" xr:uid="{00000000-0005-0000-0000-00000B000000}"/>
    <cellStyle name="20% - Accent5" xfId="39" builtinId="46" customBuiltin="1"/>
    <cellStyle name="20% - Accent5 2" xfId="268" xr:uid="{00000000-0005-0000-0000-00000D000000}"/>
    <cellStyle name="20% - Accent5 3" xfId="408" xr:uid="{00000000-0005-0000-0000-00000E000000}"/>
    <cellStyle name="20% - Accent6" xfId="43" builtinId="50" customBuiltin="1"/>
    <cellStyle name="20% - Accent6 2" xfId="269" xr:uid="{00000000-0005-0000-0000-000010000000}"/>
    <cellStyle name="20% - Accent6 3" xfId="409" xr:uid="{00000000-0005-0000-0000-000011000000}"/>
    <cellStyle name="40% - Accent1" xfId="24" builtinId="31" customBuiltin="1"/>
    <cellStyle name="40% - Accent1 2" xfId="271" xr:uid="{00000000-0005-0000-0000-000013000000}"/>
    <cellStyle name="40% - Accent1 3" xfId="410" xr:uid="{00000000-0005-0000-0000-000014000000}"/>
    <cellStyle name="40% - Accent2" xfId="28" builtinId="35" customBuiltin="1"/>
    <cellStyle name="40% - Accent2 2" xfId="272" xr:uid="{00000000-0005-0000-0000-000016000000}"/>
    <cellStyle name="40% - Accent2 3" xfId="411" xr:uid="{00000000-0005-0000-0000-000017000000}"/>
    <cellStyle name="40% - Accent3" xfId="32" builtinId="39" customBuiltin="1"/>
    <cellStyle name="40% - Accent3 2" xfId="273" xr:uid="{00000000-0005-0000-0000-000019000000}"/>
    <cellStyle name="40% - Accent3 3" xfId="412" xr:uid="{00000000-0005-0000-0000-00001A000000}"/>
    <cellStyle name="40% - Accent4" xfId="36" builtinId="43" customBuiltin="1"/>
    <cellStyle name="40% - Accent4 2" xfId="274" xr:uid="{00000000-0005-0000-0000-00001C000000}"/>
    <cellStyle name="40% - Accent4 3" xfId="413" xr:uid="{00000000-0005-0000-0000-00001D000000}"/>
    <cellStyle name="40% - Accent5" xfId="40" builtinId="47" customBuiltin="1"/>
    <cellStyle name="40% - Accent5 2" xfId="275" xr:uid="{00000000-0005-0000-0000-00001F000000}"/>
    <cellStyle name="40% - Accent5 3" xfId="414" xr:uid="{00000000-0005-0000-0000-000020000000}"/>
    <cellStyle name="40% - Accent6" xfId="44" builtinId="51" customBuiltin="1"/>
    <cellStyle name="40% - Accent6 2" xfId="276" xr:uid="{00000000-0005-0000-0000-000022000000}"/>
    <cellStyle name="40% - Accent6 3" xfId="415" xr:uid="{00000000-0005-0000-0000-000023000000}"/>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Comma" xfId="5" builtinId="3"/>
    <cellStyle name="Comma 10" xfId="110" xr:uid="{00000000-0005-0000-0000-000034000000}"/>
    <cellStyle name="Comma 10 2" xfId="137" xr:uid="{00000000-0005-0000-0000-000035000000}"/>
    <cellStyle name="Comma 10 3" xfId="573" xr:uid="{00000000-0005-0000-0000-000036000000}"/>
    <cellStyle name="Comma 11" xfId="141" xr:uid="{00000000-0005-0000-0000-000037000000}"/>
    <cellStyle name="Comma 11 2" xfId="557" xr:uid="{00000000-0005-0000-0000-000038000000}"/>
    <cellStyle name="Comma 11 3" xfId="575" xr:uid="{00000000-0005-0000-0000-000039000000}"/>
    <cellStyle name="Comma 11 4" xfId="550" xr:uid="{00000000-0005-0000-0000-00003A000000}"/>
    <cellStyle name="Comma 12" xfId="151" xr:uid="{00000000-0005-0000-0000-00003B000000}"/>
    <cellStyle name="Comma 12 2" xfId="553" xr:uid="{00000000-0005-0000-0000-00003C000000}"/>
    <cellStyle name="Comma 12 3" xfId="576" xr:uid="{00000000-0005-0000-0000-00003D000000}"/>
    <cellStyle name="Comma 12 4" xfId="560" xr:uid="{00000000-0005-0000-0000-00003E000000}"/>
    <cellStyle name="Comma 12 5" xfId="583" xr:uid="{00000000-0005-0000-0000-00003F000000}"/>
    <cellStyle name="Comma 13" xfId="186" xr:uid="{00000000-0005-0000-0000-000040000000}"/>
    <cellStyle name="Comma 13 2" xfId="253" xr:uid="{00000000-0005-0000-0000-000041000000}"/>
    <cellStyle name="Comma 13 2 2" xfId="397" xr:uid="{00000000-0005-0000-0000-000042000000}"/>
    <cellStyle name="Comma 13 2 3" xfId="418" xr:uid="{00000000-0005-0000-0000-000043000000}"/>
    <cellStyle name="Comma 13 3" xfId="337" xr:uid="{00000000-0005-0000-0000-000044000000}"/>
    <cellStyle name="Comma 13 4" xfId="417" xr:uid="{00000000-0005-0000-0000-000045000000}"/>
    <cellStyle name="Comma 14" xfId="188" xr:uid="{00000000-0005-0000-0000-000046000000}"/>
    <cellStyle name="Comma 14 2" xfId="255" xr:uid="{00000000-0005-0000-0000-000047000000}"/>
    <cellStyle name="Comma 14 2 2" xfId="399" xr:uid="{00000000-0005-0000-0000-000048000000}"/>
    <cellStyle name="Comma 14 2 3" xfId="420" xr:uid="{00000000-0005-0000-0000-000049000000}"/>
    <cellStyle name="Comma 14 3" xfId="339" xr:uid="{00000000-0005-0000-0000-00004A000000}"/>
    <cellStyle name="Comma 14 4" xfId="419" xr:uid="{00000000-0005-0000-0000-00004B000000}"/>
    <cellStyle name="Comma 14 5" xfId="579" xr:uid="{00000000-0005-0000-0000-00004C000000}"/>
    <cellStyle name="Comma 15" xfId="193" xr:uid="{00000000-0005-0000-0000-00004D000000}"/>
    <cellStyle name="Comma 15 2" xfId="342" xr:uid="{00000000-0005-0000-0000-00004E000000}"/>
    <cellStyle name="Comma 15 3" xfId="421" xr:uid="{00000000-0005-0000-0000-00004F000000}"/>
    <cellStyle name="Comma 15 4" xfId="577" xr:uid="{00000000-0005-0000-0000-000050000000}"/>
    <cellStyle name="Comma 16" xfId="259" xr:uid="{00000000-0005-0000-0000-000051000000}"/>
    <cellStyle name="Comma 16 2" xfId="422" xr:uid="{00000000-0005-0000-0000-000052000000}"/>
    <cellStyle name="Comma 17" xfId="277" xr:uid="{00000000-0005-0000-0000-000053000000}"/>
    <cellStyle name="Comma 18" xfId="402" xr:uid="{00000000-0005-0000-0000-000054000000}"/>
    <cellStyle name="Comma 19" xfId="416" xr:uid="{00000000-0005-0000-0000-000055000000}"/>
    <cellStyle name="Comma 19 2" xfId="598" xr:uid="{00000000-0005-0000-0000-000056000000}"/>
    <cellStyle name="Comma 19 3" xfId="596" xr:uid="{00000000-0005-0000-0000-000057000000}"/>
    <cellStyle name="Comma 19 4" xfId="543" xr:uid="{00000000-0005-0000-0000-000058000000}"/>
    <cellStyle name="Comma 2" xfId="54" xr:uid="{00000000-0005-0000-0000-000059000000}"/>
    <cellStyle name="Comma 2 2" xfId="53" xr:uid="{00000000-0005-0000-0000-00005A000000}"/>
    <cellStyle name="Comma 2 2 2" xfId="552" xr:uid="{00000000-0005-0000-0000-00005B000000}"/>
    <cellStyle name="Comma 2 2 3" xfId="563" xr:uid="{00000000-0005-0000-0000-00005C000000}"/>
    <cellStyle name="Comma 2 2 4" xfId="548" xr:uid="{00000000-0005-0000-0000-00005D000000}"/>
    <cellStyle name="Comma 2 3" xfId="260" xr:uid="{00000000-0005-0000-0000-00005E000000}"/>
    <cellStyle name="Comma 2 4" xfId="279" xr:uid="{00000000-0005-0000-0000-00005F000000}"/>
    <cellStyle name="Comma 20" xfId="540" xr:uid="{00000000-0005-0000-0000-000060000000}"/>
    <cellStyle name="Comma 21" xfId="47" xr:uid="{00000000-0005-0000-0000-000061000000}"/>
    <cellStyle name="Comma 21 2" xfId="546" xr:uid="{00000000-0005-0000-0000-000062000000}"/>
    <cellStyle name="Comma 3" xfId="56" xr:uid="{00000000-0005-0000-0000-000063000000}"/>
    <cellStyle name="Comma 3 2" xfId="59" xr:uid="{00000000-0005-0000-0000-000064000000}"/>
    <cellStyle name="Comma 3 3" xfId="105" xr:uid="{00000000-0005-0000-0000-000065000000}"/>
    <cellStyle name="Comma 3 3 2" xfId="134" xr:uid="{00000000-0005-0000-0000-000066000000}"/>
    <cellStyle name="Comma 3 3 2 2" xfId="165" xr:uid="{00000000-0005-0000-0000-000067000000}"/>
    <cellStyle name="Comma 3 3 2 2 2" xfId="234" xr:uid="{00000000-0005-0000-0000-000068000000}"/>
    <cellStyle name="Comma 3 3 2 2 2 2" xfId="378" xr:uid="{00000000-0005-0000-0000-000069000000}"/>
    <cellStyle name="Comma 3 3 2 2 2 3" xfId="426" xr:uid="{00000000-0005-0000-0000-00006A000000}"/>
    <cellStyle name="Comma 3 3 2 2 3" xfId="318" xr:uid="{00000000-0005-0000-0000-00006B000000}"/>
    <cellStyle name="Comma 3 3 2 2 4" xfId="425" xr:uid="{00000000-0005-0000-0000-00006C000000}"/>
    <cellStyle name="Comma 3 3 2 3" xfId="212" xr:uid="{00000000-0005-0000-0000-00006D000000}"/>
    <cellStyle name="Comma 3 3 2 3 2" xfId="356" xr:uid="{00000000-0005-0000-0000-00006E000000}"/>
    <cellStyle name="Comma 3 3 2 3 3" xfId="427" xr:uid="{00000000-0005-0000-0000-00006F000000}"/>
    <cellStyle name="Comma 3 3 2 4" xfId="296" xr:uid="{00000000-0005-0000-0000-000070000000}"/>
    <cellStyle name="Comma 3 3 2 5" xfId="424" xr:uid="{00000000-0005-0000-0000-000071000000}"/>
    <cellStyle name="Comma 3 3 3" xfId="146" xr:uid="{00000000-0005-0000-0000-000072000000}"/>
    <cellStyle name="Comma 3 3 3 2" xfId="174" xr:uid="{00000000-0005-0000-0000-000073000000}"/>
    <cellStyle name="Comma 3 3 3 2 2" xfId="241" xr:uid="{00000000-0005-0000-0000-000074000000}"/>
    <cellStyle name="Comma 3 3 3 2 2 2" xfId="385" xr:uid="{00000000-0005-0000-0000-000075000000}"/>
    <cellStyle name="Comma 3 3 3 2 2 3" xfId="430" xr:uid="{00000000-0005-0000-0000-000076000000}"/>
    <cellStyle name="Comma 3 3 3 2 3" xfId="325" xr:uid="{00000000-0005-0000-0000-000077000000}"/>
    <cellStyle name="Comma 3 3 3 2 4" xfId="429" xr:uid="{00000000-0005-0000-0000-000078000000}"/>
    <cellStyle name="Comma 3 3 3 3" xfId="219" xr:uid="{00000000-0005-0000-0000-000079000000}"/>
    <cellStyle name="Comma 3 3 3 3 2" xfId="363" xr:uid="{00000000-0005-0000-0000-00007A000000}"/>
    <cellStyle name="Comma 3 3 3 3 3" xfId="431" xr:uid="{00000000-0005-0000-0000-00007B000000}"/>
    <cellStyle name="Comma 3 3 3 4" xfId="303" xr:uid="{00000000-0005-0000-0000-00007C000000}"/>
    <cellStyle name="Comma 3 3 3 5" xfId="428" xr:uid="{00000000-0005-0000-0000-00007D000000}"/>
    <cellStyle name="Comma 3 3 4" xfId="157" xr:uid="{00000000-0005-0000-0000-00007E000000}"/>
    <cellStyle name="Comma 3 3 4 2" xfId="226" xr:uid="{00000000-0005-0000-0000-00007F000000}"/>
    <cellStyle name="Comma 3 3 4 2 2" xfId="370" xr:uid="{00000000-0005-0000-0000-000080000000}"/>
    <cellStyle name="Comma 3 3 4 2 3" xfId="433" xr:uid="{00000000-0005-0000-0000-000081000000}"/>
    <cellStyle name="Comma 3 3 4 3" xfId="310" xr:uid="{00000000-0005-0000-0000-000082000000}"/>
    <cellStyle name="Comma 3 3 4 4" xfId="432" xr:uid="{00000000-0005-0000-0000-000083000000}"/>
    <cellStyle name="Comma 3 3 5" xfId="179" xr:uid="{00000000-0005-0000-0000-000084000000}"/>
    <cellStyle name="Comma 3 3 5 2" xfId="246" xr:uid="{00000000-0005-0000-0000-000085000000}"/>
    <cellStyle name="Comma 3 3 5 2 2" xfId="390" xr:uid="{00000000-0005-0000-0000-000086000000}"/>
    <cellStyle name="Comma 3 3 5 2 3" xfId="435" xr:uid="{00000000-0005-0000-0000-000087000000}"/>
    <cellStyle name="Comma 3 3 5 3" xfId="330" xr:uid="{00000000-0005-0000-0000-000088000000}"/>
    <cellStyle name="Comma 3 3 5 4" xfId="434" xr:uid="{00000000-0005-0000-0000-000089000000}"/>
    <cellStyle name="Comma 3 3 6" xfId="184" xr:uid="{00000000-0005-0000-0000-00008A000000}"/>
    <cellStyle name="Comma 3 3 6 2" xfId="251" xr:uid="{00000000-0005-0000-0000-00008B000000}"/>
    <cellStyle name="Comma 3 3 6 2 2" xfId="395" xr:uid="{00000000-0005-0000-0000-00008C000000}"/>
    <cellStyle name="Comma 3 3 6 2 3" xfId="437" xr:uid="{00000000-0005-0000-0000-00008D000000}"/>
    <cellStyle name="Comma 3 3 6 3" xfId="335" xr:uid="{00000000-0005-0000-0000-00008E000000}"/>
    <cellStyle name="Comma 3 3 6 4" xfId="436" xr:uid="{00000000-0005-0000-0000-00008F000000}"/>
    <cellStyle name="Comma 3 3 7" xfId="204" xr:uid="{00000000-0005-0000-0000-000090000000}"/>
    <cellStyle name="Comma 3 3 7 2" xfId="348" xr:uid="{00000000-0005-0000-0000-000091000000}"/>
    <cellStyle name="Comma 3 3 7 3" xfId="438" xr:uid="{00000000-0005-0000-0000-000092000000}"/>
    <cellStyle name="Comma 3 3 8" xfId="288" xr:uid="{00000000-0005-0000-0000-000093000000}"/>
    <cellStyle name="Comma 3 3 9" xfId="423" xr:uid="{00000000-0005-0000-0000-000094000000}"/>
    <cellStyle name="Comma 3 4" xfId="139" xr:uid="{00000000-0005-0000-0000-000095000000}"/>
    <cellStyle name="Comma 3 4 2" xfId="167" xr:uid="{00000000-0005-0000-0000-000096000000}"/>
    <cellStyle name="Comma 3 4 2 2" xfId="235" xr:uid="{00000000-0005-0000-0000-000097000000}"/>
    <cellStyle name="Comma 3 4 2 2 2" xfId="379" xr:uid="{00000000-0005-0000-0000-000098000000}"/>
    <cellStyle name="Comma 3 4 2 2 3" xfId="441" xr:uid="{00000000-0005-0000-0000-000099000000}"/>
    <cellStyle name="Comma 3 4 2 3" xfId="319" xr:uid="{00000000-0005-0000-0000-00009A000000}"/>
    <cellStyle name="Comma 3 4 2 4" xfId="440" xr:uid="{00000000-0005-0000-0000-00009B000000}"/>
    <cellStyle name="Comma 3 4 3" xfId="213" xr:uid="{00000000-0005-0000-0000-00009C000000}"/>
    <cellStyle name="Comma 3 4 3 2" xfId="357" xr:uid="{00000000-0005-0000-0000-00009D000000}"/>
    <cellStyle name="Comma 3 4 3 3" xfId="442" xr:uid="{00000000-0005-0000-0000-00009E000000}"/>
    <cellStyle name="Comma 3 4 4" xfId="297" xr:uid="{00000000-0005-0000-0000-00009F000000}"/>
    <cellStyle name="Comma 3 4 5" xfId="439" xr:uid="{00000000-0005-0000-0000-0000A0000000}"/>
    <cellStyle name="Comma 3 5" xfId="201" xr:uid="{00000000-0005-0000-0000-0000A1000000}"/>
    <cellStyle name="Comma 4" xfId="62" xr:uid="{00000000-0005-0000-0000-0000A2000000}"/>
    <cellStyle name="Comma 4 2" xfId="127" xr:uid="{00000000-0005-0000-0000-0000A3000000}"/>
    <cellStyle name="Comma 4 2 2" xfId="162" xr:uid="{00000000-0005-0000-0000-0000A4000000}"/>
    <cellStyle name="Comma 4 2 2 2" xfId="231" xr:uid="{00000000-0005-0000-0000-0000A5000000}"/>
    <cellStyle name="Comma 4 2 2 2 2" xfId="375" xr:uid="{00000000-0005-0000-0000-0000A6000000}"/>
    <cellStyle name="Comma 4 2 2 2 3" xfId="446" xr:uid="{00000000-0005-0000-0000-0000A7000000}"/>
    <cellStyle name="Comma 4 2 2 3" xfId="315" xr:uid="{00000000-0005-0000-0000-0000A8000000}"/>
    <cellStyle name="Comma 4 2 2 4" xfId="445" xr:uid="{00000000-0005-0000-0000-0000A9000000}"/>
    <cellStyle name="Comma 4 2 3" xfId="209" xr:uid="{00000000-0005-0000-0000-0000AA000000}"/>
    <cellStyle name="Comma 4 2 3 2" xfId="353" xr:uid="{00000000-0005-0000-0000-0000AB000000}"/>
    <cellStyle name="Comma 4 2 3 3" xfId="447" xr:uid="{00000000-0005-0000-0000-0000AC000000}"/>
    <cellStyle name="Comma 4 2 4" xfId="293" xr:uid="{00000000-0005-0000-0000-0000AD000000}"/>
    <cellStyle name="Comma 4 2 5" xfId="444" xr:uid="{00000000-0005-0000-0000-0000AE000000}"/>
    <cellStyle name="Comma 4 3" xfId="143" xr:uid="{00000000-0005-0000-0000-0000AF000000}"/>
    <cellStyle name="Comma 4 3 2" xfId="171" xr:uid="{00000000-0005-0000-0000-0000B0000000}"/>
    <cellStyle name="Comma 4 3 2 2" xfId="238" xr:uid="{00000000-0005-0000-0000-0000B1000000}"/>
    <cellStyle name="Comma 4 3 2 2 2" xfId="382" xr:uid="{00000000-0005-0000-0000-0000B2000000}"/>
    <cellStyle name="Comma 4 3 2 2 3" xfId="450" xr:uid="{00000000-0005-0000-0000-0000B3000000}"/>
    <cellStyle name="Comma 4 3 2 3" xfId="322" xr:uid="{00000000-0005-0000-0000-0000B4000000}"/>
    <cellStyle name="Comma 4 3 2 4" xfId="449" xr:uid="{00000000-0005-0000-0000-0000B5000000}"/>
    <cellStyle name="Comma 4 3 3" xfId="216" xr:uid="{00000000-0005-0000-0000-0000B6000000}"/>
    <cellStyle name="Comma 4 3 3 2" xfId="360" xr:uid="{00000000-0005-0000-0000-0000B7000000}"/>
    <cellStyle name="Comma 4 3 3 3" xfId="451" xr:uid="{00000000-0005-0000-0000-0000B8000000}"/>
    <cellStyle name="Comma 4 3 4" xfId="300" xr:uid="{00000000-0005-0000-0000-0000B9000000}"/>
    <cellStyle name="Comma 4 3 5" xfId="448" xr:uid="{00000000-0005-0000-0000-0000BA000000}"/>
    <cellStyle name="Comma 4 4" xfId="154" xr:uid="{00000000-0005-0000-0000-0000BB000000}"/>
    <cellStyle name="Comma 4 4 2" xfId="223" xr:uid="{00000000-0005-0000-0000-0000BC000000}"/>
    <cellStyle name="Comma 4 4 2 2" xfId="367" xr:uid="{00000000-0005-0000-0000-0000BD000000}"/>
    <cellStyle name="Comma 4 4 2 3" xfId="453" xr:uid="{00000000-0005-0000-0000-0000BE000000}"/>
    <cellStyle name="Comma 4 4 3" xfId="307" xr:uid="{00000000-0005-0000-0000-0000BF000000}"/>
    <cellStyle name="Comma 4 4 4" xfId="452" xr:uid="{00000000-0005-0000-0000-0000C0000000}"/>
    <cellStyle name="Comma 4 5" xfId="176" xr:uid="{00000000-0005-0000-0000-0000C1000000}"/>
    <cellStyle name="Comma 4 5 2" xfId="243" xr:uid="{00000000-0005-0000-0000-0000C2000000}"/>
    <cellStyle name="Comma 4 5 2 2" xfId="387" xr:uid="{00000000-0005-0000-0000-0000C3000000}"/>
    <cellStyle name="Comma 4 5 2 3" xfId="455" xr:uid="{00000000-0005-0000-0000-0000C4000000}"/>
    <cellStyle name="Comma 4 5 3" xfId="327" xr:uid="{00000000-0005-0000-0000-0000C5000000}"/>
    <cellStyle name="Comma 4 5 4" xfId="454" xr:uid="{00000000-0005-0000-0000-0000C6000000}"/>
    <cellStyle name="Comma 4 6" xfId="181" xr:uid="{00000000-0005-0000-0000-0000C7000000}"/>
    <cellStyle name="Comma 4 6 2" xfId="248" xr:uid="{00000000-0005-0000-0000-0000C8000000}"/>
    <cellStyle name="Comma 4 6 2 2" xfId="392" xr:uid="{00000000-0005-0000-0000-0000C9000000}"/>
    <cellStyle name="Comma 4 6 2 3" xfId="457" xr:uid="{00000000-0005-0000-0000-0000CA000000}"/>
    <cellStyle name="Comma 4 6 3" xfId="332" xr:uid="{00000000-0005-0000-0000-0000CB000000}"/>
    <cellStyle name="Comma 4 6 4" xfId="456" xr:uid="{00000000-0005-0000-0000-0000CC000000}"/>
    <cellStyle name="Comma 4 7" xfId="197" xr:uid="{00000000-0005-0000-0000-0000CD000000}"/>
    <cellStyle name="Comma 4 7 2" xfId="345" xr:uid="{00000000-0005-0000-0000-0000CE000000}"/>
    <cellStyle name="Comma 4 7 3" xfId="458" xr:uid="{00000000-0005-0000-0000-0000CF000000}"/>
    <cellStyle name="Comma 4 7 4" xfId="562" xr:uid="{00000000-0005-0000-0000-0000D0000000}"/>
    <cellStyle name="Comma 4 8" xfId="283" xr:uid="{00000000-0005-0000-0000-0000D1000000}"/>
    <cellStyle name="Comma 4 9" xfId="443" xr:uid="{00000000-0005-0000-0000-0000D2000000}"/>
    <cellStyle name="Comma 5" xfId="95" xr:uid="{00000000-0005-0000-0000-0000D3000000}"/>
    <cellStyle name="Comma 5 2" xfId="200" xr:uid="{00000000-0005-0000-0000-0000D4000000}"/>
    <cellStyle name="Comma 6" xfId="98" xr:uid="{00000000-0005-0000-0000-0000D5000000}"/>
    <cellStyle name="Comma 7" xfId="94" xr:uid="{00000000-0005-0000-0000-0000D6000000}"/>
    <cellStyle name="Comma 8" xfId="106" xr:uid="{00000000-0005-0000-0000-0000D7000000}"/>
    <cellStyle name="Comma 8 2" xfId="135" xr:uid="{00000000-0005-0000-0000-0000D8000000}"/>
    <cellStyle name="Comma 8 3" xfId="571" xr:uid="{00000000-0005-0000-0000-0000D9000000}"/>
    <cellStyle name="Comma 9" xfId="107" xr:uid="{00000000-0005-0000-0000-0000DA000000}"/>
    <cellStyle name="Currency 2" xfId="63" xr:uid="{00000000-0005-0000-0000-0000DB000000}"/>
    <cellStyle name="Currency 3" xfId="100" xr:uid="{00000000-0005-0000-0000-0000DC000000}"/>
    <cellStyle name="Currency 4" xfId="124" xr:uid="{00000000-0005-0000-0000-0000DD000000}"/>
    <cellStyle name="Currency 5" xfId="169" xr:uid="{00000000-0005-0000-0000-0000DE000000}"/>
    <cellStyle name="Currency 6" xfId="189" xr:uid="{00000000-0005-0000-0000-0000DF000000}"/>
    <cellStyle name="Currency 6 2" xfId="256" xr:uid="{00000000-0005-0000-0000-0000E0000000}"/>
    <cellStyle name="Currency 6 2 2" xfId="400" xr:uid="{00000000-0005-0000-0000-0000E1000000}"/>
    <cellStyle name="Currency 6 2 3" xfId="460" xr:uid="{00000000-0005-0000-0000-0000E2000000}"/>
    <cellStyle name="Currency 6 2 4" xfId="588" xr:uid="{00000000-0005-0000-0000-0000E3000000}"/>
    <cellStyle name="Currency 6 3" xfId="340" xr:uid="{00000000-0005-0000-0000-0000E4000000}"/>
    <cellStyle name="Currency 6 4" xfId="459" xr:uid="{00000000-0005-0000-0000-0000E5000000}"/>
    <cellStyle name="Currency 6 5" xfId="554" xr:uid="{00000000-0005-0000-0000-0000E6000000}"/>
    <cellStyle name="dato" xfId="67" xr:uid="{00000000-0005-0000-0000-0000E7000000}"/>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10" xfId="190" xr:uid="{00000000-0005-0000-0000-0000EE000000}"/>
    <cellStyle name="Hyperlink 11" xfId="600" xr:uid="{00000000-0005-0000-0000-0000EF000000}"/>
    <cellStyle name="Hyperlink 2" xfId="1" xr:uid="{00000000-0005-0000-0000-0000F0000000}"/>
    <cellStyle name="Hyperlink 2 2" xfId="195" xr:uid="{00000000-0005-0000-0000-0000F1000000}"/>
    <cellStyle name="Hyperlink 2 3" xfId="112" xr:uid="{00000000-0005-0000-0000-0000F2000000}"/>
    <cellStyle name="Hyperlink 3" xfId="113" xr:uid="{00000000-0005-0000-0000-0000F3000000}"/>
    <cellStyle name="Hyperlink 4" xfId="114" xr:uid="{00000000-0005-0000-0000-0000F4000000}"/>
    <cellStyle name="Hyperlink 5" xfId="115" xr:uid="{00000000-0005-0000-0000-0000F5000000}"/>
    <cellStyle name="Hyperlink 6" xfId="116" xr:uid="{00000000-0005-0000-0000-0000F6000000}"/>
    <cellStyle name="Hyperlink 7" xfId="117" xr:uid="{00000000-0005-0000-0000-0000F7000000}"/>
    <cellStyle name="Hyperlink 8" xfId="119" xr:uid="{00000000-0005-0000-0000-0000F8000000}"/>
    <cellStyle name="Hyperlink 9" xfId="147" xr:uid="{00000000-0005-0000-0000-0000F9000000}"/>
    <cellStyle name="Îáû÷íûé_ÐÎÌÀÍ--Ø-8" xfId="48" xr:uid="{00000000-0005-0000-0000-0000FA000000}"/>
    <cellStyle name="Input" xfId="14" builtinId="20" customBuiltin="1"/>
    <cellStyle name="Linked Cell" xfId="17" builtinId="24" customBuiltin="1"/>
    <cellStyle name="Milliers_Feuil1" xfId="191" xr:uid="{00000000-0005-0000-0000-0000FD000000}"/>
    <cellStyle name="Neutral" xfId="13" builtinId="28" customBuiltin="1"/>
    <cellStyle name="Neutral 2" xfId="111" xr:uid="{00000000-0005-0000-0000-0000FF000000}"/>
    <cellStyle name="Normal" xfId="0" builtinId="0"/>
    <cellStyle name="Normal 10" xfId="150" xr:uid="{00000000-0005-0000-0000-000001010000}"/>
    <cellStyle name="Normal 10 2" xfId="558" xr:uid="{00000000-0005-0000-0000-000002010000}"/>
    <cellStyle name="Normal 10 3" xfId="574" xr:uid="{00000000-0005-0000-0000-000003010000}"/>
    <cellStyle name="Normal 10 3 2" xfId="586" xr:uid="{00000000-0005-0000-0000-000004010000}"/>
    <cellStyle name="Normal 11" xfId="148" xr:uid="{00000000-0005-0000-0000-000005010000}"/>
    <cellStyle name="Normal 11 2" xfId="220" xr:uid="{00000000-0005-0000-0000-000006010000}"/>
    <cellStyle name="Normal 11 2 2" xfId="364" xr:uid="{00000000-0005-0000-0000-000007010000}"/>
    <cellStyle name="Normal 11 2 3" xfId="462" xr:uid="{00000000-0005-0000-0000-000008010000}"/>
    <cellStyle name="Normal 11 3" xfId="199" xr:uid="{00000000-0005-0000-0000-000009010000}"/>
    <cellStyle name="Normal 11 4" xfId="304" xr:uid="{00000000-0005-0000-0000-00000A010000}"/>
    <cellStyle name="Normal 11 5" xfId="461" xr:uid="{00000000-0005-0000-0000-00000B010000}"/>
    <cellStyle name="Normal 12" xfId="185" xr:uid="{00000000-0005-0000-0000-00000C010000}"/>
    <cellStyle name="Normal 12 2" xfId="252" xr:uid="{00000000-0005-0000-0000-00000D010000}"/>
    <cellStyle name="Normal 12 2 2" xfId="396" xr:uid="{00000000-0005-0000-0000-00000E010000}"/>
    <cellStyle name="Normal 12 2 3" xfId="464" xr:uid="{00000000-0005-0000-0000-00000F010000}"/>
    <cellStyle name="Normal 12 3" xfId="336" xr:uid="{00000000-0005-0000-0000-000010010000}"/>
    <cellStyle name="Normal 12 4" xfId="463" xr:uid="{00000000-0005-0000-0000-000011010000}"/>
    <cellStyle name="Normal 13" xfId="187" xr:uid="{00000000-0005-0000-0000-000012010000}"/>
    <cellStyle name="Normal 13 2" xfId="254" xr:uid="{00000000-0005-0000-0000-000013010000}"/>
    <cellStyle name="Normal 13 2 2" xfId="398" xr:uid="{00000000-0005-0000-0000-000014010000}"/>
    <cellStyle name="Normal 13 2 3" xfId="466" xr:uid="{00000000-0005-0000-0000-000015010000}"/>
    <cellStyle name="Normal 13 3" xfId="338" xr:uid="{00000000-0005-0000-0000-000016010000}"/>
    <cellStyle name="Normal 13 4" xfId="465" xr:uid="{00000000-0005-0000-0000-000017010000}"/>
    <cellStyle name="Normal 14" xfId="192" xr:uid="{00000000-0005-0000-0000-000018010000}"/>
    <cellStyle name="Normal 14 2" xfId="341" xr:uid="{00000000-0005-0000-0000-000019010000}"/>
    <cellStyle name="Normal 14 3" xfId="467" xr:uid="{00000000-0005-0000-0000-00001A010000}"/>
    <cellStyle name="Normal 15" xfId="257" xr:uid="{00000000-0005-0000-0000-00001B010000}"/>
    <cellStyle name="Normal 16" xfId="258" xr:uid="{00000000-0005-0000-0000-00001C010000}"/>
    <cellStyle name="Normal 17" xfId="401" xr:uid="{00000000-0005-0000-0000-00001D010000}"/>
    <cellStyle name="Normal 18" xfId="403" xr:uid="{00000000-0005-0000-0000-00001E010000}"/>
    <cellStyle name="Normal 19" xfId="539" xr:uid="{00000000-0005-0000-0000-00001F010000}"/>
    <cellStyle name="Normal 2" xfId="2" xr:uid="{00000000-0005-0000-0000-000020010000}"/>
    <cellStyle name="Normal 2 10" xfId="121" xr:uid="{00000000-0005-0000-0000-000021010000}"/>
    <cellStyle name="Normal 2 10 2" xfId="159" xr:uid="{00000000-0005-0000-0000-000022010000}"/>
    <cellStyle name="Normal 2 10 2 2" xfId="228" xr:uid="{00000000-0005-0000-0000-000023010000}"/>
    <cellStyle name="Normal 2 10 2 2 2" xfId="372" xr:uid="{00000000-0005-0000-0000-000024010000}"/>
    <cellStyle name="Normal 2 10 2 2 3" xfId="470" xr:uid="{00000000-0005-0000-0000-000025010000}"/>
    <cellStyle name="Normal 2 10 2 3" xfId="312" xr:uid="{00000000-0005-0000-0000-000026010000}"/>
    <cellStyle name="Normal 2 10 2 4" xfId="469" xr:uid="{00000000-0005-0000-0000-000027010000}"/>
    <cellStyle name="Normal 2 10 3" xfId="206" xr:uid="{00000000-0005-0000-0000-000028010000}"/>
    <cellStyle name="Normal 2 10 3 2" xfId="350" xr:uid="{00000000-0005-0000-0000-000029010000}"/>
    <cellStyle name="Normal 2 10 3 3" xfId="471" xr:uid="{00000000-0005-0000-0000-00002A010000}"/>
    <cellStyle name="Normal 2 10 4" xfId="290" xr:uid="{00000000-0005-0000-0000-00002B010000}"/>
    <cellStyle name="Normal 2 10 5" xfId="468" xr:uid="{00000000-0005-0000-0000-00002C010000}"/>
    <cellStyle name="Normal 2 2" xfId="60" xr:uid="{00000000-0005-0000-0000-00002D010000}"/>
    <cellStyle name="Normal 2 2 2" xfId="103" xr:uid="{00000000-0005-0000-0000-00002E010000}"/>
    <cellStyle name="Normal 2 3" xfId="93" xr:uid="{00000000-0005-0000-0000-00002F010000}"/>
    <cellStyle name="Normal 2 4" xfId="118" xr:uid="{00000000-0005-0000-0000-000030010000}"/>
    <cellStyle name="Normal 2 5" xfId="281" xr:uid="{00000000-0005-0000-0000-000031010000}"/>
    <cellStyle name="Normal 2 6" xfId="537" xr:uid="{00000000-0005-0000-0000-000032010000}"/>
    <cellStyle name="Normal 2 6 2" xfId="597" xr:uid="{00000000-0005-0000-0000-000033010000}"/>
    <cellStyle name="Normal 2 6 3" xfId="582" xr:uid="{00000000-0005-0000-0000-000034010000}"/>
    <cellStyle name="Normal 2 7" xfId="57" xr:uid="{00000000-0005-0000-0000-000035010000}"/>
    <cellStyle name="Normal 20" xfId="46" xr:uid="{00000000-0005-0000-0000-000036010000}"/>
    <cellStyle name="Normal 20 2" xfId="545" xr:uid="{00000000-0005-0000-0000-000037010000}"/>
    <cellStyle name="Normal 20 3" xfId="542" xr:uid="{00000000-0005-0000-0000-000038010000}"/>
    <cellStyle name="Normal 21" xfId="544" xr:uid="{00000000-0005-0000-0000-000039010000}"/>
    <cellStyle name="Normal 22" xfId="599" xr:uid="{00000000-0005-0000-0000-00003A010000}"/>
    <cellStyle name="Normal 3" xfId="55" xr:uid="{00000000-0005-0000-0000-00003B010000}"/>
    <cellStyle name="Normal 3 2" xfId="104" xr:uid="{00000000-0005-0000-0000-00003C010000}"/>
    <cellStyle name="Normal 3 2 2" xfId="133" xr:uid="{00000000-0005-0000-0000-00003D010000}"/>
    <cellStyle name="Normal 3 2 2 2" xfId="164" xr:uid="{00000000-0005-0000-0000-00003E010000}"/>
    <cellStyle name="Normal 3 2 2 2 2" xfId="233" xr:uid="{00000000-0005-0000-0000-00003F010000}"/>
    <cellStyle name="Normal 3 2 2 2 2 2" xfId="377" xr:uid="{00000000-0005-0000-0000-000040010000}"/>
    <cellStyle name="Normal 3 2 2 2 2 3" xfId="476" xr:uid="{00000000-0005-0000-0000-000041010000}"/>
    <cellStyle name="Normal 3 2 2 2 3" xfId="317" xr:uid="{00000000-0005-0000-0000-000042010000}"/>
    <cellStyle name="Normal 3 2 2 2 4" xfId="475" xr:uid="{00000000-0005-0000-0000-000043010000}"/>
    <cellStyle name="Normal 3 2 2 3" xfId="211" xr:uid="{00000000-0005-0000-0000-000044010000}"/>
    <cellStyle name="Normal 3 2 2 3 2" xfId="355" xr:uid="{00000000-0005-0000-0000-000045010000}"/>
    <cellStyle name="Normal 3 2 2 3 3" xfId="477" xr:uid="{00000000-0005-0000-0000-000046010000}"/>
    <cellStyle name="Normal 3 2 2 4" xfId="295" xr:uid="{00000000-0005-0000-0000-000047010000}"/>
    <cellStyle name="Normal 3 2 2 5" xfId="474" xr:uid="{00000000-0005-0000-0000-000048010000}"/>
    <cellStyle name="Normal 3 2 3" xfId="145" xr:uid="{00000000-0005-0000-0000-000049010000}"/>
    <cellStyle name="Normal 3 2 3 2" xfId="173" xr:uid="{00000000-0005-0000-0000-00004A010000}"/>
    <cellStyle name="Normal 3 2 3 2 2" xfId="240" xr:uid="{00000000-0005-0000-0000-00004B010000}"/>
    <cellStyle name="Normal 3 2 3 2 2 2" xfId="384" xr:uid="{00000000-0005-0000-0000-00004C010000}"/>
    <cellStyle name="Normal 3 2 3 2 2 3" xfId="480" xr:uid="{00000000-0005-0000-0000-00004D010000}"/>
    <cellStyle name="Normal 3 2 3 2 3" xfId="324" xr:uid="{00000000-0005-0000-0000-00004E010000}"/>
    <cellStyle name="Normal 3 2 3 2 4" xfId="479" xr:uid="{00000000-0005-0000-0000-00004F010000}"/>
    <cellStyle name="Normal 3 2 3 3" xfId="218" xr:uid="{00000000-0005-0000-0000-000050010000}"/>
    <cellStyle name="Normal 3 2 3 3 2" xfId="362" xr:uid="{00000000-0005-0000-0000-000051010000}"/>
    <cellStyle name="Normal 3 2 3 3 3" xfId="481" xr:uid="{00000000-0005-0000-0000-000052010000}"/>
    <cellStyle name="Normal 3 2 3 4" xfId="302" xr:uid="{00000000-0005-0000-0000-000053010000}"/>
    <cellStyle name="Normal 3 2 3 5" xfId="478" xr:uid="{00000000-0005-0000-0000-000054010000}"/>
    <cellStyle name="Normal 3 2 4" xfId="156" xr:uid="{00000000-0005-0000-0000-000055010000}"/>
    <cellStyle name="Normal 3 2 4 2" xfId="225" xr:uid="{00000000-0005-0000-0000-000056010000}"/>
    <cellStyle name="Normal 3 2 4 2 2" xfId="369" xr:uid="{00000000-0005-0000-0000-000057010000}"/>
    <cellStyle name="Normal 3 2 4 2 3" xfId="483" xr:uid="{00000000-0005-0000-0000-000058010000}"/>
    <cellStyle name="Normal 3 2 4 3" xfId="309" xr:uid="{00000000-0005-0000-0000-000059010000}"/>
    <cellStyle name="Normal 3 2 4 4" xfId="482" xr:uid="{00000000-0005-0000-0000-00005A010000}"/>
    <cellStyle name="Normal 3 2 5" xfId="178" xr:uid="{00000000-0005-0000-0000-00005B010000}"/>
    <cellStyle name="Normal 3 2 5 2" xfId="245" xr:uid="{00000000-0005-0000-0000-00005C010000}"/>
    <cellStyle name="Normal 3 2 5 2 2" xfId="389" xr:uid="{00000000-0005-0000-0000-00005D010000}"/>
    <cellStyle name="Normal 3 2 5 2 3" xfId="485" xr:uid="{00000000-0005-0000-0000-00005E010000}"/>
    <cellStyle name="Normal 3 2 5 3" xfId="329" xr:uid="{00000000-0005-0000-0000-00005F010000}"/>
    <cellStyle name="Normal 3 2 5 4" xfId="484" xr:uid="{00000000-0005-0000-0000-000060010000}"/>
    <cellStyle name="Normal 3 2 6" xfId="183" xr:uid="{00000000-0005-0000-0000-000061010000}"/>
    <cellStyle name="Normal 3 2 6 2" xfId="250" xr:uid="{00000000-0005-0000-0000-000062010000}"/>
    <cellStyle name="Normal 3 2 6 2 2" xfId="394" xr:uid="{00000000-0005-0000-0000-000063010000}"/>
    <cellStyle name="Normal 3 2 6 2 3" xfId="487" xr:uid="{00000000-0005-0000-0000-000064010000}"/>
    <cellStyle name="Normal 3 2 6 3" xfId="334" xr:uid="{00000000-0005-0000-0000-000065010000}"/>
    <cellStyle name="Normal 3 2 6 4" xfId="486" xr:uid="{00000000-0005-0000-0000-000066010000}"/>
    <cellStyle name="Normal 3 2 7" xfId="203" xr:uid="{00000000-0005-0000-0000-000067010000}"/>
    <cellStyle name="Normal 3 2 7 2" xfId="347" xr:uid="{00000000-0005-0000-0000-000068010000}"/>
    <cellStyle name="Normal 3 2 7 3" xfId="488" xr:uid="{00000000-0005-0000-0000-000069010000}"/>
    <cellStyle name="Normal 3 2 8" xfId="287" xr:uid="{00000000-0005-0000-0000-00006A010000}"/>
    <cellStyle name="Normal 3 2 9" xfId="473" xr:uid="{00000000-0005-0000-0000-00006B010000}"/>
    <cellStyle name="Normal 3 3" xfId="140" xr:uid="{00000000-0005-0000-0000-00006C010000}"/>
    <cellStyle name="Normal 3 3 2" xfId="168" xr:uid="{00000000-0005-0000-0000-00006D010000}"/>
    <cellStyle name="Normal 3 3 2 2" xfId="236" xr:uid="{00000000-0005-0000-0000-00006E010000}"/>
    <cellStyle name="Normal 3 3 2 2 2" xfId="380" xr:uid="{00000000-0005-0000-0000-00006F010000}"/>
    <cellStyle name="Normal 3 3 2 2 3" xfId="491" xr:uid="{00000000-0005-0000-0000-000070010000}"/>
    <cellStyle name="Normal 3 3 2 3" xfId="320" xr:uid="{00000000-0005-0000-0000-000071010000}"/>
    <cellStyle name="Normal 3 3 2 4" xfId="490" xr:uid="{00000000-0005-0000-0000-000072010000}"/>
    <cellStyle name="Normal 3 3 3" xfId="214" xr:uid="{00000000-0005-0000-0000-000073010000}"/>
    <cellStyle name="Normal 3 3 3 2" xfId="358" xr:uid="{00000000-0005-0000-0000-000074010000}"/>
    <cellStyle name="Normal 3 3 3 3" xfId="492" xr:uid="{00000000-0005-0000-0000-000075010000}"/>
    <cellStyle name="Normal 3 3 4" xfId="298" xr:uid="{00000000-0005-0000-0000-000076010000}"/>
    <cellStyle name="Normal 3 3 5" xfId="489" xr:uid="{00000000-0005-0000-0000-000077010000}"/>
    <cellStyle name="Normal 3 4" xfId="261" xr:uid="{00000000-0005-0000-0000-000078010000}"/>
    <cellStyle name="Normal 3 4 2" xfId="493" xr:uid="{00000000-0005-0000-0000-000079010000}"/>
    <cellStyle name="Normal 3 5" xfId="280" xr:uid="{00000000-0005-0000-0000-00007A010000}"/>
    <cellStyle name="Normal 3 6" xfId="472" xr:uid="{00000000-0005-0000-0000-00007B010000}"/>
    <cellStyle name="Normal 3 7" xfId="538" xr:uid="{00000000-0005-0000-0000-00007C010000}"/>
    <cellStyle name="Normal 4" xfId="3" xr:uid="{00000000-0005-0000-0000-00007D010000}"/>
    <cellStyle name="Normal 4 2" xfId="64" xr:uid="{00000000-0005-0000-0000-00007E010000}"/>
    <cellStyle name="Normal 4 2 2" xfId="102" xr:uid="{00000000-0005-0000-0000-00007F010000}"/>
    <cellStyle name="Normal 4 2 2 2" xfId="132" xr:uid="{00000000-0005-0000-0000-000080010000}"/>
    <cellStyle name="Normal 4 2 2 3" xfId="570" xr:uid="{00000000-0005-0000-0000-000081010000}"/>
    <cellStyle name="Normal 4 2 3" xfId="125" xr:uid="{00000000-0005-0000-0000-000082010000}"/>
    <cellStyle name="Normal 4 2 4" xfId="565" xr:uid="{00000000-0005-0000-0000-000083010000}"/>
    <cellStyle name="Normal 4 3" xfId="65" xr:uid="{00000000-0005-0000-0000-000084010000}"/>
    <cellStyle name="Normal 4 3 2" xfId="128" xr:uid="{00000000-0005-0000-0000-000085010000}"/>
    <cellStyle name="Normal 4 3 2 2" xfId="163" xr:uid="{00000000-0005-0000-0000-000086010000}"/>
    <cellStyle name="Normal 4 3 2 2 2" xfId="232" xr:uid="{00000000-0005-0000-0000-000087010000}"/>
    <cellStyle name="Normal 4 3 2 2 2 2" xfId="376" xr:uid="{00000000-0005-0000-0000-000088010000}"/>
    <cellStyle name="Normal 4 3 2 2 2 3" xfId="497" xr:uid="{00000000-0005-0000-0000-000089010000}"/>
    <cellStyle name="Normal 4 3 2 2 3" xfId="316" xr:uid="{00000000-0005-0000-0000-00008A010000}"/>
    <cellStyle name="Normal 4 3 2 2 4" xfId="496" xr:uid="{00000000-0005-0000-0000-00008B010000}"/>
    <cellStyle name="Normal 4 3 2 3" xfId="210" xr:uid="{00000000-0005-0000-0000-00008C010000}"/>
    <cellStyle name="Normal 4 3 2 3 2" xfId="354" xr:uid="{00000000-0005-0000-0000-00008D010000}"/>
    <cellStyle name="Normal 4 3 2 3 3" xfId="498" xr:uid="{00000000-0005-0000-0000-00008E010000}"/>
    <cellStyle name="Normal 4 3 2 4" xfId="294" xr:uid="{00000000-0005-0000-0000-00008F010000}"/>
    <cellStyle name="Normal 4 3 2 5" xfId="495" xr:uid="{00000000-0005-0000-0000-000090010000}"/>
    <cellStyle name="Normal 4 3 3" xfId="144" xr:uid="{00000000-0005-0000-0000-000091010000}"/>
    <cellStyle name="Normal 4 3 3 2" xfId="172" xr:uid="{00000000-0005-0000-0000-000092010000}"/>
    <cellStyle name="Normal 4 3 3 2 2" xfId="239" xr:uid="{00000000-0005-0000-0000-000093010000}"/>
    <cellStyle name="Normal 4 3 3 2 2 2" xfId="383" xr:uid="{00000000-0005-0000-0000-000094010000}"/>
    <cellStyle name="Normal 4 3 3 2 2 3" xfId="501" xr:uid="{00000000-0005-0000-0000-000095010000}"/>
    <cellStyle name="Normal 4 3 3 2 3" xfId="323" xr:uid="{00000000-0005-0000-0000-000096010000}"/>
    <cellStyle name="Normal 4 3 3 2 4" xfId="500" xr:uid="{00000000-0005-0000-0000-000097010000}"/>
    <cellStyle name="Normal 4 3 3 3" xfId="217" xr:uid="{00000000-0005-0000-0000-000098010000}"/>
    <cellStyle name="Normal 4 3 3 3 2" xfId="361" xr:uid="{00000000-0005-0000-0000-000099010000}"/>
    <cellStyle name="Normal 4 3 3 3 3" xfId="502" xr:uid="{00000000-0005-0000-0000-00009A010000}"/>
    <cellStyle name="Normal 4 3 3 4" xfId="301" xr:uid="{00000000-0005-0000-0000-00009B010000}"/>
    <cellStyle name="Normal 4 3 3 5" xfId="499" xr:uid="{00000000-0005-0000-0000-00009C010000}"/>
    <cellStyle name="Normal 4 3 4" xfId="155" xr:uid="{00000000-0005-0000-0000-00009D010000}"/>
    <cellStyle name="Normal 4 3 4 2" xfId="224" xr:uid="{00000000-0005-0000-0000-00009E010000}"/>
    <cellStyle name="Normal 4 3 4 2 2" xfId="368" xr:uid="{00000000-0005-0000-0000-00009F010000}"/>
    <cellStyle name="Normal 4 3 4 2 3" xfId="504" xr:uid="{00000000-0005-0000-0000-0000A0010000}"/>
    <cellStyle name="Normal 4 3 4 3" xfId="308" xr:uid="{00000000-0005-0000-0000-0000A1010000}"/>
    <cellStyle name="Normal 4 3 4 4" xfId="503" xr:uid="{00000000-0005-0000-0000-0000A2010000}"/>
    <cellStyle name="Normal 4 3 5" xfId="177" xr:uid="{00000000-0005-0000-0000-0000A3010000}"/>
    <cellStyle name="Normal 4 3 5 2" xfId="244" xr:uid="{00000000-0005-0000-0000-0000A4010000}"/>
    <cellStyle name="Normal 4 3 5 2 2" xfId="388" xr:uid="{00000000-0005-0000-0000-0000A5010000}"/>
    <cellStyle name="Normal 4 3 5 2 3" xfId="506" xr:uid="{00000000-0005-0000-0000-0000A6010000}"/>
    <cellStyle name="Normal 4 3 5 3" xfId="328" xr:uid="{00000000-0005-0000-0000-0000A7010000}"/>
    <cellStyle name="Normal 4 3 5 4" xfId="505" xr:uid="{00000000-0005-0000-0000-0000A8010000}"/>
    <cellStyle name="Normal 4 3 6" xfId="182" xr:uid="{00000000-0005-0000-0000-0000A9010000}"/>
    <cellStyle name="Normal 4 3 6 2" xfId="249" xr:uid="{00000000-0005-0000-0000-0000AA010000}"/>
    <cellStyle name="Normal 4 3 6 2 2" xfId="393" xr:uid="{00000000-0005-0000-0000-0000AB010000}"/>
    <cellStyle name="Normal 4 3 6 2 3" xfId="508" xr:uid="{00000000-0005-0000-0000-0000AC010000}"/>
    <cellStyle name="Normal 4 3 6 3" xfId="333" xr:uid="{00000000-0005-0000-0000-0000AD010000}"/>
    <cellStyle name="Normal 4 3 6 4" xfId="507" xr:uid="{00000000-0005-0000-0000-0000AE010000}"/>
    <cellStyle name="Normal 4 3 7" xfId="198" xr:uid="{00000000-0005-0000-0000-0000AF010000}"/>
    <cellStyle name="Normal 4 3 7 2" xfId="346" xr:uid="{00000000-0005-0000-0000-0000B0010000}"/>
    <cellStyle name="Normal 4 3 7 3" xfId="509" xr:uid="{00000000-0005-0000-0000-0000B1010000}"/>
    <cellStyle name="Normal 4 3 8" xfId="284" xr:uid="{00000000-0005-0000-0000-0000B2010000}"/>
    <cellStyle name="Normal 4 3 9" xfId="494" xr:uid="{00000000-0005-0000-0000-0000B3010000}"/>
    <cellStyle name="Normal 4 4" xfId="101" xr:uid="{00000000-0005-0000-0000-0000B4010000}"/>
    <cellStyle name="Normal 4 4 2" xfId="131" xr:uid="{00000000-0005-0000-0000-0000B5010000}"/>
    <cellStyle name="Normal 4 4 3" xfId="569" xr:uid="{00000000-0005-0000-0000-0000B6010000}"/>
    <cellStyle name="Normal 4 5" xfId="122" xr:uid="{00000000-0005-0000-0000-0000B7010000}"/>
    <cellStyle name="Normal 4 6" xfId="58" xr:uid="{00000000-0005-0000-0000-0000B8010000}"/>
    <cellStyle name="Normal 5" xfId="4" xr:uid="{00000000-0005-0000-0000-0000B9010000}"/>
    <cellStyle name="Normal 5 10" xfId="282" xr:uid="{00000000-0005-0000-0000-0000BA010000}"/>
    <cellStyle name="Normal 5 11" xfId="510" xr:uid="{00000000-0005-0000-0000-0000BB010000}"/>
    <cellStyle name="Normal 5 12" xfId="541" xr:uid="{00000000-0005-0000-0000-0000BC010000}"/>
    <cellStyle name="Normal 5 13" xfId="61" xr:uid="{00000000-0005-0000-0000-0000BD010000}"/>
    <cellStyle name="Normal 5 2" xfId="123" xr:uid="{00000000-0005-0000-0000-0000BE010000}"/>
    <cellStyle name="Normal 5 2 2" xfId="160" xr:uid="{00000000-0005-0000-0000-0000BF010000}"/>
    <cellStyle name="Normal 5 2 2 2" xfId="229" xr:uid="{00000000-0005-0000-0000-0000C0010000}"/>
    <cellStyle name="Normal 5 2 2 2 2" xfId="373" xr:uid="{00000000-0005-0000-0000-0000C1010000}"/>
    <cellStyle name="Normal 5 2 2 2 3" xfId="513" xr:uid="{00000000-0005-0000-0000-0000C2010000}"/>
    <cellStyle name="Normal 5 2 2 3" xfId="313" xr:uid="{00000000-0005-0000-0000-0000C3010000}"/>
    <cellStyle name="Normal 5 2 2 4" xfId="512" xr:uid="{00000000-0005-0000-0000-0000C4010000}"/>
    <cellStyle name="Normal 5 2 3" xfId="207" xr:uid="{00000000-0005-0000-0000-0000C5010000}"/>
    <cellStyle name="Normal 5 2 3 2" xfId="351" xr:uid="{00000000-0005-0000-0000-0000C6010000}"/>
    <cellStyle name="Normal 5 2 3 3" xfId="514" xr:uid="{00000000-0005-0000-0000-0000C7010000}"/>
    <cellStyle name="Normal 5 2 4" xfId="291" xr:uid="{00000000-0005-0000-0000-0000C8010000}"/>
    <cellStyle name="Normal 5 2 5" xfId="511" xr:uid="{00000000-0005-0000-0000-0000C9010000}"/>
    <cellStyle name="Normal 5 3" xfId="126" xr:uid="{00000000-0005-0000-0000-0000CA010000}"/>
    <cellStyle name="Normal 5 3 2" xfId="161" xr:uid="{00000000-0005-0000-0000-0000CB010000}"/>
    <cellStyle name="Normal 5 3 2 2" xfId="230" xr:uid="{00000000-0005-0000-0000-0000CC010000}"/>
    <cellStyle name="Normal 5 3 2 2 2" xfId="374" xr:uid="{00000000-0005-0000-0000-0000CD010000}"/>
    <cellStyle name="Normal 5 3 2 2 3" xfId="517" xr:uid="{00000000-0005-0000-0000-0000CE010000}"/>
    <cellStyle name="Normal 5 3 2 3" xfId="314" xr:uid="{00000000-0005-0000-0000-0000CF010000}"/>
    <cellStyle name="Normal 5 3 2 4" xfId="516" xr:uid="{00000000-0005-0000-0000-0000D0010000}"/>
    <cellStyle name="Normal 5 3 3" xfId="208" xr:uid="{00000000-0005-0000-0000-0000D1010000}"/>
    <cellStyle name="Normal 5 3 3 2" xfId="352" xr:uid="{00000000-0005-0000-0000-0000D2010000}"/>
    <cellStyle name="Normal 5 3 3 3" xfId="518" xr:uid="{00000000-0005-0000-0000-0000D3010000}"/>
    <cellStyle name="Normal 5 3 4" xfId="292" xr:uid="{00000000-0005-0000-0000-0000D4010000}"/>
    <cellStyle name="Normal 5 3 5" xfId="515" xr:uid="{00000000-0005-0000-0000-0000D5010000}"/>
    <cellStyle name="Normal 5 4" xfId="142" xr:uid="{00000000-0005-0000-0000-0000D6010000}"/>
    <cellStyle name="Normal 5 4 2" xfId="170" xr:uid="{00000000-0005-0000-0000-0000D7010000}"/>
    <cellStyle name="Normal 5 4 2 2" xfId="237" xr:uid="{00000000-0005-0000-0000-0000D8010000}"/>
    <cellStyle name="Normal 5 4 2 2 2" xfId="381" xr:uid="{00000000-0005-0000-0000-0000D9010000}"/>
    <cellStyle name="Normal 5 4 2 2 3" xfId="521" xr:uid="{00000000-0005-0000-0000-0000DA010000}"/>
    <cellStyle name="Normal 5 4 2 3" xfId="321" xr:uid="{00000000-0005-0000-0000-0000DB010000}"/>
    <cellStyle name="Normal 5 4 2 4" xfId="520" xr:uid="{00000000-0005-0000-0000-0000DC010000}"/>
    <cellStyle name="Normal 5 4 3" xfId="215" xr:uid="{00000000-0005-0000-0000-0000DD010000}"/>
    <cellStyle name="Normal 5 4 3 2" xfId="359" xr:uid="{00000000-0005-0000-0000-0000DE010000}"/>
    <cellStyle name="Normal 5 4 3 3" xfId="522" xr:uid="{00000000-0005-0000-0000-0000DF010000}"/>
    <cellStyle name="Normal 5 4 4" xfId="299" xr:uid="{00000000-0005-0000-0000-0000E0010000}"/>
    <cellStyle name="Normal 5 4 5" xfId="519" xr:uid="{00000000-0005-0000-0000-0000E1010000}"/>
    <cellStyle name="Normal 5 5" xfId="153" xr:uid="{00000000-0005-0000-0000-0000E2010000}"/>
    <cellStyle name="Normal 5 5 2" xfId="222" xr:uid="{00000000-0005-0000-0000-0000E3010000}"/>
    <cellStyle name="Normal 5 5 2 2" xfId="366" xr:uid="{00000000-0005-0000-0000-0000E4010000}"/>
    <cellStyle name="Normal 5 5 2 3" xfId="524" xr:uid="{00000000-0005-0000-0000-0000E5010000}"/>
    <cellStyle name="Normal 5 5 3" xfId="306" xr:uid="{00000000-0005-0000-0000-0000E6010000}"/>
    <cellStyle name="Normal 5 5 4" xfId="523" xr:uid="{00000000-0005-0000-0000-0000E7010000}"/>
    <cellStyle name="Normal 5 6" xfId="175" xr:uid="{00000000-0005-0000-0000-0000E8010000}"/>
    <cellStyle name="Normal 5 6 2" xfId="242" xr:uid="{00000000-0005-0000-0000-0000E9010000}"/>
    <cellStyle name="Normal 5 6 2 2" xfId="386" xr:uid="{00000000-0005-0000-0000-0000EA010000}"/>
    <cellStyle name="Normal 5 6 2 3" xfId="526" xr:uid="{00000000-0005-0000-0000-0000EB010000}"/>
    <cellStyle name="Normal 5 6 3" xfId="326" xr:uid="{00000000-0005-0000-0000-0000EC010000}"/>
    <cellStyle name="Normal 5 6 4" xfId="525" xr:uid="{00000000-0005-0000-0000-0000ED010000}"/>
    <cellStyle name="Normal 5 7" xfId="180" xr:uid="{00000000-0005-0000-0000-0000EE010000}"/>
    <cellStyle name="Normal 5 7 2" xfId="247" xr:uid="{00000000-0005-0000-0000-0000EF010000}"/>
    <cellStyle name="Normal 5 7 2 2" xfId="391" xr:uid="{00000000-0005-0000-0000-0000F0010000}"/>
    <cellStyle name="Normal 5 7 2 3" xfId="528" xr:uid="{00000000-0005-0000-0000-0000F1010000}"/>
    <cellStyle name="Normal 5 7 3" xfId="331" xr:uid="{00000000-0005-0000-0000-0000F2010000}"/>
    <cellStyle name="Normal 5 7 4" xfId="527" xr:uid="{00000000-0005-0000-0000-0000F3010000}"/>
    <cellStyle name="Normal 5 8" xfId="196" xr:uid="{00000000-0005-0000-0000-0000F4010000}"/>
    <cellStyle name="Normal 5 8 2" xfId="344" xr:uid="{00000000-0005-0000-0000-0000F5010000}"/>
    <cellStyle name="Normal 5 8 3" xfId="529" xr:uid="{00000000-0005-0000-0000-0000F6010000}"/>
    <cellStyle name="Normal 5 9" xfId="262" xr:uid="{00000000-0005-0000-0000-0000F7010000}"/>
    <cellStyle name="Normal 5 9 2" xfId="591" xr:uid="{00000000-0005-0000-0000-0000F8010000}"/>
    <cellStyle name="Normal 5 9 3" xfId="581" xr:uid="{00000000-0005-0000-0000-0000F9010000}"/>
    <cellStyle name="Normal 6" xfId="66" xr:uid="{00000000-0005-0000-0000-0000FA010000}"/>
    <cellStyle name="Normal 6 2" xfId="263" xr:uid="{00000000-0005-0000-0000-0000FB010000}"/>
    <cellStyle name="Normal 6 2 2" xfId="592" xr:uid="{00000000-0005-0000-0000-0000FC010000}"/>
    <cellStyle name="Normal 6 2 3" xfId="566" xr:uid="{00000000-0005-0000-0000-0000FD010000}"/>
    <cellStyle name="Normal 6 3" xfId="285" xr:uid="{00000000-0005-0000-0000-0000FE010000}"/>
    <cellStyle name="Normal 6 3 2" xfId="590" xr:uid="{00000000-0005-0000-0000-0000FF010000}"/>
    <cellStyle name="Normal 6 3 3" xfId="595" xr:uid="{00000000-0005-0000-0000-000000020000}"/>
    <cellStyle name="Normal 6 3 4" xfId="561" xr:uid="{00000000-0005-0000-0000-000001020000}"/>
    <cellStyle name="Normal 6 4" xfId="585" xr:uid="{00000000-0005-0000-0000-000002020000}"/>
    <cellStyle name="Normal 7" xfId="97" xr:uid="{00000000-0005-0000-0000-000003020000}"/>
    <cellStyle name="Normal 7 2" xfId="130" xr:uid="{00000000-0005-0000-0000-000004020000}"/>
    <cellStyle name="Normal 7 3" xfId="264" xr:uid="{00000000-0005-0000-0000-000005020000}"/>
    <cellStyle name="Normal 7 3 2" xfId="593" xr:uid="{00000000-0005-0000-0000-000006020000}"/>
    <cellStyle name="Normal 7 3 3" xfId="568" xr:uid="{00000000-0005-0000-0000-000007020000}"/>
    <cellStyle name="Normal 7 4" xfId="286" xr:uid="{00000000-0005-0000-0000-000008020000}"/>
    <cellStyle name="Normal 8" xfId="96" xr:uid="{00000000-0005-0000-0000-000009020000}"/>
    <cellStyle name="Normal 8 2" xfId="129" xr:uid="{00000000-0005-0000-0000-00000A020000}"/>
    <cellStyle name="Normal 8 3" xfId="567" xr:uid="{00000000-0005-0000-0000-00000B020000}"/>
    <cellStyle name="Normal 9" xfId="120" xr:uid="{00000000-0005-0000-0000-00000C020000}"/>
    <cellStyle name="Normal 9 2" xfId="158" xr:uid="{00000000-0005-0000-0000-00000D020000}"/>
    <cellStyle name="Normal 9 2 2" xfId="227" xr:uid="{00000000-0005-0000-0000-00000E020000}"/>
    <cellStyle name="Normal 9 2 2 2" xfId="371" xr:uid="{00000000-0005-0000-0000-00000F020000}"/>
    <cellStyle name="Normal 9 2 2 3" xfId="532" xr:uid="{00000000-0005-0000-0000-000010020000}"/>
    <cellStyle name="Normal 9 2 3" xfId="311" xr:uid="{00000000-0005-0000-0000-000011020000}"/>
    <cellStyle name="Normal 9 2 4" xfId="531" xr:uid="{00000000-0005-0000-0000-000012020000}"/>
    <cellStyle name="Normal 9 3" xfId="205" xr:uid="{00000000-0005-0000-0000-000013020000}"/>
    <cellStyle name="Normal 9 3 2" xfId="349" xr:uid="{00000000-0005-0000-0000-000014020000}"/>
    <cellStyle name="Normal 9 3 3" xfId="533" xr:uid="{00000000-0005-0000-0000-000015020000}"/>
    <cellStyle name="Normal 9 4" xfId="289" xr:uid="{00000000-0005-0000-0000-000016020000}"/>
    <cellStyle name="Normal 9 5" xfId="530" xr:uid="{00000000-0005-0000-0000-000017020000}"/>
    <cellStyle name="Note 2" xfId="194" xr:uid="{00000000-0005-0000-0000-000018020000}"/>
    <cellStyle name="Note 2 2" xfId="343" xr:uid="{00000000-0005-0000-0000-000019020000}"/>
    <cellStyle name="Note 2 3" xfId="534" xr:uid="{00000000-0005-0000-0000-00001A020000}"/>
    <cellStyle name="Ôèíàíñîâûé [0]_ÃËÀØÀ" xfId="68" xr:uid="{00000000-0005-0000-0000-00001B020000}"/>
    <cellStyle name="Ôèíàíñîâûé_ÃËÀØÀ" xfId="69" xr:uid="{00000000-0005-0000-0000-00001C020000}"/>
    <cellStyle name="Òûñÿ÷è [0]_×èàòóðà Ô" xfId="70" xr:uid="{00000000-0005-0000-0000-00001D020000}"/>
    <cellStyle name="Òûñÿ÷è_×èàòóðà Ô" xfId="71" xr:uid="{00000000-0005-0000-0000-00001E020000}"/>
    <cellStyle name="Output" xfId="15" builtinId="21" customBuiltin="1"/>
    <cellStyle name="Percent 2" xfId="99" xr:uid="{00000000-0005-0000-0000-000020020000}"/>
    <cellStyle name="Percent 2 2" xfId="109" xr:uid="{00000000-0005-0000-0000-000021020000}"/>
    <cellStyle name="Percent 2 2 2" xfId="559" xr:uid="{00000000-0005-0000-0000-000022020000}"/>
    <cellStyle name="Percent 2 3" xfId="202" xr:uid="{00000000-0005-0000-0000-000023020000}"/>
    <cellStyle name="Percent 3" xfId="108" xr:uid="{00000000-0005-0000-0000-000024020000}"/>
    <cellStyle name="Percent 3 2" xfId="136" xr:uid="{00000000-0005-0000-0000-000025020000}"/>
    <cellStyle name="Percent 3 3" xfId="572" xr:uid="{00000000-0005-0000-0000-000026020000}"/>
    <cellStyle name="Percent 4" xfId="138" xr:uid="{00000000-0005-0000-0000-000027020000}"/>
    <cellStyle name="Percent 4 2" xfId="166" xr:uid="{00000000-0005-0000-0000-000028020000}"/>
    <cellStyle name="Percent 4 3" xfId="555" xr:uid="{00000000-0005-0000-0000-000029020000}"/>
    <cellStyle name="Percent 4 3 2" xfId="589" xr:uid="{00000000-0005-0000-0000-00002A020000}"/>
    <cellStyle name="Percent 4 4" xfId="587" xr:uid="{00000000-0005-0000-0000-00002B020000}"/>
    <cellStyle name="Percent 5" xfId="152" xr:uid="{00000000-0005-0000-0000-00002C020000}"/>
    <cellStyle name="Percent 5 2" xfId="584" xr:uid="{00000000-0005-0000-0000-00002D020000}"/>
    <cellStyle name="Percent 5 3" xfId="578" xr:uid="{00000000-0005-0000-0000-00002E020000}"/>
    <cellStyle name="Percent 6" xfId="149" xr:uid="{00000000-0005-0000-0000-00002F020000}"/>
    <cellStyle name="Percent 6 2" xfId="221" xr:uid="{00000000-0005-0000-0000-000030020000}"/>
    <cellStyle name="Percent 6 2 2" xfId="365" xr:uid="{00000000-0005-0000-0000-000031020000}"/>
    <cellStyle name="Percent 6 2 3" xfId="536" xr:uid="{00000000-0005-0000-0000-000032020000}"/>
    <cellStyle name="Percent 6 3" xfId="305" xr:uid="{00000000-0005-0000-0000-000033020000}"/>
    <cellStyle name="Percent 6 4" xfId="535" xr:uid="{00000000-0005-0000-0000-000034020000}"/>
    <cellStyle name="Percent 7" xfId="278" xr:uid="{00000000-0005-0000-0000-000035020000}"/>
    <cellStyle name="Percent 7 2" xfId="594" xr:uid="{00000000-0005-0000-0000-000036020000}"/>
    <cellStyle name="Percent 7 3" xfId="556" xr:uid="{00000000-0005-0000-0000-000037020000}"/>
    <cellStyle name="Percent 8" xfId="49" xr:uid="{00000000-0005-0000-0000-000038020000}"/>
    <cellStyle name="Percent 8 2" xfId="580" xr:uid="{00000000-0005-0000-0000-000039020000}"/>
    <cellStyle name="Percent 9" xfId="547" xr:uid="{00000000-0005-0000-0000-00003A020000}"/>
    <cellStyle name="Style 1" xfId="50" xr:uid="{00000000-0005-0000-0000-00003B020000}"/>
    <cellStyle name="Style 1 2" xfId="551" xr:uid="{00000000-0005-0000-0000-00003C020000}"/>
    <cellStyle name="Style 1 3" xfId="564" xr:uid="{00000000-0005-0000-0000-00003D020000}"/>
    <cellStyle name="Style 1 4" xfId="549" xr:uid="{00000000-0005-0000-0000-00003E020000}"/>
    <cellStyle name="Title" xfId="6" builtinId="15" customBuiltin="1"/>
    <cellStyle name="Total" xfId="21" builtinId="25" customBuiltin="1"/>
    <cellStyle name="Warning Text" xfId="19" builtinId="11" customBuiltin="1"/>
    <cellStyle name="Обычный 2" xfId="72" xr:uid="{00000000-0005-0000-0000-000042020000}"/>
    <cellStyle name="Обычный 2 2" xfId="51" xr:uid="{00000000-0005-0000-0000-000043020000}"/>
    <cellStyle name="Обычный 2 2 2" xfId="73" xr:uid="{00000000-0005-0000-0000-000044020000}"/>
    <cellStyle name="Обычный 2 2 3" xfId="91" xr:uid="{00000000-0005-0000-0000-000045020000}"/>
    <cellStyle name="Обычный 3" xfId="74" xr:uid="{00000000-0005-0000-0000-000046020000}"/>
    <cellStyle name="Обычный_ANALIZI-SAMUSHAO=2005a 2" xfId="52" xr:uid="{00000000-0005-0000-0000-000047020000}"/>
    <cellStyle name="Финансовый 10" xfId="75" xr:uid="{00000000-0005-0000-0000-000048020000}"/>
    <cellStyle name="Финансовый 11" xfId="76" xr:uid="{00000000-0005-0000-0000-000049020000}"/>
    <cellStyle name="Финансовый 12" xfId="77" xr:uid="{00000000-0005-0000-0000-00004A020000}"/>
    <cellStyle name="Финансовый 13" xfId="78" xr:uid="{00000000-0005-0000-0000-00004B020000}"/>
    <cellStyle name="Финансовый 14" xfId="79" xr:uid="{00000000-0005-0000-0000-00004C020000}"/>
    <cellStyle name="Финансовый 15" xfId="80" xr:uid="{00000000-0005-0000-0000-00004D020000}"/>
    <cellStyle name="Финансовый 16" xfId="81" xr:uid="{00000000-0005-0000-0000-00004E020000}"/>
    <cellStyle name="Финансовый 16 2" xfId="82" xr:uid="{00000000-0005-0000-0000-00004F020000}"/>
    <cellStyle name="Финансовый 16 3" xfId="92" xr:uid="{00000000-0005-0000-0000-000050020000}"/>
    <cellStyle name="Финансовый 2" xfId="83" xr:uid="{00000000-0005-0000-0000-000051020000}"/>
    <cellStyle name="Финансовый 3" xfId="84" xr:uid="{00000000-0005-0000-0000-000052020000}"/>
    <cellStyle name="Финансовый 4" xfId="85" xr:uid="{00000000-0005-0000-0000-000053020000}"/>
    <cellStyle name="Финансовый 5" xfId="86" xr:uid="{00000000-0005-0000-0000-000054020000}"/>
    <cellStyle name="Финансовый 6" xfId="87" xr:uid="{00000000-0005-0000-0000-000055020000}"/>
    <cellStyle name="Финансовый 7" xfId="88" xr:uid="{00000000-0005-0000-0000-000056020000}"/>
    <cellStyle name="Финансовый 8" xfId="89" xr:uid="{00000000-0005-0000-0000-000057020000}"/>
    <cellStyle name="Финансовый 9" xfId="90" xr:uid="{00000000-0005-0000-0000-000058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CH-1.main.oecd.org\Users2\Gmeinder_M\Desktop\Draft_Orestis_SHA11-MN-XX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oubalt\AppData\Local\Microsoft\Windows\Temporary%20Internet%20Files\Content.Outlook\7GKQYMB8\Draft_Orestis_SHA11-MN-XXX.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91030%20GE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ources  and methods"/>
      <sheetName val="Data comparability"/>
      <sheetName val="Notes on data points"/>
      <sheetName val="Classifications"/>
      <sheetName val="ICHA implementation"/>
    </sheetNames>
    <sheetDataSet>
      <sheetData sheetId="0"/>
      <sheetData sheetId="1"/>
      <sheetData sheetId="2">
        <row r="21">
          <cell r="C21">
            <v>1970</v>
          </cell>
        </row>
        <row r="22">
          <cell r="C22">
            <v>1971</v>
          </cell>
        </row>
        <row r="23">
          <cell r="C23">
            <v>1972</v>
          </cell>
        </row>
        <row r="24">
          <cell r="C24">
            <v>1973</v>
          </cell>
        </row>
        <row r="25">
          <cell r="C25">
            <v>1974</v>
          </cell>
        </row>
        <row r="26">
          <cell r="C26">
            <v>1975</v>
          </cell>
        </row>
        <row r="27">
          <cell r="C27">
            <v>1976</v>
          </cell>
        </row>
        <row r="28">
          <cell r="C28">
            <v>1977</v>
          </cell>
        </row>
        <row r="29">
          <cell r="C29">
            <v>1978</v>
          </cell>
        </row>
        <row r="30">
          <cell r="C30">
            <v>1979</v>
          </cell>
        </row>
        <row r="31">
          <cell r="C31">
            <v>1980</v>
          </cell>
        </row>
        <row r="32">
          <cell r="C32">
            <v>1981</v>
          </cell>
        </row>
        <row r="33">
          <cell r="C33">
            <v>1982</v>
          </cell>
        </row>
        <row r="34">
          <cell r="C34">
            <v>1983</v>
          </cell>
        </row>
        <row r="35">
          <cell r="C35">
            <v>1984</v>
          </cell>
        </row>
        <row r="36">
          <cell r="C36">
            <v>1985</v>
          </cell>
        </row>
        <row r="37">
          <cell r="C37">
            <v>1986</v>
          </cell>
        </row>
        <row r="38">
          <cell r="C38">
            <v>1987</v>
          </cell>
        </row>
        <row r="39">
          <cell r="C39">
            <v>1988</v>
          </cell>
        </row>
        <row r="40">
          <cell r="C40">
            <v>1989</v>
          </cell>
        </row>
        <row r="41">
          <cell r="C41">
            <v>1990</v>
          </cell>
        </row>
        <row r="42">
          <cell r="C42">
            <v>1991</v>
          </cell>
        </row>
        <row r="43">
          <cell r="C43">
            <v>1992</v>
          </cell>
        </row>
        <row r="44">
          <cell r="C44">
            <v>1993</v>
          </cell>
        </row>
        <row r="45">
          <cell r="C45">
            <v>1994</v>
          </cell>
        </row>
        <row r="46">
          <cell r="C46">
            <v>1995</v>
          </cell>
        </row>
        <row r="47">
          <cell r="C47">
            <v>1996</v>
          </cell>
        </row>
        <row r="48">
          <cell r="C48">
            <v>1997</v>
          </cell>
        </row>
        <row r="49">
          <cell r="C49">
            <v>1998</v>
          </cell>
        </row>
        <row r="50">
          <cell r="C50">
            <v>1999</v>
          </cell>
        </row>
        <row r="51">
          <cell r="C51">
            <v>2000</v>
          </cell>
        </row>
        <row r="52">
          <cell r="C52">
            <v>2001</v>
          </cell>
        </row>
        <row r="53">
          <cell r="C53">
            <v>2002</v>
          </cell>
        </row>
        <row r="54">
          <cell r="C54">
            <v>2003</v>
          </cell>
        </row>
        <row r="55">
          <cell r="C55">
            <v>2004</v>
          </cell>
        </row>
        <row r="56">
          <cell r="C56">
            <v>2005</v>
          </cell>
        </row>
        <row r="57">
          <cell r="C57">
            <v>2006</v>
          </cell>
        </row>
        <row r="58">
          <cell r="C58">
            <v>2007</v>
          </cell>
        </row>
        <row r="59">
          <cell r="C59">
            <v>2008</v>
          </cell>
        </row>
        <row r="60">
          <cell r="C60">
            <v>2009</v>
          </cell>
        </row>
        <row r="61">
          <cell r="C61">
            <v>2010</v>
          </cell>
        </row>
        <row r="62">
          <cell r="C62">
            <v>2011</v>
          </cell>
        </row>
        <row r="63">
          <cell r="C63">
            <v>2012</v>
          </cell>
        </row>
        <row r="64">
          <cell r="C64">
            <v>2013</v>
          </cell>
        </row>
        <row r="65">
          <cell r="C65">
            <v>2014</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ources  and methods"/>
      <sheetName val="Data comparability"/>
      <sheetName val="Notes on data points"/>
      <sheetName val="Classifications"/>
      <sheetName val="ICHA implementation"/>
    </sheetNames>
    <sheetDataSet>
      <sheetData sheetId="0"/>
      <sheetData sheetId="1"/>
      <sheetData sheetId="2">
        <row r="21">
          <cell r="C21">
            <v>1970</v>
          </cell>
        </row>
        <row r="22">
          <cell r="C22">
            <v>1971</v>
          </cell>
        </row>
        <row r="23">
          <cell r="C23">
            <v>1972</v>
          </cell>
        </row>
        <row r="24">
          <cell r="C24">
            <v>1973</v>
          </cell>
        </row>
        <row r="25">
          <cell r="C25">
            <v>1974</v>
          </cell>
        </row>
        <row r="26">
          <cell r="C26">
            <v>1975</v>
          </cell>
        </row>
        <row r="27">
          <cell r="C27">
            <v>1976</v>
          </cell>
        </row>
        <row r="28">
          <cell r="C28">
            <v>1977</v>
          </cell>
        </row>
        <row r="29">
          <cell r="C29">
            <v>1978</v>
          </cell>
        </row>
        <row r="30">
          <cell r="C30">
            <v>1979</v>
          </cell>
        </row>
        <row r="31">
          <cell r="C31">
            <v>1980</v>
          </cell>
        </row>
        <row r="32">
          <cell r="C32">
            <v>1981</v>
          </cell>
        </row>
        <row r="33">
          <cell r="C33">
            <v>1982</v>
          </cell>
        </row>
        <row r="34">
          <cell r="C34">
            <v>1983</v>
          </cell>
        </row>
        <row r="35">
          <cell r="C35">
            <v>1984</v>
          </cell>
        </row>
        <row r="36">
          <cell r="C36">
            <v>1985</v>
          </cell>
        </row>
        <row r="37">
          <cell r="C37">
            <v>1986</v>
          </cell>
        </row>
        <row r="38">
          <cell r="C38">
            <v>1987</v>
          </cell>
        </row>
        <row r="39">
          <cell r="C39">
            <v>1988</v>
          </cell>
        </row>
        <row r="40">
          <cell r="C40">
            <v>1989</v>
          </cell>
        </row>
        <row r="41">
          <cell r="C41">
            <v>1990</v>
          </cell>
        </row>
        <row r="42">
          <cell r="C42">
            <v>1991</v>
          </cell>
        </row>
        <row r="43">
          <cell r="C43">
            <v>1992</v>
          </cell>
        </row>
        <row r="44">
          <cell r="C44">
            <v>1993</v>
          </cell>
        </row>
        <row r="45">
          <cell r="C45">
            <v>1994</v>
          </cell>
        </row>
        <row r="46">
          <cell r="C46">
            <v>1995</v>
          </cell>
        </row>
        <row r="47">
          <cell r="C47">
            <v>1996</v>
          </cell>
        </row>
        <row r="48">
          <cell r="C48">
            <v>1997</v>
          </cell>
        </row>
        <row r="49">
          <cell r="C49">
            <v>1998</v>
          </cell>
        </row>
        <row r="50">
          <cell r="C50">
            <v>1999</v>
          </cell>
        </row>
        <row r="51">
          <cell r="C51">
            <v>2000</v>
          </cell>
        </row>
        <row r="52">
          <cell r="C52">
            <v>2001</v>
          </cell>
        </row>
        <row r="53">
          <cell r="C53">
            <v>2002</v>
          </cell>
        </row>
        <row r="54">
          <cell r="C54">
            <v>2003</v>
          </cell>
        </row>
        <row r="55">
          <cell r="C55">
            <v>2004</v>
          </cell>
        </row>
        <row r="56">
          <cell r="C56">
            <v>2005</v>
          </cell>
        </row>
        <row r="57">
          <cell r="C57">
            <v>2006</v>
          </cell>
        </row>
        <row r="58">
          <cell r="C58">
            <v>2007</v>
          </cell>
        </row>
        <row r="59">
          <cell r="C59">
            <v>2008</v>
          </cell>
        </row>
        <row r="60">
          <cell r="C60">
            <v>2009</v>
          </cell>
        </row>
        <row r="61">
          <cell r="C61">
            <v>2010</v>
          </cell>
        </row>
        <row r="62">
          <cell r="C62">
            <v>2011</v>
          </cell>
        </row>
        <row r="63">
          <cell r="C63">
            <v>2012</v>
          </cell>
        </row>
        <row r="64">
          <cell r="C64">
            <v>2013</v>
          </cell>
        </row>
        <row r="65">
          <cell r="C65">
            <v>2014</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ial Contacts - EN"/>
      <sheetName val="SHA 2011 Estimates - EN"/>
      <sheetName val="SHA 2011 Metadata - EN"/>
    </sheetNames>
    <sheetDataSet>
      <sheetData sheetId="0"/>
      <sheetData sheetId="1">
        <row r="73">
          <cell r="U73">
            <v>2877.6000000000004</v>
          </cell>
        </row>
        <row r="74">
          <cell r="U74">
            <v>1071.3</v>
          </cell>
        </row>
        <row r="79">
          <cell r="U79">
            <v>20.9</v>
          </cell>
        </row>
        <row r="80">
          <cell r="U80">
            <v>0</v>
          </cell>
        </row>
        <row r="89">
          <cell r="U89">
            <v>162.4</v>
          </cell>
        </row>
        <row r="93">
          <cell r="U93">
            <v>1575.5</v>
          </cell>
        </row>
        <row r="98">
          <cell r="U98">
            <v>47.5</v>
          </cell>
        </row>
        <row r="134">
          <cell r="U134">
            <v>2877.6</v>
          </cell>
        </row>
        <row r="135">
          <cell r="U135">
            <v>1075.3</v>
          </cell>
        </row>
        <row r="137">
          <cell r="U137">
            <v>1075.3</v>
          </cell>
        </row>
        <row r="147">
          <cell r="U147">
            <v>226.8</v>
          </cell>
        </row>
        <row r="148">
          <cell r="U148">
            <v>179.3</v>
          </cell>
        </row>
        <row r="157">
          <cell r="U157">
            <v>47.5</v>
          </cell>
        </row>
        <row r="166">
          <cell r="U166">
            <v>1575.5</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DR124"/>
  <sheetViews>
    <sheetView showGridLines="0" zoomScaleNormal="100" workbookViewId="0"/>
  </sheetViews>
  <sheetFormatPr defaultColWidth="0" defaultRowHeight="12" customHeight="1" zeroHeight="1"/>
  <cols>
    <col min="1" max="1" width="2.5546875" style="6" customWidth="1"/>
    <col min="2" max="2" width="31.44140625" style="6" customWidth="1"/>
    <col min="3" max="3" width="42.88671875" style="6" customWidth="1"/>
    <col min="4" max="4" width="2.44140625" style="5" customWidth="1"/>
    <col min="5" max="5" width="12.88671875" style="5" customWidth="1"/>
    <col min="6" max="6" width="12.88671875" style="28" customWidth="1"/>
    <col min="7" max="9" width="12.88671875" style="5" customWidth="1"/>
    <col min="10" max="10" width="2.5546875" style="5" customWidth="1"/>
    <col min="11" max="11" width="9.88671875" style="5" hidden="1" customWidth="1"/>
    <col min="12" max="122" width="9.88671875" style="6" hidden="1" customWidth="1"/>
    <col min="123" max="16384" width="10.33203125" style="6" hidden="1"/>
  </cols>
  <sheetData>
    <row r="1" spans="1:18" ht="12" customHeight="1">
      <c r="A1" s="1"/>
      <c r="B1" s="2"/>
      <c r="C1" s="2"/>
      <c r="D1" s="3"/>
      <c r="E1" s="3"/>
      <c r="F1" s="4"/>
      <c r="G1" s="3"/>
      <c r="H1" s="3"/>
      <c r="I1" s="3"/>
      <c r="J1" s="3"/>
    </row>
    <row r="2" spans="1:18" ht="28.5" customHeight="1">
      <c r="A2" s="2"/>
      <c r="B2" s="327" t="s">
        <v>0</v>
      </c>
      <c r="C2" s="327"/>
      <c r="D2" s="3"/>
      <c r="E2" s="3"/>
      <c r="F2" s="7"/>
      <c r="G2" s="7"/>
      <c r="H2" s="7"/>
      <c r="I2" s="7"/>
      <c r="J2" s="7"/>
      <c r="K2" s="8"/>
    </row>
    <row r="3" spans="1:18" ht="12" customHeight="1" thickBot="1">
      <c r="A3" s="2"/>
      <c r="B3" s="2"/>
      <c r="C3" s="2"/>
      <c r="D3" s="3"/>
      <c r="E3" s="3"/>
      <c r="F3" s="4"/>
      <c r="G3" s="3"/>
      <c r="H3" s="3"/>
      <c r="I3" s="7"/>
      <c r="J3" s="7"/>
      <c r="K3" s="8"/>
    </row>
    <row r="4" spans="1:18" s="13" customFormat="1" ht="14.4" thickTop="1" thickBot="1">
      <c r="A4" s="9"/>
      <c r="B4" s="10" t="s">
        <v>1</v>
      </c>
      <c r="C4" s="11" t="s">
        <v>2</v>
      </c>
      <c r="D4" s="12"/>
      <c r="E4" s="9"/>
      <c r="F4" s="9"/>
      <c r="G4" s="9"/>
      <c r="H4" s="9"/>
      <c r="I4" s="7"/>
      <c r="J4" s="7"/>
      <c r="K4" s="8"/>
    </row>
    <row r="5" spans="1:18" s="13" customFormat="1" ht="12" customHeight="1" thickTop="1" thickBot="1">
      <c r="A5" s="9"/>
      <c r="B5" s="14"/>
      <c r="C5" s="15"/>
      <c r="D5" s="12"/>
      <c r="E5" s="9"/>
      <c r="F5" s="9"/>
      <c r="G5" s="9"/>
      <c r="H5" s="9"/>
      <c r="I5" s="7"/>
      <c r="J5" s="7"/>
      <c r="K5" s="8"/>
    </row>
    <row r="6" spans="1:18" s="13" customFormat="1" ht="14.4" thickTop="1" thickBot="1">
      <c r="A6" s="9"/>
      <c r="B6" s="10" t="s">
        <v>3</v>
      </c>
      <c r="C6" s="11">
        <v>2017</v>
      </c>
      <c r="D6" s="12"/>
      <c r="E6" s="9"/>
      <c r="F6" s="9"/>
      <c r="G6" s="9"/>
      <c r="H6" s="9"/>
      <c r="I6" s="7"/>
      <c r="J6" s="7"/>
      <c r="K6" s="8"/>
    </row>
    <row r="7" spans="1:18" s="13" customFormat="1" ht="12" customHeight="1" thickTop="1" thickBot="1">
      <c r="A7" s="9"/>
      <c r="B7" s="14"/>
      <c r="C7" s="16"/>
      <c r="D7" s="12"/>
      <c r="E7" s="9"/>
      <c r="F7" s="9"/>
      <c r="G7" s="9"/>
      <c r="H7" s="9"/>
      <c r="I7" s="7"/>
      <c r="J7" s="7"/>
      <c r="K7" s="8"/>
    </row>
    <row r="8" spans="1:18" s="13" customFormat="1" ht="14.4" thickTop="1" thickBot="1">
      <c r="A8" s="9"/>
      <c r="B8" s="17" t="s">
        <v>4</v>
      </c>
      <c r="C8" s="18" t="s">
        <v>5</v>
      </c>
      <c r="D8" s="12"/>
      <c r="E8" s="9"/>
      <c r="F8" s="9"/>
      <c r="G8" s="9"/>
      <c r="H8" s="9"/>
      <c r="I8" s="7"/>
      <c r="J8" s="7"/>
      <c r="K8" s="8"/>
    </row>
    <row r="9" spans="1:18" ht="12" customHeight="1" thickTop="1" thickBot="1">
      <c r="A9" s="2"/>
      <c r="B9" s="14"/>
      <c r="C9" s="19"/>
      <c r="D9" s="3"/>
      <c r="E9" s="3"/>
      <c r="F9" s="4"/>
      <c r="G9" s="3"/>
      <c r="H9" s="3"/>
      <c r="I9" s="7"/>
      <c r="J9" s="7"/>
      <c r="K9" s="8"/>
    </row>
    <row r="10" spans="1:18" ht="14.4" thickTop="1" thickBot="1">
      <c r="A10" s="2"/>
      <c r="B10" s="17" t="s">
        <v>6</v>
      </c>
      <c r="C10" s="11" t="s">
        <v>7</v>
      </c>
      <c r="D10" s="3"/>
      <c r="E10" s="3"/>
      <c r="F10" s="4"/>
      <c r="G10" s="3"/>
      <c r="H10" s="3"/>
      <c r="I10" s="7"/>
      <c r="J10" s="7"/>
      <c r="K10" s="8"/>
    </row>
    <row r="11" spans="1:18" ht="13.5" customHeight="1" thickTop="1">
      <c r="A11" s="2"/>
      <c r="B11" s="2"/>
      <c r="C11" s="2"/>
      <c r="D11" s="3"/>
      <c r="E11" s="3"/>
      <c r="F11" s="4"/>
      <c r="G11" s="3"/>
      <c r="H11" s="3"/>
      <c r="I11" s="7"/>
      <c r="J11" s="7"/>
      <c r="K11" s="8"/>
    </row>
    <row r="12" spans="1:18" ht="13.5" customHeight="1">
      <c r="A12" s="2"/>
      <c r="B12" s="20"/>
      <c r="C12" s="21"/>
      <c r="D12" s="22"/>
      <c r="E12" s="3"/>
      <c r="F12" s="4"/>
      <c r="G12" s="3"/>
      <c r="H12" s="3"/>
      <c r="I12" s="7"/>
      <c r="J12" s="7"/>
      <c r="K12" s="8"/>
    </row>
    <row r="13" spans="1:18" ht="16.2" thickBot="1">
      <c r="A13" s="2"/>
      <c r="B13" s="328" t="s">
        <v>8</v>
      </c>
      <c r="C13" s="328"/>
      <c r="D13" s="23"/>
      <c r="E13" s="24" t="s">
        <v>9</v>
      </c>
      <c r="F13" s="25">
        <v>2016</v>
      </c>
      <c r="G13" s="3"/>
      <c r="H13" s="3"/>
      <c r="I13" s="3"/>
      <c r="J13" s="3"/>
    </row>
    <row r="14" spans="1:18" ht="15" customHeight="1" thickTop="1">
      <c r="A14" s="2"/>
      <c r="B14" s="329" t="s">
        <v>10</v>
      </c>
      <c r="C14" s="330"/>
      <c r="D14" s="3"/>
      <c r="E14" s="335" t="s">
        <v>298</v>
      </c>
      <c r="F14" s="336"/>
      <c r="G14" s="336"/>
      <c r="H14" s="336"/>
      <c r="I14" s="337"/>
      <c r="J14" s="3"/>
    </row>
    <row r="15" spans="1:18" ht="15" customHeight="1">
      <c r="A15" s="2"/>
      <c r="B15" s="331"/>
      <c r="C15" s="332"/>
      <c r="D15" s="3"/>
      <c r="E15" s="338"/>
      <c r="F15" s="339"/>
      <c r="G15" s="339"/>
      <c r="H15" s="339"/>
      <c r="I15" s="340"/>
      <c r="J15" s="3"/>
      <c r="R15" s="26"/>
    </row>
    <row r="16" spans="1:18" ht="15" customHeight="1">
      <c r="A16" s="2"/>
      <c r="B16" s="331"/>
      <c r="C16" s="332"/>
      <c r="D16" s="3"/>
      <c r="E16" s="338"/>
      <c r="F16" s="339"/>
      <c r="G16" s="339"/>
      <c r="H16" s="339"/>
      <c r="I16" s="340"/>
      <c r="J16" s="3"/>
    </row>
    <row r="17" spans="1:14" ht="15" customHeight="1">
      <c r="A17" s="2"/>
      <c r="B17" s="331"/>
      <c r="C17" s="332"/>
      <c r="D17" s="3"/>
      <c r="E17" s="338"/>
      <c r="F17" s="339"/>
      <c r="G17" s="339"/>
      <c r="H17" s="339"/>
      <c r="I17" s="340"/>
      <c r="J17" s="3"/>
    </row>
    <row r="18" spans="1:14" ht="15" customHeight="1">
      <c r="A18" s="2"/>
      <c r="B18" s="331"/>
      <c r="C18" s="332"/>
      <c r="D18" s="3"/>
      <c r="E18" s="338"/>
      <c r="F18" s="339"/>
      <c r="G18" s="339"/>
      <c r="H18" s="339"/>
      <c r="I18" s="340"/>
      <c r="J18" s="27"/>
    </row>
    <row r="19" spans="1:14" ht="15" customHeight="1">
      <c r="A19" s="2"/>
      <c r="B19" s="331"/>
      <c r="C19" s="332"/>
      <c r="D19" s="3"/>
      <c r="E19" s="338"/>
      <c r="F19" s="339"/>
      <c r="G19" s="339"/>
      <c r="H19" s="339"/>
      <c r="I19" s="340"/>
      <c r="J19" s="3"/>
    </row>
    <row r="20" spans="1:14" ht="15" customHeight="1">
      <c r="A20" s="2"/>
      <c r="B20" s="331"/>
      <c r="C20" s="332"/>
      <c r="D20" s="3"/>
      <c r="E20" s="338"/>
      <c r="F20" s="339"/>
      <c r="G20" s="339"/>
      <c r="H20" s="339"/>
      <c r="I20" s="340"/>
      <c r="J20" s="3"/>
    </row>
    <row r="21" spans="1:14" ht="15" customHeight="1">
      <c r="A21" s="2"/>
      <c r="B21" s="331"/>
      <c r="C21" s="332"/>
      <c r="D21" s="3"/>
      <c r="E21" s="338"/>
      <c r="F21" s="339"/>
      <c r="G21" s="339"/>
      <c r="H21" s="339"/>
      <c r="I21" s="340"/>
      <c r="J21" s="3"/>
    </row>
    <row r="22" spans="1:14" ht="15" customHeight="1">
      <c r="A22" s="2"/>
      <c r="B22" s="331"/>
      <c r="C22" s="332"/>
      <c r="D22" s="3"/>
      <c r="E22" s="338"/>
      <c r="F22" s="339"/>
      <c r="G22" s="339"/>
      <c r="H22" s="339"/>
      <c r="I22" s="340"/>
      <c r="J22" s="3"/>
    </row>
    <row r="23" spans="1:14" ht="15" customHeight="1">
      <c r="A23" s="2"/>
      <c r="B23" s="331"/>
      <c r="C23" s="332"/>
      <c r="D23" s="3"/>
      <c r="E23" s="338"/>
      <c r="F23" s="339"/>
      <c r="G23" s="339"/>
      <c r="H23" s="339"/>
      <c r="I23" s="340"/>
      <c r="J23" s="3"/>
    </row>
    <row r="24" spans="1:14" ht="15" customHeight="1">
      <c r="A24" s="2"/>
      <c r="B24" s="331"/>
      <c r="C24" s="332"/>
      <c r="D24" s="3"/>
      <c r="E24" s="338"/>
      <c r="F24" s="339"/>
      <c r="G24" s="339"/>
      <c r="H24" s="339"/>
      <c r="I24" s="340"/>
      <c r="J24" s="3"/>
    </row>
    <row r="25" spans="1:14" ht="15" customHeight="1">
      <c r="A25" s="2"/>
      <c r="B25" s="331"/>
      <c r="C25" s="332"/>
      <c r="D25" s="3"/>
      <c r="E25" s="338"/>
      <c r="F25" s="339"/>
      <c r="G25" s="339"/>
      <c r="H25" s="339"/>
      <c r="I25" s="340"/>
      <c r="J25" s="3"/>
    </row>
    <row r="26" spans="1:14" ht="15" customHeight="1">
      <c r="A26" s="2"/>
      <c r="B26" s="331"/>
      <c r="C26" s="332"/>
      <c r="D26" s="3"/>
      <c r="E26" s="338"/>
      <c r="F26" s="339"/>
      <c r="G26" s="339"/>
      <c r="H26" s="339"/>
      <c r="I26" s="340"/>
      <c r="J26" s="3"/>
      <c r="L26" s="5"/>
      <c r="M26" s="5"/>
      <c r="N26" s="5"/>
    </row>
    <row r="27" spans="1:14" ht="15" customHeight="1">
      <c r="A27" s="2"/>
      <c r="B27" s="331"/>
      <c r="C27" s="332"/>
      <c r="D27" s="3"/>
      <c r="E27" s="338"/>
      <c r="F27" s="339"/>
      <c r="G27" s="339"/>
      <c r="H27" s="339"/>
      <c r="I27" s="340"/>
      <c r="J27" s="3"/>
    </row>
    <row r="28" spans="1:14" ht="15" customHeight="1">
      <c r="A28" s="2"/>
      <c r="B28" s="331"/>
      <c r="C28" s="332"/>
      <c r="D28" s="3"/>
      <c r="E28" s="338"/>
      <c r="F28" s="339"/>
      <c r="G28" s="339"/>
      <c r="H28" s="339"/>
      <c r="I28" s="340"/>
      <c r="J28" s="3"/>
    </row>
    <row r="29" spans="1:14" ht="15" customHeight="1">
      <c r="A29" s="2"/>
      <c r="B29" s="331"/>
      <c r="C29" s="332"/>
      <c r="D29" s="3"/>
      <c r="E29" s="338"/>
      <c r="F29" s="339"/>
      <c r="G29" s="339"/>
      <c r="H29" s="339"/>
      <c r="I29" s="340"/>
      <c r="J29" s="3"/>
    </row>
    <row r="30" spans="1:14" ht="15" customHeight="1">
      <c r="A30" s="2"/>
      <c r="B30" s="331"/>
      <c r="C30" s="332"/>
      <c r="D30" s="3"/>
      <c r="E30" s="338"/>
      <c r="F30" s="339"/>
      <c r="G30" s="339"/>
      <c r="H30" s="339"/>
      <c r="I30" s="340"/>
      <c r="J30" s="3"/>
    </row>
    <row r="31" spans="1:14" ht="15" customHeight="1" thickBot="1">
      <c r="A31" s="2"/>
      <c r="B31" s="333"/>
      <c r="C31" s="334"/>
      <c r="D31" s="3"/>
      <c r="E31" s="341"/>
      <c r="F31" s="342"/>
      <c r="G31" s="342"/>
      <c r="H31" s="342"/>
      <c r="I31" s="343"/>
      <c r="J31" s="3"/>
    </row>
    <row r="32" spans="1:14" ht="12" customHeight="1" thickTop="1">
      <c r="A32" s="2"/>
      <c r="B32" s="2"/>
      <c r="C32" s="2"/>
      <c r="D32" s="3"/>
      <c r="E32" s="3"/>
      <c r="F32" s="4"/>
      <c r="G32" s="3"/>
      <c r="H32" s="3"/>
      <c r="I32" s="3"/>
      <c r="J32" s="3"/>
    </row>
    <row r="33" spans="1:10" ht="12" hidden="1" customHeight="1">
      <c r="A33" s="2"/>
      <c r="B33" s="2"/>
      <c r="C33" s="2"/>
      <c r="D33" s="3"/>
      <c r="E33" s="3"/>
      <c r="F33" s="4"/>
      <c r="G33" s="3"/>
      <c r="H33" s="3"/>
      <c r="I33" s="3"/>
      <c r="J33" s="3"/>
    </row>
    <row r="34" spans="1:10" ht="12" hidden="1" customHeight="1"/>
    <row r="35" spans="1:10" ht="12" hidden="1" customHeight="1">
      <c r="C35" s="6" t="s">
        <v>11</v>
      </c>
    </row>
    <row r="36" spans="1:10" ht="12" hidden="1" customHeight="1">
      <c r="C36" s="6">
        <v>2017</v>
      </c>
    </row>
    <row r="37" spans="1:10" ht="12" hidden="1" customHeight="1">
      <c r="C37" s="6">
        <v>2016</v>
      </c>
    </row>
    <row r="38" spans="1:10" ht="12" hidden="1" customHeight="1">
      <c r="C38" s="6">
        <v>2015</v>
      </c>
    </row>
    <row r="39" spans="1:10" ht="12" hidden="1" customHeight="1">
      <c r="C39" s="6">
        <v>2014</v>
      </c>
    </row>
    <row r="40" spans="1:10" ht="12" hidden="1" customHeight="1">
      <c r="C40" s="6">
        <v>2013</v>
      </c>
    </row>
    <row r="41" spans="1:10" ht="12" hidden="1" customHeight="1">
      <c r="C41" s="6">
        <v>2012</v>
      </c>
    </row>
    <row r="42" spans="1:10" ht="12" hidden="1" customHeight="1">
      <c r="C42" s="6">
        <v>2011</v>
      </c>
    </row>
    <row r="43" spans="1:10" ht="12" hidden="1" customHeight="1">
      <c r="C43" s="6">
        <v>2010</v>
      </c>
    </row>
    <row r="44" spans="1:10" ht="12" hidden="1" customHeight="1">
      <c r="C44" s="6">
        <v>2009</v>
      </c>
    </row>
    <row r="45" spans="1:10" ht="12" hidden="1" customHeight="1">
      <c r="C45" s="6">
        <v>2008</v>
      </c>
    </row>
    <row r="46" spans="1:10" ht="12" hidden="1" customHeight="1">
      <c r="C46" s="6">
        <v>2007</v>
      </c>
    </row>
    <row r="47" spans="1:10" ht="12" hidden="1" customHeight="1">
      <c r="C47" s="6">
        <v>2006</v>
      </c>
    </row>
    <row r="48" spans="1:10" ht="12" hidden="1" customHeight="1">
      <c r="C48" s="6">
        <v>2005</v>
      </c>
    </row>
    <row r="49" spans="2:3" ht="12" hidden="1" customHeight="1">
      <c r="C49" s="6">
        <v>2004</v>
      </c>
    </row>
    <row r="50" spans="2:3" ht="12" hidden="1" customHeight="1">
      <c r="C50" s="6">
        <v>2003</v>
      </c>
    </row>
    <row r="51" spans="2:3" ht="12" hidden="1" customHeight="1">
      <c r="C51" s="6">
        <v>2002</v>
      </c>
    </row>
    <row r="52" spans="2:3" ht="12" hidden="1" customHeight="1">
      <c r="C52" s="6">
        <v>2001</v>
      </c>
    </row>
    <row r="53" spans="2:3" ht="12" hidden="1" customHeight="1">
      <c r="C53" s="6">
        <v>2000</v>
      </c>
    </row>
    <row r="54" spans="2:3" ht="12" hidden="1" customHeight="1">
      <c r="C54" s="6">
        <v>1999</v>
      </c>
    </row>
    <row r="55" spans="2:3" ht="12" hidden="1" customHeight="1">
      <c r="B55" s="29"/>
      <c r="C55" s="6">
        <v>1998</v>
      </c>
    </row>
    <row r="56" spans="2:3" ht="12" hidden="1" customHeight="1">
      <c r="B56" s="29"/>
      <c r="C56" s="6">
        <v>1997</v>
      </c>
    </row>
    <row r="57" spans="2:3" ht="12" hidden="1" customHeight="1">
      <c r="C57" s="6">
        <v>1996</v>
      </c>
    </row>
    <row r="58" spans="2:3" ht="12" hidden="1" customHeight="1">
      <c r="C58" s="6">
        <v>1995</v>
      </c>
    </row>
    <row r="59" spans="2:3" ht="12" hidden="1" customHeight="1">
      <c r="C59" s="6">
        <v>1994</v>
      </c>
    </row>
    <row r="60" spans="2:3" ht="12" hidden="1" customHeight="1">
      <c r="C60" s="6">
        <v>1993</v>
      </c>
    </row>
    <row r="61" spans="2:3" ht="12" hidden="1" customHeight="1">
      <c r="B61" s="29"/>
      <c r="C61" s="6">
        <v>1992</v>
      </c>
    </row>
    <row r="62" spans="2:3" ht="12" hidden="1" customHeight="1">
      <c r="B62" s="29"/>
      <c r="C62" s="6">
        <v>1991</v>
      </c>
    </row>
    <row r="63" spans="2:3" ht="12" hidden="1" customHeight="1">
      <c r="C63" s="6">
        <v>1990</v>
      </c>
    </row>
    <row r="64" spans="2:3" ht="12" hidden="1" customHeight="1">
      <c r="C64" s="6">
        <v>1989</v>
      </c>
    </row>
    <row r="65" spans="3:3" ht="12" hidden="1" customHeight="1">
      <c r="C65" s="6">
        <v>1988</v>
      </c>
    </row>
    <row r="66" spans="3:3" ht="12" hidden="1" customHeight="1">
      <c r="C66" s="6">
        <v>1987</v>
      </c>
    </row>
    <row r="67" spans="3:3" ht="12" hidden="1" customHeight="1">
      <c r="C67" s="6">
        <v>1986</v>
      </c>
    </row>
    <row r="68" spans="3:3" ht="12" hidden="1" customHeight="1">
      <c r="C68" s="6">
        <v>1985</v>
      </c>
    </row>
    <row r="69" spans="3:3" ht="12" hidden="1" customHeight="1">
      <c r="C69" s="6">
        <v>1984</v>
      </c>
    </row>
    <row r="70" spans="3:3" ht="12" hidden="1" customHeight="1">
      <c r="C70" s="6">
        <v>1983</v>
      </c>
    </row>
    <row r="71" spans="3:3" ht="12" hidden="1" customHeight="1">
      <c r="C71" s="6">
        <v>1982</v>
      </c>
    </row>
    <row r="72" spans="3:3" ht="12" hidden="1" customHeight="1">
      <c r="C72" s="6">
        <v>1981</v>
      </c>
    </row>
    <row r="73" spans="3:3" ht="12" hidden="1" customHeight="1">
      <c r="C73" s="6">
        <v>1980</v>
      </c>
    </row>
    <row r="74" spans="3:3" ht="12" hidden="1" customHeight="1">
      <c r="C74" s="6">
        <v>1979</v>
      </c>
    </row>
    <row r="75" spans="3:3" ht="12" hidden="1" customHeight="1">
      <c r="C75" s="6">
        <v>1978</v>
      </c>
    </row>
    <row r="76" spans="3:3" ht="12" hidden="1" customHeight="1">
      <c r="C76" s="6">
        <v>1977</v>
      </c>
    </row>
    <row r="77" spans="3:3" ht="12" hidden="1" customHeight="1">
      <c r="C77" s="6">
        <v>1976</v>
      </c>
    </row>
    <row r="78" spans="3:3" ht="12" hidden="1" customHeight="1">
      <c r="C78" s="6">
        <v>1975</v>
      </c>
    </row>
    <row r="79" spans="3:3" ht="12" hidden="1" customHeight="1">
      <c r="C79" s="6">
        <v>1974</v>
      </c>
    </row>
    <row r="80" spans="3:3" ht="12" hidden="1" customHeight="1">
      <c r="C80" s="6">
        <v>1973</v>
      </c>
    </row>
    <row r="81" spans="3:3" ht="12" hidden="1" customHeight="1">
      <c r="C81" s="6">
        <v>1972</v>
      </c>
    </row>
    <row r="82" spans="3:3" ht="12" hidden="1" customHeight="1">
      <c r="C82" s="6">
        <v>1971</v>
      </c>
    </row>
    <row r="83" spans="3:3" ht="12" hidden="1" customHeight="1">
      <c r="C83" s="6">
        <v>1970</v>
      </c>
    </row>
    <row r="84" spans="3:3" ht="12" hidden="1" customHeight="1">
      <c r="C84" s="6">
        <v>1969</v>
      </c>
    </row>
    <row r="85" spans="3:3" ht="12" hidden="1" customHeight="1">
      <c r="C85" s="6">
        <v>1968</v>
      </c>
    </row>
    <row r="86" spans="3:3" ht="12" hidden="1" customHeight="1">
      <c r="C86" s="6">
        <v>1967</v>
      </c>
    </row>
    <row r="87" spans="3:3" ht="12" hidden="1" customHeight="1">
      <c r="C87" s="6">
        <v>1966</v>
      </c>
    </row>
    <row r="88" spans="3:3" ht="12" hidden="1" customHeight="1">
      <c r="C88" s="6">
        <v>1965</v>
      </c>
    </row>
    <row r="89" spans="3:3" ht="12" hidden="1" customHeight="1">
      <c r="C89" s="6">
        <v>1964</v>
      </c>
    </row>
    <row r="90" spans="3:3" ht="12" hidden="1" customHeight="1">
      <c r="C90" s="6">
        <v>1963</v>
      </c>
    </row>
    <row r="91" spans="3:3" ht="12" hidden="1" customHeight="1">
      <c r="C91" s="6">
        <v>1962</v>
      </c>
    </row>
    <row r="92" spans="3:3" ht="12" hidden="1" customHeight="1">
      <c r="C92" s="6">
        <v>1961</v>
      </c>
    </row>
    <row r="93" spans="3:3" ht="12" hidden="1" customHeight="1">
      <c r="C93" s="6">
        <v>1960</v>
      </c>
    </row>
    <row r="94" spans="3:3" ht="12" hidden="1" customHeight="1"/>
    <row r="95" spans="3:3" ht="12" hidden="1" customHeight="1"/>
    <row r="96" spans="3:3" ht="12" hidden="1" customHeight="1"/>
    <row r="97" ht="12" hidden="1" customHeight="1"/>
    <row r="98" ht="12" hidden="1" customHeight="1"/>
    <row r="99" ht="12" hidden="1" customHeight="1"/>
    <row r="100" ht="12" hidden="1" customHeight="1"/>
    <row r="101" ht="12" hidden="1" customHeight="1"/>
    <row r="102" ht="12" hidden="1" customHeight="1"/>
    <row r="103" ht="12" hidden="1" customHeight="1"/>
    <row r="104" ht="12" hidden="1" customHeight="1"/>
    <row r="105" ht="12" hidden="1" customHeight="1"/>
    <row r="106" ht="12" hidden="1" customHeight="1"/>
    <row r="107" ht="12" hidden="1" customHeight="1"/>
    <row r="108" ht="12" hidden="1" customHeight="1"/>
    <row r="109" ht="12" hidden="1" customHeight="1"/>
    <row r="110" ht="12" hidden="1" customHeight="1"/>
    <row r="111" ht="12" hidden="1" customHeight="1"/>
    <row r="112" ht="12" hidden="1" customHeight="1"/>
    <row r="113" ht="12" hidden="1" customHeight="1"/>
    <row r="114" ht="12" hidden="1" customHeight="1"/>
    <row r="115" ht="12" hidden="1" customHeight="1"/>
    <row r="116" ht="12" hidden="1" customHeight="1"/>
    <row r="117" ht="12" hidden="1" customHeight="1"/>
    <row r="118" ht="12" hidden="1" customHeight="1"/>
    <row r="119" ht="12" hidden="1" customHeight="1"/>
    <row r="120" ht="12" hidden="1" customHeight="1"/>
    <row r="121" ht="12" hidden="1" customHeight="1"/>
    <row r="122" ht="12" hidden="1" customHeight="1"/>
    <row r="123" ht="12" customHeight="1"/>
    <row r="124" ht="12" customHeight="1"/>
  </sheetData>
  <sheetProtection formatRows="0" selectLockedCells="1"/>
  <mergeCells count="4">
    <mergeCell ref="B2:C2"/>
    <mergeCell ref="B13:C13"/>
    <mergeCell ref="B14:C31"/>
    <mergeCell ref="E14:I31"/>
  </mergeCells>
  <dataValidations count="1">
    <dataValidation type="list" allowBlank="1" showInputMessage="1" showErrorMessage="1" sqref="C6" xr:uid="{00000000-0002-0000-0000-000000000000}">
      <formula1>$C$35:$C$93</formula1>
    </dataValidation>
  </dataValidations>
  <pageMargins left="0.74803149606299202" right="0.74803149606299202" top="0.98425196850393704" bottom="0.98425196850393704" header="0.511811023622047" footer="0.511811023622047"/>
  <pageSetup paperSize="9" scale="88" orientation="landscape" r:id="rId1"/>
  <headerFooter alignWithMargins="0">
    <oddFooter>&amp;L[Enter country name] SHA 2018&amp;R&amp;A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AH199"/>
  <sheetViews>
    <sheetView showGridLines="0" topLeftCell="C5" zoomScale="70" zoomScaleNormal="70" workbookViewId="0">
      <pane xSplit="3" ySplit="3" topLeftCell="F10" activePane="bottomRight" state="frozen"/>
      <selection activeCell="C5" sqref="C5"/>
      <selection pane="topRight" activeCell="F5" sqref="F5"/>
      <selection pane="bottomLeft" activeCell="C8" sqref="C8"/>
      <selection pane="bottomRight" activeCell="AC26" sqref="AC26"/>
    </sheetView>
  </sheetViews>
  <sheetFormatPr defaultColWidth="2.44140625" defaultRowHeight="14.4" outlineLevelRow="1" outlineLevelCol="1"/>
  <cols>
    <col min="1" max="1" width="6.6640625" hidden="1" customWidth="1" outlineLevel="1"/>
    <col min="2" max="2" width="14.6640625" hidden="1" customWidth="1" outlineLevel="1"/>
    <col min="3" max="3" width="8.109375" customWidth="1" collapsed="1"/>
    <col min="4" max="4" width="19" customWidth="1"/>
    <col min="5" max="5" width="49.109375" customWidth="1"/>
    <col min="6" max="6" width="34.33203125" customWidth="1"/>
    <col min="7" max="7" width="34" customWidth="1"/>
    <col min="8" max="8" width="15.88671875" customWidth="1"/>
    <col min="9" max="12" width="13.5546875" customWidth="1"/>
    <col min="13" max="13" width="14.44140625" customWidth="1"/>
    <col min="14" max="14" width="13.5546875" customWidth="1"/>
    <col min="15" max="18" width="13.5546875" hidden="1" customWidth="1" outlineLevel="1"/>
    <col min="19" max="19" width="14.5546875" customWidth="1" collapsed="1"/>
    <col min="20" max="20" width="14.5546875" customWidth="1"/>
    <col min="21" max="23" width="13.5546875" hidden="1" customWidth="1" outlineLevel="1"/>
    <col min="24" max="24" width="13.5546875" customWidth="1" collapsed="1"/>
    <col min="25" max="25" width="15" customWidth="1"/>
    <col min="26" max="26" width="16" customWidth="1"/>
    <col min="27" max="29" width="13.5546875" customWidth="1"/>
    <col min="30" max="30" width="2.5546875" customWidth="1"/>
    <col min="31" max="31" width="18.33203125" style="30" bestFit="1" customWidth="1"/>
    <col min="32" max="32" width="21.109375" style="30" customWidth="1"/>
    <col min="33" max="34" width="10.33203125" customWidth="1"/>
    <col min="35" max="246" width="9.109375" customWidth="1"/>
  </cols>
  <sheetData>
    <row r="1" spans="1:34" ht="15" hidden="1" thickBot="1"/>
    <row r="2" spans="1:34" ht="52.8" hidden="1" thickBot="1">
      <c r="G2" s="31" t="s">
        <v>12</v>
      </c>
      <c r="H2" s="346" t="s">
        <v>13</v>
      </c>
      <c r="I2" s="346"/>
      <c r="J2" s="346"/>
      <c r="K2" s="346"/>
      <c r="L2" s="346"/>
      <c r="M2" s="32" t="s">
        <v>14</v>
      </c>
      <c r="N2" s="32" t="s">
        <v>15</v>
      </c>
      <c r="O2" s="346" t="s">
        <v>15</v>
      </c>
      <c r="P2" s="346"/>
      <c r="Q2" s="346"/>
      <c r="R2" s="346"/>
      <c r="S2" s="32"/>
      <c r="T2" s="32"/>
      <c r="U2" s="33" t="s">
        <v>16</v>
      </c>
      <c r="V2" s="34" t="s">
        <v>15</v>
      </c>
      <c r="W2" s="35" t="s">
        <v>17</v>
      </c>
      <c r="X2" s="32"/>
      <c r="Y2" s="36" t="s">
        <v>16</v>
      </c>
      <c r="Z2" s="37" t="s">
        <v>15</v>
      </c>
      <c r="AA2" s="38" t="s">
        <v>17</v>
      </c>
      <c r="AB2" s="32" t="s">
        <v>14</v>
      </c>
      <c r="AC2" s="32"/>
    </row>
    <row r="3" spans="1:34" ht="29.4" hidden="1" thickBot="1">
      <c r="G3" s="39"/>
      <c r="H3" s="346" t="s">
        <v>18</v>
      </c>
      <c r="I3" s="346"/>
      <c r="J3" s="346"/>
      <c r="K3" s="346"/>
      <c r="L3" s="346"/>
      <c r="M3" s="40" t="s">
        <v>19</v>
      </c>
      <c r="N3" s="32" t="s">
        <v>20</v>
      </c>
      <c r="O3" s="346" t="s">
        <v>20</v>
      </c>
      <c r="P3" s="346"/>
      <c r="Q3" s="346"/>
      <c r="R3" s="346"/>
      <c r="S3" s="40" t="s">
        <v>21</v>
      </c>
      <c r="T3" s="40" t="s">
        <v>21</v>
      </c>
      <c r="U3" s="33" t="s">
        <v>22</v>
      </c>
      <c r="V3" s="34" t="s">
        <v>20</v>
      </c>
      <c r="W3" s="35" t="s">
        <v>23</v>
      </c>
      <c r="X3" s="40" t="s">
        <v>21</v>
      </c>
      <c r="Y3" s="36" t="s">
        <v>22</v>
      </c>
      <c r="Z3" s="37" t="s">
        <v>20</v>
      </c>
      <c r="AA3" s="38" t="s">
        <v>23</v>
      </c>
      <c r="AB3" s="40" t="s">
        <v>19</v>
      </c>
      <c r="AC3" s="32"/>
    </row>
    <row r="4" spans="1:34" ht="15" hidden="1" thickBot="1">
      <c r="E4" s="41"/>
      <c r="O4" s="42"/>
      <c r="P4" s="42"/>
      <c r="Q4" s="42"/>
      <c r="R4" s="42"/>
      <c r="AC4" s="42"/>
    </row>
    <row r="5" spans="1:34" ht="57.75" customHeight="1">
      <c r="A5" s="43"/>
      <c r="B5" s="44"/>
      <c r="C5" s="45" t="s">
        <v>24</v>
      </c>
      <c r="D5" s="46"/>
      <c r="E5" s="47"/>
      <c r="F5" s="48"/>
      <c r="G5" s="49" t="s">
        <v>25</v>
      </c>
      <c r="H5" s="50" t="s">
        <v>26</v>
      </c>
      <c r="I5" s="51"/>
      <c r="J5" s="52"/>
      <c r="K5" s="52"/>
      <c r="L5" s="53"/>
      <c r="M5" s="54" t="s">
        <v>27</v>
      </c>
      <c r="N5" s="50" t="s">
        <v>28</v>
      </c>
      <c r="O5" s="55"/>
      <c r="P5" s="55"/>
      <c r="Q5" s="55"/>
      <c r="R5" s="55"/>
      <c r="S5" s="50" t="s">
        <v>29</v>
      </c>
      <c r="T5" s="50" t="s">
        <v>30</v>
      </c>
      <c r="U5" s="56"/>
      <c r="V5" s="57"/>
      <c r="W5" s="54"/>
      <c r="X5" s="50" t="s">
        <v>31</v>
      </c>
      <c r="Y5" s="56"/>
      <c r="Z5" s="57"/>
      <c r="AA5" s="54"/>
      <c r="AB5" s="50" t="s">
        <v>32</v>
      </c>
      <c r="AC5" s="58" t="s">
        <v>33</v>
      </c>
    </row>
    <row r="6" spans="1:34" ht="17.399999999999999">
      <c r="A6" s="43"/>
      <c r="B6" s="44"/>
      <c r="C6" s="59" t="s">
        <v>34</v>
      </c>
      <c r="D6" s="60"/>
      <c r="E6" s="61" t="s">
        <v>35</v>
      </c>
      <c r="F6" s="62"/>
      <c r="G6" s="63"/>
      <c r="H6" s="64"/>
      <c r="I6" s="65" t="s">
        <v>36</v>
      </c>
      <c r="J6" s="66" t="s">
        <v>37</v>
      </c>
      <c r="K6" s="66" t="s">
        <v>38</v>
      </c>
      <c r="L6" s="67" t="s">
        <v>39</v>
      </c>
      <c r="M6" s="68"/>
      <c r="N6" s="64"/>
      <c r="O6" s="65" t="s">
        <v>40</v>
      </c>
      <c r="P6" s="66" t="s">
        <v>41</v>
      </c>
      <c r="Q6" s="66" t="s">
        <v>42</v>
      </c>
      <c r="R6" s="69" t="s">
        <v>43</v>
      </c>
      <c r="S6" s="64"/>
      <c r="T6" s="64"/>
      <c r="U6" s="70" t="s">
        <v>44</v>
      </c>
      <c r="V6" s="66" t="s">
        <v>45</v>
      </c>
      <c r="W6" s="65" t="s">
        <v>46</v>
      </c>
      <c r="X6" s="64"/>
      <c r="Y6" s="70" t="s">
        <v>47</v>
      </c>
      <c r="Z6" s="66" t="s">
        <v>48</v>
      </c>
      <c r="AA6" s="71" t="s">
        <v>49</v>
      </c>
      <c r="AB6" s="64"/>
      <c r="AC6" s="72"/>
    </row>
    <row r="7" spans="1:34" ht="107.25" customHeight="1" thickBot="1">
      <c r="A7" s="43"/>
      <c r="B7" s="43"/>
      <c r="C7" s="347" t="s">
        <v>50</v>
      </c>
      <c r="D7" s="348"/>
      <c r="E7" s="349"/>
      <c r="F7" s="273" t="s">
        <v>51</v>
      </c>
      <c r="G7" s="273" t="s">
        <v>52</v>
      </c>
      <c r="H7" s="274" t="s">
        <v>53</v>
      </c>
      <c r="I7" s="275" t="s">
        <v>54</v>
      </c>
      <c r="J7" s="276" t="s">
        <v>55</v>
      </c>
      <c r="K7" s="277" t="s">
        <v>56</v>
      </c>
      <c r="L7" s="278" t="s">
        <v>57</v>
      </c>
      <c r="M7" s="279" t="s">
        <v>58</v>
      </c>
      <c r="N7" s="279" t="s">
        <v>59</v>
      </c>
      <c r="O7" s="275" t="s">
        <v>60</v>
      </c>
      <c r="P7" s="280" t="s">
        <v>61</v>
      </c>
      <c r="Q7" s="280" t="s">
        <v>62</v>
      </c>
      <c r="R7" s="275" t="s">
        <v>63</v>
      </c>
      <c r="S7" s="274" t="s">
        <v>64</v>
      </c>
      <c r="T7" s="274" t="s">
        <v>65</v>
      </c>
      <c r="U7" s="281" t="s">
        <v>66</v>
      </c>
      <c r="V7" s="280" t="s">
        <v>67</v>
      </c>
      <c r="W7" s="275" t="s">
        <v>68</v>
      </c>
      <c r="X7" s="274" t="s">
        <v>69</v>
      </c>
      <c r="Y7" s="281" t="s">
        <v>70</v>
      </c>
      <c r="Z7" s="280" t="s">
        <v>71</v>
      </c>
      <c r="AA7" s="282" t="s">
        <v>72</v>
      </c>
      <c r="AB7" s="283" t="s">
        <v>73</v>
      </c>
      <c r="AC7" s="73" t="s">
        <v>74</v>
      </c>
      <c r="AD7" s="74"/>
      <c r="AE7" s="75"/>
      <c r="AF7" s="75"/>
      <c r="AG7" s="74"/>
    </row>
    <row r="8" spans="1:34" ht="48.75" customHeight="1">
      <c r="B8" s="30" t="s">
        <v>75</v>
      </c>
      <c r="C8" s="76" t="s">
        <v>76</v>
      </c>
      <c r="D8" s="77"/>
      <c r="E8" s="78" t="s">
        <v>77</v>
      </c>
      <c r="F8" s="270"/>
      <c r="G8" s="271"/>
      <c r="H8" s="86">
        <f>H9+H15+H24</f>
        <v>1054.3999999999999</v>
      </c>
      <c r="I8" s="211"/>
      <c r="J8" s="192"/>
      <c r="K8" s="193"/>
      <c r="L8" s="194"/>
      <c r="M8" s="86">
        <f>M9+M15+M24</f>
        <v>20.9</v>
      </c>
      <c r="N8" s="86">
        <f>N9+N15+N24</f>
        <v>0</v>
      </c>
      <c r="O8" s="272"/>
      <c r="P8" s="272"/>
      <c r="Q8" s="272"/>
      <c r="R8" s="272"/>
      <c r="S8" s="86">
        <f>S9+S15+S24</f>
        <v>0</v>
      </c>
      <c r="T8" s="86">
        <f>T9+T15+T24</f>
        <v>0</v>
      </c>
      <c r="U8" s="195"/>
      <c r="V8" s="193"/>
      <c r="W8" s="87"/>
      <c r="X8" s="86">
        <f>X9+X15+X24</f>
        <v>0</v>
      </c>
      <c r="Y8" s="195"/>
      <c r="Z8" s="193"/>
      <c r="AA8" s="87"/>
      <c r="AB8" s="86">
        <f>AB9+AB15+AB24</f>
        <v>0</v>
      </c>
      <c r="AC8" s="90">
        <f>H8+M8+N8+S8+T8+X8+AB8</f>
        <v>1075.3</v>
      </c>
      <c r="AE8" s="91"/>
    </row>
    <row r="9" spans="1:34" ht="42" customHeight="1">
      <c r="B9" s="30" t="s">
        <v>78</v>
      </c>
      <c r="C9" s="92"/>
      <c r="D9" s="93" t="s">
        <v>79</v>
      </c>
      <c r="E9" s="94" t="s">
        <v>80</v>
      </c>
      <c r="F9" s="291" t="s">
        <v>306</v>
      </c>
      <c r="G9" s="96" t="s">
        <v>82</v>
      </c>
      <c r="H9" s="102">
        <f>I9+J9+K9+L9</f>
        <v>1054.3999999999999</v>
      </c>
      <c r="I9" s="98">
        <f>SUM(I10:I14)</f>
        <v>1054.3999999999999</v>
      </c>
      <c r="J9" s="99"/>
      <c r="K9" s="100"/>
      <c r="L9" s="101"/>
      <c r="M9" s="297">
        <f>SUM(M10:M14)</f>
        <v>20.9</v>
      </c>
      <c r="N9" s="103"/>
      <c r="O9" s="103"/>
      <c r="P9" s="103"/>
      <c r="Q9" s="103"/>
      <c r="R9" s="103"/>
      <c r="S9" s="102"/>
      <c r="T9" s="102"/>
      <c r="U9" s="104"/>
      <c r="V9" s="100"/>
      <c r="W9" s="103"/>
      <c r="X9" s="114">
        <f>Y9+Z9+AA9</f>
        <v>0</v>
      </c>
      <c r="Y9" s="104"/>
      <c r="Z9" s="100"/>
      <c r="AA9" s="103"/>
      <c r="AB9" s="102"/>
      <c r="AC9" s="269">
        <f>H9+M9+N9+S9+T9+X9+AB9</f>
        <v>1075.3</v>
      </c>
    </row>
    <row r="10" spans="1:34" ht="21.75" customHeight="1" outlineLevel="1">
      <c r="C10" s="106"/>
      <c r="D10" s="107" t="s">
        <v>83</v>
      </c>
      <c r="E10" s="108" t="s">
        <v>84</v>
      </c>
      <c r="F10" s="289" t="s">
        <v>301</v>
      </c>
      <c r="G10" s="292" t="s">
        <v>307</v>
      </c>
      <c r="H10" s="109"/>
      <c r="I10" s="110">
        <v>2.2999999999999998</v>
      </c>
      <c r="J10" s="111"/>
      <c r="K10" s="112"/>
      <c r="L10" s="113"/>
      <c r="M10" s="114"/>
      <c r="N10" s="115"/>
      <c r="O10" s="115"/>
      <c r="P10" s="115"/>
      <c r="Q10" s="115"/>
      <c r="R10" s="115"/>
      <c r="S10" s="114"/>
      <c r="T10" s="114"/>
      <c r="U10" s="116"/>
      <c r="V10" s="112"/>
      <c r="W10" s="115"/>
      <c r="X10" s="114"/>
      <c r="Y10" s="116"/>
      <c r="Z10" s="112"/>
      <c r="AA10" s="115"/>
      <c r="AB10" s="114"/>
      <c r="AC10" s="117"/>
    </row>
    <row r="11" spans="1:34" ht="21.75" customHeight="1" outlineLevel="1">
      <c r="C11" s="106"/>
      <c r="D11" s="118" t="s">
        <v>85</v>
      </c>
      <c r="E11" s="108" t="s">
        <v>86</v>
      </c>
      <c r="F11" s="289" t="s">
        <v>302</v>
      </c>
      <c r="G11" s="292" t="s">
        <v>308</v>
      </c>
      <c r="H11" s="114"/>
      <c r="I11" s="110">
        <v>42.7</v>
      </c>
      <c r="J11" s="111"/>
      <c r="K11" s="112"/>
      <c r="L11" s="113"/>
      <c r="M11" s="114">
        <v>20.9</v>
      </c>
      <c r="N11" s="115"/>
      <c r="O11" s="115"/>
      <c r="P11" s="115"/>
      <c r="Q11" s="115"/>
      <c r="R11" s="115"/>
      <c r="S11" s="114"/>
      <c r="T11" s="114"/>
      <c r="U11" s="116"/>
      <c r="V11" s="112"/>
      <c r="W11" s="115"/>
      <c r="X11" s="114"/>
      <c r="Y11" s="116"/>
      <c r="Z11" s="112"/>
      <c r="AA11" s="115"/>
      <c r="AB11" s="114"/>
      <c r="AC11" s="119"/>
      <c r="AD11" s="120"/>
      <c r="AE11" s="120"/>
      <c r="AF11" s="120"/>
      <c r="AG11" s="120"/>
      <c r="AH11" s="120"/>
    </row>
    <row r="12" spans="1:34" ht="21.75" customHeight="1" outlineLevel="1">
      <c r="C12" s="106"/>
      <c r="D12" s="293" t="s">
        <v>87</v>
      </c>
      <c r="E12" s="108" t="s">
        <v>88</v>
      </c>
      <c r="F12" s="289" t="s">
        <v>303</v>
      </c>
      <c r="G12" s="292" t="s">
        <v>310</v>
      </c>
      <c r="H12" s="294"/>
      <c r="I12" s="110">
        <v>922.8</v>
      </c>
      <c r="J12" s="111"/>
      <c r="K12" s="112"/>
      <c r="L12" s="113"/>
      <c r="M12" s="114"/>
      <c r="N12" s="115"/>
      <c r="O12" s="115"/>
      <c r="P12" s="115"/>
      <c r="Q12" s="115"/>
      <c r="R12" s="115"/>
      <c r="S12" s="114"/>
      <c r="T12" s="114"/>
      <c r="U12" s="116"/>
      <c r="V12" s="112"/>
      <c r="W12" s="115"/>
      <c r="X12" s="114"/>
      <c r="Y12" s="116"/>
      <c r="Z12" s="112"/>
      <c r="AA12" s="115"/>
      <c r="AB12" s="114"/>
      <c r="AC12" s="149"/>
      <c r="AD12" s="120"/>
      <c r="AE12" s="120"/>
      <c r="AF12" s="120"/>
      <c r="AG12" s="120"/>
      <c r="AH12" s="120"/>
    </row>
    <row r="13" spans="1:34" ht="49.5" customHeight="1" outlineLevel="1">
      <c r="C13" s="106"/>
      <c r="D13" s="293" t="s">
        <v>312</v>
      </c>
      <c r="E13" s="108" t="s">
        <v>299</v>
      </c>
      <c r="F13" s="289" t="s">
        <v>304</v>
      </c>
      <c r="G13" s="292" t="s">
        <v>309</v>
      </c>
      <c r="H13" s="294"/>
      <c r="I13" s="110">
        <v>16.3</v>
      </c>
      <c r="J13" s="111"/>
      <c r="K13" s="112"/>
      <c r="L13" s="113"/>
      <c r="M13" s="114"/>
      <c r="N13" s="115"/>
      <c r="O13" s="115"/>
      <c r="P13" s="115"/>
      <c r="Q13" s="115"/>
      <c r="R13" s="115"/>
      <c r="S13" s="114"/>
      <c r="T13" s="114"/>
      <c r="U13" s="116"/>
      <c r="V13" s="112"/>
      <c r="W13" s="115"/>
      <c r="X13" s="114"/>
      <c r="Y13" s="116"/>
      <c r="Z13" s="112"/>
      <c r="AA13" s="115"/>
      <c r="AB13" s="114"/>
      <c r="AC13" s="149"/>
      <c r="AD13" s="120"/>
      <c r="AE13" s="120"/>
      <c r="AF13" s="120"/>
      <c r="AG13" s="120"/>
      <c r="AH13" s="120"/>
    </row>
    <row r="14" spans="1:34" ht="55.5" customHeight="1" outlineLevel="1">
      <c r="C14" s="121"/>
      <c r="D14" s="122" t="s">
        <v>311</v>
      </c>
      <c r="E14" s="108" t="s">
        <v>300</v>
      </c>
      <c r="F14" s="289" t="s">
        <v>305</v>
      </c>
      <c r="G14" s="292" t="s">
        <v>309</v>
      </c>
      <c r="H14" s="294"/>
      <c r="I14" s="110">
        <v>70.3</v>
      </c>
      <c r="J14" s="111"/>
      <c r="K14" s="112"/>
      <c r="L14" s="113"/>
      <c r="M14" s="114"/>
      <c r="N14" s="115"/>
      <c r="O14" s="115"/>
      <c r="P14" s="115"/>
      <c r="Q14" s="115"/>
      <c r="R14" s="115"/>
      <c r="S14" s="114"/>
      <c r="T14" s="114"/>
      <c r="U14" s="116"/>
      <c r="V14" s="112"/>
      <c r="W14" s="115"/>
      <c r="X14" s="114"/>
      <c r="Y14" s="116"/>
      <c r="Z14" s="112"/>
      <c r="AA14" s="115"/>
      <c r="AB14" s="114"/>
      <c r="AC14" s="149"/>
      <c r="AD14" s="120"/>
      <c r="AE14" s="120"/>
      <c r="AF14" s="120"/>
      <c r="AG14" s="120"/>
      <c r="AH14" s="120"/>
    </row>
    <row r="15" spans="1:34" ht="42" customHeight="1">
      <c r="B15" s="30" t="s">
        <v>89</v>
      </c>
      <c r="C15" s="123"/>
      <c r="D15" s="124" t="s">
        <v>90</v>
      </c>
      <c r="E15" s="125" t="s">
        <v>91</v>
      </c>
      <c r="F15" s="126" t="s">
        <v>81</v>
      </c>
      <c r="G15" s="127" t="s">
        <v>82</v>
      </c>
      <c r="H15" s="128">
        <f>I15+J15+K15+L15</f>
        <v>0</v>
      </c>
      <c r="I15" s="138">
        <f>I16+I20</f>
        <v>0</v>
      </c>
      <c r="J15" s="110">
        <f>J16+J20</f>
        <v>0</v>
      </c>
      <c r="K15" s="134">
        <f>K16+K20</f>
        <v>0</v>
      </c>
      <c r="L15" s="136">
        <f>L16+L20</f>
        <v>0</v>
      </c>
      <c r="M15" s="114"/>
      <c r="N15" s="115"/>
      <c r="O15" s="115"/>
      <c r="P15" s="115"/>
      <c r="Q15" s="115"/>
      <c r="R15" s="115"/>
      <c r="S15" s="114"/>
      <c r="T15" s="114"/>
      <c r="U15" s="116"/>
      <c r="V15" s="112"/>
      <c r="W15" s="115"/>
      <c r="X15" s="114">
        <f>Y15+Z15+AA15</f>
        <v>0</v>
      </c>
      <c r="Y15" s="257">
        <f>Y16+Y20</f>
        <v>0</v>
      </c>
      <c r="Z15" s="134">
        <f>Z16+Z20</f>
        <v>0</v>
      </c>
      <c r="AA15" s="136">
        <f>AA16+AA20</f>
        <v>0</v>
      </c>
      <c r="AB15" s="114"/>
      <c r="AC15" s="261">
        <f>H15+M15+N15+S15+T15+X15+AB15</f>
        <v>0</v>
      </c>
      <c r="AD15" s="120"/>
      <c r="AE15" s="120"/>
      <c r="AF15" s="120"/>
      <c r="AG15" s="120"/>
      <c r="AH15" s="120"/>
    </row>
    <row r="16" spans="1:34" ht="42" customHeight="1">
      <c r="B16" s="30" t="s">
        <v>92</v>
      </c>
      <c r="C16" s="129"/>
      <c r="D16" s="130" t="s">
        <v>93</v>
      </c>
      <c r="E16" s="131" t="s">
        <v>94</v>
      </c>
      <c r="F16" s="95" t="s">
        <v>81</v>
      </c>
      <c r="G16" s="132" t="s">
        <v>82</v>
      </c>
      <c r="H16" s="128">
        <f>I16+J16+K16+L16</f>
        <v>0</v>
      </c>
      <c r="I16" s="133"/>
      <c r="J16" s="134"/>
      <c r="K16" s="135"/>
      <c r="L16" s="136"/>
      <c r="M16" s="128"/>
      <c r="N16" s="137"/>
      <c r="O16" s="137"/>
      <c r="P16" s="137"/>
      <c r="Q16" s="137"/>
      <c r="R16" s="137"/>
      <c r="S16" s="128"/>
      <c r="T16" s="128"/>
      <c r="U16" s="138"/>
      <c r="V16" s="135"/>
      <c r="W16" s="137"/>
      <c r="X16" s="114">
        <f>Y16+Z16+AA16</f>
        <v>0</v>
      </c>
      <c r="Y16" s="138"/>
      <c r="Z16" s="135"/>
      <c r="AA16" s="137"/>
      <c r="AB16" s="128"/>
      <c r="AC16" s="261">
        <f>H16+M16+N16+S16+T16+X16+AB16</f>
        <v>0</v>
      </c>
      <c r="AD16" s="120"/>
      <c r="AE16" s="120"/>
      <c r="AF16" s="120"/>
      <c r="AG16" s="120"/>
      <c r="AH16" s="120"/>
    </row>
    <row r="17" spans="2:34" ht="22.5" hidden="1" customHeight="1" outlineLevel="1">
      <c r="C17" s="129"/>
      <c r="D17" s="140" t="s">
        <v>95</v>
      </c>
      <c r="E17" s="108" t="s">
        <v>96</v>
      </c>
      <c r="F17" s="95" t="s">
        <v>81</v>
      </c>
      <c r="G17" s="96" t="s">
        <v>82</v>
      </c>
      <c r="H17" s="128"/>
      <c r="I17" s="133"/>
      <c r="J17" s="134"/>
      <c r="K17" s="135"/>
      <c r="L17" s="136"/>
      <c r="M17" s="128"/>
      <c r="N17" s="137"/>
      <c r="O17" s="137"/>
      <c r="P17" s="137"/>
      <c r="Q17" s="137"/>
      <c r="R17" s="137"/>
      <c r="S17" s="128"/>
      <c r="T17" s="128"/>
      <c r="U17" s="138"/>
      <c r="V17" s="135"/>
      <c r="W17" s="137"/>
      <c r="X17" s="128"/>
      <c r="Y17" s="138"/>
      <c r="Z17" s="135"/>
      <c r="AA17" s="137"/>
      <c r="AB17" s="128"/>
      <c r="AC17" s="139"/>
      <c r="AD17" s="120"/>
      <c r="AE17" s="120"/>
      <c r="AF17" s="120"/>
      <c r="AG17" s="120"/>
      <c r="AH17" s="120"/>
    </row>
    <row r="18" spans="2:34" ht="22.5" hidden="1" customHeight="1" outlineLevel="1">
      <c r="C18" s="106"/>
      <c r="D18" s="118" t="s">
        <v>97</v>
      </c>
      <c r="E18" s="141" t="s">
        <v>98</v>
      </c>
      <c r="F18" s="95" t="s">
        <v>81</v>
      </c>
      <c r="G18" s="96" t="s">
        <v>82</v>
      </c>
      <c r="H18" s="142"/>
      <c r="I18" s="143"/>
      <c r="J18" s="144"/>
      <c r="K18" s="145"/>
      <c r="L18" s="146"/>
      <c r="M18" s="142"/>
      <c r="N18" s="147"/>
      <c r="O18" s="147"/>
      <c r="P18" s="147"/>
      <c r="Q18" s="147"/>
      <c r="R18" s="147"/>
      <c r="S18" s="142"/>
      <c r="T18" s="142"/>
      <c r="U18" s="148"/>
      <c r="V18" s="145"/>
      <c r="W18" s="147"/>
      <c r="X18" s="142"/>
      <c r="Y18" s="148"/>
      <c r="Z18" s="145"/>
      <c r="AA18" s="147"/>
      <c r="AB18" s="142"/>
      <c r="AC18" s="149"/>
      <c r="AD18" s="120"/>
      <c r="AE18" s="120"/>
      <c r="AF18" s="120"/>
      <c r="AG18" s="120"/>
      <c r="AH18" s="120"/>
    </row>
    <row r="19" spans="2:34" ht="22.5" hidden="1" customHeight="1" outlineLevel="1">
      <c r="C19" s="121"/>
      <c r="D19" s="140" t="s">
        <v>99</v>
      </c>
      <c r="E19" s="108" t="s">
        <v>100</v>
      </c>
      <c r="F19" s="95" t="s">
        <v>81</v>
      </c>
      <c r="G19" s="96" t="s">
        <v>82</v>
      </c>
      <c r="H19" s="256"/>
      <c r="I19" s="133"/>
      <c r="J19" s="134"/>
      <c r="K19" s="135"/>
      <c r="L19" s="136"/>
      <c r="M19" s="128"/>
      <c r="N19" s="137"/>
      <c r="O19" s="137"/>
      <c r="P19" s="137"/>
      <c r="Q19" s="137"/>
      <c r="R19" s="137"/>
      <c r="S19" s="128"/>
      <c r="T19" s="128"/>
      <c r="U19" s="138"/>
      <c r="V19" s="135"/>
      <c r="W19" s="137"/>
      <c r="X19" s="128"/>
      <c r="Y19" s="138"/>
      <c r="Z19" s="135"/>
      <c r="AA19" s="137"/>
      <c r="AB19" s="128"/>
      <c r="AC19" s="263"/>
      <c r="AD19" s="120"/>
      <c r="AE19" s="120"/>
      <c r="AF19" s="120"/>
      <c r="AG19" s="120"/>
      <c r="AH19" s="120"/>
    </row>
    <row r="20" spans="2:34" ht="42" customHeight="1" collapsed="1">
      <c r="B20" s="30" t="s">
        <v>101</v>
      </c>
      <c r="C20" s="106"/>
      <c r="D20" s="130" t="s">
        <v>102</v>
      </c>
      <c r="E20" s="131" t="s">
        <v>103</v>
      </c>
      <c r="F20" s="126" t="s">
        <v>81</v>
      </c>
      <c r="G20" s="150" t="s">
        <v>82</v>
      </c>
      <c r="H20" s="128">
        <f>I20+J20+K20+L20</f>
        <v>0</v>
      </c>
      <c r="I20" s="110"/>
      <c r="J20" s="111"/>
      <c r="K20" s="135"/>
      <c r="L20" s="113"/>
      <c r="M20" s="114"/>
      <c r="N20" s="115"/>
      <c r="O20" s="115"/>
      <c r="P20" s="115"/>
      <c r="Q20" s="115"/>
      <c r="R20" s="115"/>
      <c r="S20" s="114"/>
      <c r="T20" s="114"/>
      <c r="U20" s="116"/>
      <c r="V20" s="112"/>
      <c r="W20" s="115"/>
      <c r="X20" s="114">
        <f>Y20+Z20+AA20</f>
        <v>0</v>
      </c>
      <c r="Y20" s="116"/>
      <c r="Z20" s="112"/>
      <c r="AA20" s="115"/>
      <c r="AB20" s="114"/>
      <c r="AC20" s="261">
        <f>H20+M20+N20+S20+T20+X20+AB20</f>
        <v>0</v>
      </c>
      <c r="AD20" s="120"/>
      <c r="AE20" s="120"/>
      <c r="AF20" s="120"/>
      <c r="AG20" s="120"/>
      <c r="AH20" s="120"/>
    </row>
    <row r="21" spans="2:34" ht="20.25" hidden="1" customHeight="1" outlineLevel="1">
      <c r="B21" s="30"/>
      <c r="C21" s="129"/>
      <c r="D21" s="130" t="s">
        <v>104</v>
      </c>
      <c r="E21" s="151" t="s">
        <v>105</v>
      </c>
      <c r="F21" s="152" t="s">
        <v>81</v>
      </c>
      <c r="G21" s="153" t="s">
        <v>82</v>
      </c>
      <c r="H21" s="128"/>
      <c r="I21" s="133"/>
      <c r="J21" s="134"/>
      <c r="K21" s="135"/>
      <c r="L21" s="136"/>
      <c r="M21" s="128"/>
      <c r="N21" s="137"/>
      <c r="O21" s="137"/>
      <c r="P21" s="137"/>
      <c r="Q21" s="137"/>
      <c r="R21" s="137"/>
      <c r="S21" s="128"/>
      <c r="T21" s="128"/>
      <c r="U21" s="138"/>
      <c r="V21" s="135"/>
      <c r="W21" s="137"/>
      <c r="X21" s="128"/>
      <c r="Y21" s="138"/>
      <c r="Z21" s="135"/>
      <c r="AA21" s="137"/>
      <c r="AB21" s="128"/>
      <c r="AC21" s="139"/>
      <c r="AD21" s="120"/>
      <c r="AE21" s="120"/>
      <c r="AF21" s="120"/>
      <c r="AG21" s="120"/>
      <c r="AH21" s="120"/>
    </row>
    <row r="22" spans="2:34" ht="20.25" hidden="1" customHeight="1" outlineLevel="1">
      <c r="C22" s="106"/>
      <c r="D22" s="130" t="s">
        <v>106</v>
      </c>
      <c r="E22" s="151" t="s">
        <v>107</v>
      </c>
      <c r="F22" s="152" t="s">
        <v>81</v>
      </c>
      <c r="G22" s="153" t="s">
        <v>82</v>
      </c>
      <c r="H22" s="128"/>
      <c r="I22" s="133"/>
      <c r="J22" s="134"/>
      <c r="K22" s="135"/>
      <c r="L22" s="136"/>
      <c r="M22" s="128"/>
      <c r="N22" s="137"/>
      <c r="O22" s="137"/>
      <c r="P22" s="137"/>
      <c r="Q22" s="137"/>
      <c r="R22" s="137"/>
      <c r="S22" s="128"/>
      <c r="T22" s="128"/>
      <c r="U22" s="138"/>
      <c r="V22" s="135"/>
      <c r="W22" s="137"/>
      <c r="X22" s="128"/>
      <c r="Y22" s="138"/>
      <c r="Z22" s="135"/>
      <c r="AA22" s="137"/>
      <c r="AB22" s="128"/>
      <c r="AC22" s="139"/>
      <c r="AD22" s="120"/>
      <c r="AE22" s="120"/>
      <c r="AF22" s="120"/>
      <c r="AG22" s="120"/>
      <c r="AH22" s="120"/>
    </row>
    <row r="23" spans="2:34" ht="20.25" hidden="1" customHeight="1" outlineLevel="1">
      <c r="C23" s="106"/>
      <c r="D23" s="130" t="s">
        <v>108</v>
      </c>
      <c r="E23" s="151" t="s">
        <v>109</v>
      </c>
      <c r="F23" s="152" t="s">
        <v>81</v>
      </c>
      <c r="G23" s="153" t="s">
        <v>82</v>
      </c>
      <c r="H23" s="142"/>
      <c r="I23" s="143"/>
      <c r="J23" s="144"/>
      <c r="K23" s="145"/>
      <c r="L23" s="146"/>
      <c r="M23" s="142"/>
      <c r="N23" s="147"/>
      <c r="O23" s="147"/>
      <c r="P23" s="147"/>
      <c r="Q23" s="147"/>
      <c r="R23" s="147"/>
      <c r="S23" s="142"/>
      <c r="T23" s="142"/>
      <c r="U23" s="148"/>
      <c r="V23" s="145"/>
      <c r="W23" s="147"/>
      <c r="X23" s="142"/>
      <c r="Y23" s="148"/>
      <c r="Z23" s="145"/>
      <c r="AA23" s="147"/>
      <c r="AB23" s="142"/>
      <c r="AC23" s="149"/>
      <c r="AD23" s="120"/>
      <c r="AE23" s="120"/>
      <c r="AF23" s="120"/>
      <c r="AG23" s="120"/>
      <c r="AH23" s="120"/>
    </row>
    <row r="24" spans="2:34" ht="42" customHeight="1" collapsed="1">
      <c r="B24" s="30" t="s">
        <v>110</v>
      </c>
      <c r="C24" s="154"/>
      <c r="D24" s="124" t="s">
        <v>111</v>
      </c>
      <c r="E24" s="131" t="s">
        <v>112</v>
      </c>
      <c r="F24" s="155" t="s">
        <v>81</v>
      </c>
      <c r="G24" s="156" t="s">
        <v>82</v>
      </c>
      <c r="H24" s="255">
        <f>I24+J24+K24+L24</f>
        <v>0</v>
      </c>
      <c r="I24" s="133"/>
      <c r="J24" s="134"/>
      <c r="K24" s="135"/>
      <c r="L24" s="136"/>
      <c r="M24" s="128"/>
      <c r="N24" s="137"/>
      <c r="O24" s="137"/>
      <c r="P24" s="137"/>
      <c r="Q24" s="137"/>
      <c r="R24" s="137"/>
      <c r="S24" s="128"/>
      <c r="T24" s="128"/>
      <c r="U24" s="138"/>
      <c r="V24" s="135"/>
      <c r="W24" s="137"/>
      <c r="X24" s="142">
        <f>Y24+Z24+AA24</f>
        <v>0</v>
      </c>
      <c r="Y24" s="138"/>
      <c r="Z24" s="135"/>
      <c r="AA24" s="137"/>
      <c r="AB24" s="128"/>
      <c r="AC24" s="268">
        <f>H24+M24+N24+S24+T24+X24+AB24</f>
        <v>0</v>
      </c>
      <c r="AD24" s="120"/>
      <c r="AE24" s="157"/>
      <c r="AF24" s="120"/>
      <c r="AG24" s="120"/>
      <c r="AH24" s="120"/>
    </row>
    <row r="25" spans="2:34" ht="42" customHeight="1">
      <c r="B25" s="30" t="s">
        <v>113</v>
      </c>
      <c r="C25" s="76" t="s">
        <v>114</v>
      </c>
      <c r="D25" s="77"/>
      <c r="E25" s="78" t="s">
        <v>115</v>
      </c>
      <c r="F25" s="79"/>
      <c r="G25" s="80"/>
      <c r="H25" s="81">
        <f t="shared" ref="H25:N25" si="0">H26+H30+H34</f>
        <v>16.899999999999999</v>
      </c>
      <c r="I25" s="82">
        <f t="shared" si="0"/>
        <v>16.899999999999999</v>
      </c>
      <c r="J25" s="83">
        <f t="shared" si="0"/>
        <v>0</v>
      </c>
      <c r="K25" s="84">
        <f t="shared" si="0"/>
        <v>0</v>
      </c>
      <c r="L25" s="85">
        <f t="shared" si="0"/>
        <v>0</v>
      </c>
      <c r="M25" s="81">
        <f t="shared" si="0"/>
        <v>0</v>
      </c>
      <c r="N25" s="81">
        <f t="shared" si="0"/>
        <v>0</v>
      </c>
      <c r="O25" s="89"/>
      <c r="P25" s="89"/>
      <c r="Q25" s="89"/>
      <c r="R25" s="89"/>
      <c r="S25" s="81">
        <f>S26+S30+S34</f>
        <v>0</v>
      </c>
      <c r="T25" s="81">
        <f>T26+T30+T34</f>
        <v>162.4</v>
      </c>
      <c r="U25" s="88"/>
      <c r="V25" s="84"/>
      <c r="W25" s="89"/>
      <c r="X25" s="81">
        <f>Y25+Z25+AA25</f>
        <v>0</v>
      </c>
      <c r="Y25" s="265">
        <f>Y26+Y30+Y34</f>
        <v>0</v>
      </c>
      <c r="Z25" s="267">
        <f>Z26+Z30+Z34</f>
        <v>0</v>
      </c>
      <c r="AA25" s="266">
        <f>AA26+AA30+AA34</f>
        <v>0</v>
      </c>
      <c r="AB25" s="81">
        <f>AB26+AB30+AB34</f>
        <v>47.5</v>
      </c>
      <c r="AC25" s="262">
        <f>H25+M25+N25+S25+T25+X25+AB25</f>
        <v>226.8</v>
      </c>
      <c r="AD25" s="120"/>
      <c r="AE25" s="157"/>
      <c r="AF25" s="120"/>
      <c r="AG25" s="120"/>
      <c r="AH25" s="120"/>
    </row>
    <row r="26" spans="2:34" ht="63" customHeight="1">
      <c r="B26" s="30" t="s">
        <v>116</v>
      </c>
      <c r="C26" s="106"/>
      <c r="D26" s="158" t="s">
        <v>117</v>
      </c>
      <c r="E26" s="94" t="s">
        <v>118</v>
      </c>
      <c r="F26" s="299" t="s">
        <v>316</v>
      </c>
      <c r="G26" s="300" t="s">
        <v>317</v>
      </c>
      <c r="H26" s="142">
        <f>I26+J26+K26+L26</f>
        <v>16.899999999999999</v>
      </c>
      <c r="I26" s="298">
        <v>16.899999999999999</v>
      </c>
      <c r="J26" s="112"/>
      <c r="K26" s="112"/>
      <c r="L26" s="113"/>
      <c r="M26" s="114"/>
      <c r="N26" s="115"/>
      <c r="O26" s="115"/>
      <c r="P26" s="115"/>
      <c r="Q26" s="115"/>
      <c r="R26" s="115"/>
      <c r="S26" s="114"/>
      <c r="T26" s="114">
        <v>162.4</v>
      </c>
      <c r="U26" s="116"/>
      <c r="V26" s="112"/>
      <c r="W26" s="115"/>
      <c r="X26" s="114">
        <f>Y26+Z26+AA26</f>
        <v>0</v>
      </c>
      <c r="Y26" s="116"/>
      <c r="Z26" s="112"/>
      <c r="AA26" s="115"/>
      <c r="AB26" s="114"/>
      <c r="AC26" s="269">
        <f>H26+M26+N26+S26+T26+X26+AB26</f>
        <v>179.3</v>
      </c>
      <c r="AD26" s="120"/>
      <c r="AE26" s="120"/>
      <c r="AF26" s="120"/>
      <c r="AG26" s="120"/>
      <c r="AH26" s="120"/>
    </row>
    <row r="27" spans="2:34" ht="37.5" hidden="1" customHeight="1" outlineLevel="1">
      <c r="C27" s="129"/>
      <c r="D27" s="124" t="s">
        <v>119</v>
      </c>
      <c r="E27" s="151" t="s">
        <v>120</v>
      </c>
      <c r="F27" s="295" t="s">
        <v>81</v>
      </c>
      <c r="G27" s="296" t="s">
        <v>82</v>
      </c>
      <c r="H27" s="128"/>
      <c r="I27" s="298"/>
      <c r="J27" s="144"/>
      <c r="K27" s="145"/>
      <c r="L27" s="146"/>
      <c r="M27" s="142"/>
      <c r="N27" s="147"/>
      <c r="O27" s="147"/>
      <c r="P27" s="147"/>
      <c r="Q27" s="147"/>
      <c r="R27" s="147"/>
      <c r="S27" s="142"/>
      <c r="T27" s="142"/>
      <c r="U27" s="148"/>
      <c r="V27" s="145"/>
      <c r="W27" s="147"/>
      <c r="X27" s="142"/>
      <c r="Y27" s="148"/>
      <c r="Z27" s="145"/>
      <c r="AA27" s="147"/>
      <c r="AB27" s="142"/>
      <c r="AC27" s="149"/>
      <c r="AD27" s="120"/>
      <c r="AE27" s="120"/>
      <c r="AF27" s="120"/>
      <c r="AG27" s="120"/>
      <c r="AH27" s="120"/>
    </row>
    <row r="28" spans="2:34" ht="37.5" hidden="1" customHeight="1" outlineLevel="1">
      <c r="C28" s="106"/>
      <c r="D28" s="124" t="s">
        <v>121</v>
      </c>
      <c r="E28" s="151" t="s">
        <v>122</v>
      </c>
      <c r="F28" s="295" t="s">
        <v>81</v>
      </c>
      <c r="G28" s="296" t="s">
        <v>82</v>
      </c>
      <c r="H28" s="128"/>
      <c r="I28" s="111"/>
      <c r="J28" s="135"/>
      <c r="K28" s="135"/>
      <c r="L28" s="136"/>
      <c r="M28" s="128"/>
      <c r="N28" s="137"/>
      <c r="O28" s="137"/>
      <c r="P28" s="137"/>
      <c r="Q28" s="137"/>
      <c r="R28" s="137"/>
      <c r="S28" s="128"/>
      <c r="T28" s="128"/>
      <c r="U28" s="138"/>
      <c r="V28" s="135"/>
      <c r="W28" s="137"/>
      <c r="X28" s="128"/>
      <c r="Y28" s="138"/>
      <c r="Z28" s="135"/>
      <c r="AA28" s="137"/>
      <c r="AB28" s="128"/>
      <c r="AC28" s="139"/>
      <c r="AD28" s="120"/>
      <c r="AE28" s="120"/>
      <c r="AF28" s="120"/>
      <c r="AG28" s="120"/>
      <c r="AH28" s="120"/>
    </row>
    <row r="29" spans="2:34" ht="20.25" hidden="1" customHeight="1" outlineLevel="1">
      <c r="C29" s="121"/>
      <c r="D29" s="158" t="s">
        <v>123</v>
      </c>
      <c r="E29" s="108" t="s">
        <v>124</v>
      </c>
      <c r="F29" s="95" t="s">
        <v>81</v>
      </c>
      <c r="G29" s="96" t="s">
        <v>82</v>
      </c>
      <c r="H29" s="142"/>
      <c r="I29" s="143"/>
      <c r="J29" s="144"/>
      <c r="K29" s="145"/>
      <c r="L29" s="146"/>
      <c r="M29" s="142"/>
      <c r="N29" s="147"/>
      <c r="O29" s="147"/>
      <c r="P29" s="147"/>
      <c r="Q29" s="147"/>
      <c r="R29" s="147"/>
      <c r="S29" s="142"/>
      <c r="T29" s="142"/>
      <c r="U29" s="148"/>
      <c r="V29" s="145"/>
      <c r="W29" s="147"/>
      <c r="X29" s="142"/>
      <c r="Y29" s="148"/>
      <c r="Z29" s="145"/>
      <c r="AA29" s="147"/>
      <c r="AB29" s="142"/>
      <c r="AC29" s="149"/>
      <c r="AD29" s="120"/>
      <c r="AE29" s="120"/>
      <c r="AF29" s="120"/>
      <c r="AG29" s="120"/>
      <c r="AH29" s="120"/>
    </row>
    <row r="30" spans="2:34" ht="42" customHeight="1" collapsed="1">
      <c r="B30" s="30" t="s">
        <v>125</v>
      </c>
      <c r="C30" s="123"/>
      <c r="D30" s="124" t="s">
        <v>126</v>
      </c>
      <c r="E30" s="131" t="s">
        <v>127</v>
      </c>
      <c r="F30" s="304" t="s">
        <v>318</v>
      </c>
      <c r="G30" s="301" t="s">
        <v>319</v>
      </c>
      <c r="H30" s="128">
        <f>I30+J30+K30+L30</f>
        <v>0</v>
      </c>
      <c r="I30" s="133"/>
      <c r="J30" s="134"/>
      <c r="K30" s="135"/>
      <c r="L30" s="136"/>
      <c r="M30" s="128"/>
      <c r="N30" s="137"/>
      <c r="O30" s="137"/>
      <c r="P30" s="137"/>
      <c r="Q30" s="137"/>
      <c r="R30" s="137"/>
      <c r="S30" s="128"/>
      <c r="T30" s="128"/>
      <c r="U30" s="138"/>
      <c r="V30" s="135"/>
      <c r="W30" s="137"/>
      <c r="X30" s="114">
        <f>Y30+Z30+AA30</f>
        <v>0</v>
      </c>
      <c r="Y30" s="138"/>
      <c r="Z30" s="135"/>
      <c r="AA30" s="137"/>
      <c r="AB30" s="128">
        <v>47.5</v>
      </c>
      <c r="AC30" s="261">
        <f>H30+M30+N30+S30+T30+X30+AB30</f>
        <v>47.5</v>
      </c>
      <c r="AD30" s="120"/>
      <c r="AE30" s="120"/>
      <c r="AF30" s="120"/>
      <c r="AG30" s="120"/>
      <c r="AH30" s="120"/>
    </row>
    <row r="31" spans="2:34" ht="20.25" hidden="1" customHeight="1" outlineLevel="1">
      <c r="C31" s="106"/>
      <c r="D31" s="124" t="s">
        <v>128</v>
      </c>
      <c r="E31" s="151" t="s">
        <v>129</v>
      </c>
      <c r="F31" s="95" t="s">
        <v>81</v>
      </c>
      <c r="G31" s="96" t="s">
        <v>82</v>
      </c>
      <c r="H31" s="160"/>
      <c r="I31" s="161"/>
      <c r="J31" s="162"/>
      <c r="K31" s="163"/>
      <c r="L31" s="164"/>
      <c r="M31" s="160"/>
      <c r="N31" s="165"/>
      <c r="O31" s="165"/>
      <c r="P31" s="165"/>
      <c r="Q31" s="165"/>
      <c r="R31" s="165"/>
      <c r="S31" s="160"/>
      <c r="T31" s="160"/>
      <c r="U31" s="166"/>
      <c r="V31" s="163"/>
      <c r="W31" s="165"/>
      <c r="X31" s="160"/>
      <c r="Y31" s="166"/>
      <c r="Z31" s="163"/>
      <c r="AA31" s="165"/>
      <c r="AB31" s="160"/>
      <c r="AC31" s="167"/>
      <c r="AD31" s="168"/>
      <c r="AE31" s="168"/>
      <c r="AF31" s="168"/>
      <c r="AG31" s="168"/>
      <c r="AH31" s="168"/>
    </row>
    <row r="32" spans="2:34" ht="20.25" hidden="1" customHeight="1" outlineLevel="1">
      <c r="C32" s="106"/>
      <c r="D32" s="124" t="s">
        <v>130</v>
      </c>
      <c r="E32" s="151" t="s">
        <v>131</v>
      </c>
      <c r="F32" s="95" t="s">
        <v>81</v>
      </c>
      <c r="G32" s="96" t="s">
        <v>82</v>
      </c>
      <c r="H32" s="169"/>
      <c r="I32" s="170"/>
      <c r="J32" s="171"/>
      <c r="K32" s="172"/>
      <c r="L32" s="173"/>
      <c r="M32" s="169"/>
      <c r="N32" s="174"/>
      <c r="O32" s="174"/>
      <c r="P32" s="174"/>
      <c r="Q32" s="174"/>
      <c r="R32" s="174"/>
      <c r="S32" s="169"/>
      <c r="T32" s="169"/>
      <c r="U32" s="175"/>
      <c r="V32" s="172"/>
      <c r="W32" s="174"/>
      <c r="X32" s="169"/>
      <c r="Y32" s="175"/>
      <c r="Z32" s="172"/>
      <c r="AA32" s="174"/>
      <c r="AB32" s="169"/>
      <c r="AC32" s="176"/>
      <c r="AD32" s="168"/>
      <c r="AE32" s="168"/>
      <c r="AF32" s="168"/>
      <c r="AG32" s="168"/>
      <c r="AH32" s="168"/>
    </row>
    <row r="33" spans="2:34" ht="20.25" hidden="1" customHeight="1" outlineLevel="1">
      <c r="C33" s="106"/>
      <c r="D33" s="124" t="s">
        <v>132</v>
      </c>
      <c r="E33" s="151" t="s">
        <v>133</v>
      </c>
      <c r="F33" s="95" t="s">
        <v>81</v>
      </c>
      <c r="G33" s="96" t="s">
        <v>82</v>
      </c>
      <c r="H33" s="142"/>
      <c r="I33" s="143"/>
      <c r="J33" s="144"/>
      <c r="K33" s="145"/>
      <c r="L33" s="146"/>
      <c r="M33" s="142"/>
      <c r="N33" s="147"/>
      <c r="O33" s="147"/>
      <c r="P33" s="147"/>
      <c r="Q33" s="147"/>
      <c r="R33" s="147"/>
      <c r="S33" s="142"/>
      <c r="T33" s="142"/>
      <c r="U33" s="148"/>
      <c r="V33" s="145"/>
      <c r="W33" s="147"/>
      <c r="X33" s="142"/>
      <c r="Y33" s="148"/>
      <c r="Z33" s="145"/>
      <c r="AA33" s="147"/>
      <c r="AB33" s="142"/>
      <c r="AC33" s="149"/>
      <c r="AD33" s="120"/>
      <c r="AE33" s="120"/>
      <c r="AF33" s="120"/>
      <c r="AG33" s="120"/>
      <c r="AH33" s="120"/>
    </row>
    <row r="34" spans="2:34" ht="39" customHeight="1" collapsed="1">
      <c r="B34" s="30" t="s">
        <v>134</v>
      </c>
      <c r="C34" s="123"/>
      <c r="D34" s="124" t="s">
        <v>135</v>
      </c>
      <c r="E34" s="131" t="s">
        <v>136</v>
      </c>
      <c r="F34" s="126" t="s">
        <v>81</v>
      </c>
      <c r="G34" s="150" t="s">
        <v>82</v>
      </c>
      <c r="H34" s="142">
        <f>I34+J34+K34+L34</f>
        <v>0</v>
      </c>
      <c r="I34" s="133"/>
      <c r="J34" s="135"/>
      <c r="K34" s="135"/>
      <c r="L34" s="136"/>
      <c r="M34" s="128"/>
      <c r="N34" s="137"/>
      <c r="O34" s="137"/>
      <c r="P34" s="137"/>
      <c r="Q34" s="137"/>
      <c r="R34" s="137"/>
      <c r="S34" s="128"/>
      <c r="T34" s="128"/>
      <c r="U34" s="138"/>
      <c r="V34" s="135"/>
      <c r="W34" s="137"/>
      <c r="X34" s="114">
        <f>Y34+Z34+AA34</f>
        <v>0</v>
      </c>
      <c r="Y34" s="138"/>
      <c r="Z34" s="135"/>
      <c r="AA34" s="137"/>
      <c r="AB34" s="128"/>
      <c r="AC34" s="261">
        <f>H34+M34+N34+S34+T34+X34+AB34</f>
        <v>0</v>
      </c>
      <c r="AD34" s="120"/>
      <c r="AE34" s="120"/>
      <c r="AF34" s="120"/>
      <c r="AG34" s="120"/>
      <c r="AH34" s="120"/>
    </row>
    <row r="35" spans="2:34" ht="19.5" hidden="1" customHeight="1" outlineLevel="1">
      <c r="C35" s="106"/>
      <c r="D35" s="158" t="s">
        <v>137</v>
      </c>
      <c r="E35" s="108" t="s">
        <v>138</v>
      </c>
      <c r="F35" s="302" t="s">
        <v>81</v>
      </c>
      <c r="G35" s="303" t="s">
        <v>82</v>
      </c>
      <c r="H35" s="142"/>
      <c r="I35" s="143"/>
      <c r="J35" s="144"/>
      <c r="K35" s="145"/>
      <c r="L35" s="146"/>
      <c r="M35" s="142"/>
      <c r="N35" s="147"/>
      <c r="O35" s="147"/>
      <c r="P35" s="147"/>
      <c r="Q35" s="147"/>
      <c r="R35" s="147"/>
      <c r="S35" s="142"/>
      <c r="T35" s="142"/>
      <c r="U35" s="148"/>
      <c r="V35" s="145"/>
      <c r="W35" s="147"/>
      <c r="X35" s="142"/>
      <c r="Y35" s="148"/>
      <c r="Z35" s="145"/>
      <c r="AA35" s="136"/>
      <c r="AB35" s="128"/>
      <c r="AC35" s="139"/>
      <c r="AD35" s="120"/>
      <c r="AE35" s="120"/>
      <c r="AF35" s="120"/>
      <c r="AG35" s="120"/>
      <c r="AH35" s="120"/>
    </row>
    <row r="36" spans="2:34" ht="19.5" hidden="1" customHeight="1" outlineLevel="1">
      <c r="C36" s="106"/>
      <c r="D36" s="158" t="s">
        <v>139</v>
      </c>
      <c r="E36" s="177" t="s">
        <v>140</v>
      </c>
      <c r="F36" s="126" t="s">
        <v>81</v>
      </c>
      <c r="G36" s="150" t="s">
        <v>82</v>
      </c>
      <c r="H36" s="128"/>
      <c r="I36" s="133"/>
      <c r="J36" s="134"/>
      <c r="K36" s="135"/>
      <c r="L36" s="136"/>
      <c r="M36" s="128"/>
      <c r="N36" s="137"/>
      <c r="O36" s="137"/>
      <c r="P36" s="137"/>
      <c r="Q36" s="137"/>
      <c r="R36" s="137"/>
      <c r="S36" s="128"/>
      <c r="T36" s="128"/>
      <c r="U36" s="138"/>
      <c r="V36" s="135"/>
      <c r="W36" s="137"/>
      <c r="X36" s="128"/>
      <c r="Y36" s="138"/>
      <c r="Z36" s="135"/>
      <c r="AA36" s="136"/>
      <c r="AB36" s="128"/>
      <c r="AC36" s="139"/>
      <c r="AD36" s="120"/>
      <c r="AE36" s="120"/>
      <c r="AF36" s="120"/>
      <c r="AG36" s="120"/>
      <c r="AH36" s="120"/>
    </row>
    <row r="37" spans="2:34" ht="19.5" hidden="1" customHeight="1" outlineLevel="1">
      <c r="C37" s="106"/>
      <c r="D37" s="158" t="s">
        <v>141</v>
      </c>
      <c r="E37" s="178" t="s">
        <v>142</v>
      </c>
      <c r="F37" s="179" t="s">
        <v>81</v>
      </c>
      <c r="G37" s="180" t="s">
        <v>82</v>
      </c>
      <c r="H37" s="142"/>
      <c r="I37" s="143"/>
      <c r="J37" s="144"/>
      <c r="K37" s="145"/>
      <c r="L37" s="146"/>
      <c r="M37" s="142"/>
      <c r="N37" s="147"/>
      <c r="O37" s="147"/>
      <c r="P37" s="147"/>
      <c r="Q37" s="147"/>
      <c r="R37" s="147"/>
      <c r="S37" s="142"/>
      <c r="T37" s="142"/>
      <c r="U37" s="148"/>
      <c r="V37" s="145"/>
      <c r="W37" s="147"/>
      <c r="X37" s="142"/>
      <c r="Y37" s="148"/>
      <c r="Z37" s="145"/>
      <c r="AA37" s="147"/>
      <c r="AB37" s="142"/>
      <c r="AC37" s="149"/>
      <c r="AD37" s="120"/>
      <c r="AE37" s="120"/>
      <c r="AF37" s="120"/>
      <c r="AG37" s="120"/>
      <c r="AH37" s="120"/>
    </row>
    <row r="38" spans="2:34" ht="42" customHeight="1" collapsed="1">
      <c r="B38" s="30" t="s">
        <v>143</v>
      </c>
      <c r="C38" s="76" t="s">
        <v>144</v>
      </c>
      <c r="D38" s="77"/>
      <c r="E38" s="78" t="s">
        <v>145</v>
      </c>
      <c r="F38" s="181"/>
      <c r="G38" s="182"/>
      <c r="H38" s="81">
        <f>I38+J38+K38+L38</f>
        <v>0</v>
      </c>
      <c r="I38" s="82"/>
      <c r="J38" s="83"/>
      <c r="K38" s="84"/>
      <c r="L38" s="85"/>
      <c r="M38" s="81"/>
      <c r="N38" s="89"/>
      <c r="O38" s="89"/>
      <c r="P38" s="89"/>
      <c r="Q38" s="89"/>
      <c r="R38" s="89"/>
      <c r="S38" s="81"/>
      <c r="T38" s="81"/>
      <c r="U38" s="88"/>
      <c r="V38" s="84"/>
      <c r="W38" s="89"/>
      <c r="X38" s="81">
        <f>Y38+Z38+AA38</f>
        <v>1575.5</v>
      </c>
      <c r="Y38" s="88">
        <v>1575.5</v>
      </c>
      <c r="Z38" s="84"/>
      <c r="AA38" s="85"/>
      <c r="AB38" s="81"/>
      <c r="AC38" s="262">
        <f>H38+M38+N38+S38+T38+X38+AB38</f>
        <v>1575.5</v>
      </c>
      <c r="AD38" s="120"/>
      <c r="AE38" s="157"/>
      <c r="AF38" s="120"/>
      <c r="AG38" s="120"/>
      <c r="AH38" s="120"/>
    </row>
    <row r="39" spans="2:34" ht="42" hidden="1" customHeight="1" outlineLevel="1">
      <c r="C39" s="123"/>
      <c r="D39" s="158" t="s">
        <v>146</v>
      </c>
      <c r="E39" s="108" t="s">
        <v>147</v>
      </c>
      <c r="F39" s="305" t="s">
        <v>81</v>
      </c>
      <c r="G39" s="306" t="s">
        <v>82</v>
      </c>
      <c r="H39" s="97"/>
      <c r="I39" s="183"/>
      <c r="J39" s="184"/>
      <c r="K39" s="185"/>
      <c r="L39" s="186"/>
      <c r="M39" s="97"/>
      <c r="N39" s="187"/>
      <c r="O39" s="187"/>
      <c r="P39" s="187"/>
      <c r="Q39" s="187"/>
      <c r="R39" s="187"/>
      <c r="S39" s="97"/>
      <c r="T39" s="97"/>
      <c r="U39" s="188"/>
      <c r="V39" s="185"/>
      <c r="W39" s="187"/>
      <c r="X39" s="97"/>
      <c r="Y39" s="188"/>
      <c r="Z39" s="185"/>
      <c r="AA39" s="187"/>
      <c r="AB39" s="97"/>
      <c r="AC39" s="105"/>
      <c r="AE39" s="91"/>
    </row>
    <row r="40" spans="2:34" ht="42" hidden="1" customHeight="1" outlineLevel="1">
      <c r="C40" s="123"/>
      <c r="D40" s="124" t="s">
        <v>148</v>
      </c>
      <c r="E40" s="189" t="s">
        <v>149</v>
      </c>
      <c r="F40" s="190" t="s">
        <v>81</v>
      </c>
      <c r="G40" s="159" t="s">
        <v>82</v>
      </c>
      <c r="H40" s="86"/>
      <c r="I40" s="191"/>
      <c r="J40" s="192"/>
      <c r="K40" s="193"/>
      <c r="L40" s="194"/>
      <c r="M40" s="86"/>
      <c r="N40" s="87"/>
      <c r="O40" s="87"/>
      <c r="P40" s="87"/>
      <c r="Q40" s="87"/>
      <c r="R40" s="87"/>
      <c r="S40" s="86"/>
      <c r="T40" s="86"/>
      <c r="U40" s="195"/>
      <c r="V40" s="193"/>
      <c r="W40" s="87"/>
      <c r="X40" s="86"/>
      <c r="Y40" s="195"/>
      <c r="Z40" s="193"/>
      <c r="AA40" s="87"/>
      <c r="AB40" s="86"/>
      <c r="AC40" s="260"/>
      <c r="AE40" s="91"/>
    </row>
    <row r="41" spans="2:34" ht="42" customHeight="1" collapsed="1">
      <c r="B41" s="30" t="s">
        <v>150</v>
      </c>
      <c r="C41" s="76" t="s">
        <v>151</v>
      </c>
      <c r="D41" s="77"/>
      <c r="E41" s="196" t="s">
        <v>152</v>
      </c>
      <c r="F41" s="181" t="s">
        <v>81</v>
      </c>
      <c r="G41" s="197" t="s">
        <v>82</v>
      </c>
      <c r="H41" s="81">
        <f>I41+J41+K41+L41</f>
        <v>0</v>
      </c>
      <c r="I41" s="82"/>
      <c r="J41" s="83"/>
      <c r="K41" s="84"/>
      <c r="L41" s="85"/>
      <c r="M41" s="81"/>
      <c r="N41" s="81"/>
      <c r="O41" s="89"/>
      <c r="P41" s="89"/>
      <c r="Q41" s="89"/>
      <c r="R41" s="81"/>
      <c r="S41" s="81"/>
      <c r="T41" s="81"/>
      <c r="U41" s="88"/>
      <c r="V41" s="84"/>
      <c r="W41" s="198"/>
      <c r="X41" s="81">
        <f>Y41+Z41+AA41</f>
        <v>0</v>
      </c>
      <c r="Y41" s="88"/>
      <c r="Z41" s="84"/>
      <c r="AA41" s="85"/>
      <c r="AB41" s="199"/>
      <c r="AC41" s="262">
        <f>H41+M41+N41+S41+T41+X41+AB41</f>
        <v>0</v>
      </c>
    </row>
    <row r="42" spans="2:34" ht="24.75" hidden="1" customHeight="1" outlineLevel="1">
      <c r="B42" s="30" t="s">
        <v>153</v>
      </c>
      <c r="C42" s="200"/>
      <c r="D42" s="158" t="s">
        <v>154</v>
      </c>
      <c r="E42" s="201" t="s">
        <v>155</v>
      </c>
      <c r="F42" s="202" t="s">
        <v>81</v>
      </c>
      <c r="G42" s="96" t="s">
        <v>82</v>
      </c>
      <c r="H42" s="109"/>
      <c r="I42" s="203"/>
      <c r="J42" s="204"/>
      <c r="K42" s="205"/>
      <c r="L42" s="206"/>
      <c r="M42" s="109"/>
      <c r="N42" s="207"/>
      <c r="O42" s="207"/>
      <c r="P42" s="207"/>
      <c r="Q42" s="207"/>
      <c r="R42" s="207"/>
      <c r="S42" s="109"/>
      <c r="T42" s="109"/>
      <c r="U42" s="208"/>
      <c r="V42" s="205"/>
      <c r="W42" s="186"/>
      <c r="X42" s="97"/>
      <c r="Y42" s="208"/>
      <c r="Z42" s="205"/>
      <c r="AA42" s="207"/>
      <c r="AB42" s="209"/>
      <c r="AC42" s="105"/>
    </row>
    <row r="43" spans="2:34" ht="24.75" hidden="1" customHeight="1" outlineLevel="1">
      <c r="B43" s="30" t="s">
        <v>156</v>
      </c>
      <c r="C43" s="210"/>
      <c r="D43" s="124" t="s">
        <v>157</v>
      </c>
      <c r="E43" s="108" t="s">
        <v>158</v>
      </c>
      <c r="F43" s="190" t="s">
        <v>81</v>
      </c>
      <c r="G43" s="159" t="s">
        <v>82</v>
      </c>
      <c r="H43" s="86"/>
      <c r="I43" s="211"/>
      <c r="J43" s="192"/>
      <c r="K43" s="193"/>
      <c r="L43" s="194"/>
      <c r="M43" s="86"/>
      <c r="N43" s="87"/>
      <c r="O43" s="87"/>
      <c r="P43" s="87"/>
      <c r="Q43" s="87"/>
      <c r="R43" s="87"/>
      <c r="S43" s="86"/>
      <c r="T43" s="86"/>
      <c r="U43" s="195"/>
      <c r="V43" s="193"/>
      <c r="W43" s="87"/>
      <c r="X43" s="86"/>
      <c r="Y43" s="195"/>
      <c r="Z43" s="193"/>
      <c r="AA43" s="87"/>
      <c r="AB43" s="86"/>
      <c r="AC43" s="260"/>
    </row>
    <row r="44" spans="2:34" ht="42" customHeight="1" collapsed="1" thickBot="1">
      <c r="B44" s="30" t="s">
        <v>159</v>
      </c>
      <c r="C44" s="212" t="s">
        <v>160</v>
      </c>
      <c r="D44" s="93"/>
      <c r="E44" s="213" t="s">
        <v>161</v>
      </c>
      <c r="F44" s="214" t="s">
        <v>81</v>
      </c>
      <c r="G44" s="215" t="s">
        <v>82</v>
      </c>
      <c r="H44" s="81">
        <f>I44+J44+K44+L44</f>
        <v>0</v>
      </c>
      <c r="I44" s="183"/>
      <c r="J44" s="216"/>
      <c r="K44" s="217"/>
      <c r="L44" s="218"/>
      <c r="M44" s="199"/>
      <c r="N44" s="199"/>
      <c r="O44" s="198"/>
      <c r="P44" s="198"/>
      <c r="Q44" s="198"/>
      <c r="R44" s="198"/>
      <c r="S44" s="199"/>
      <c r="T44" s="199"/>
      <c r="U44" s="219"/>
      <c r="V44" s="217"/>
      <c r="W44" s="198"/>
      <c r="X44" s="81">
        <f>Y44+Z44+AA44</f>
        <v>0</v>
      </c>
      <c r="Y44" s="219"/>
      <c r="Z44" s="217"/>
      <c r="AA44" s="198"/>
      <c r="AB44" s="199"/>
      <c r="AC44" s="264">
        <f>H44+M44+N44+S44+T44+X44+AB44</f>
        <v>0</v>
      </c>
    </row>
    <row r="45" spans="2:34" ht="27" customHeight="1" thickBot="1">
      <c r="B45" s="30" t="s">
        <v>162</v>
      </c>
      <c r="C45" s="220" t="s">
        <v>163</v>
      </c>
      <c r="D45" s="258"/>
      <c r="E45" s="221" t="s">
        <v>164</v>
      </c>
      <c r="F45" s="222"/>
      <c r="G45" s="222"/>
      <c r="H45" s="223">
        <f>H25+H8</f>
        <v>1071.3</v>
      </c>
      <c r="I45" s="224"/>
      <c r="J45" s="225"/>
      <c r="K45" s="226"/>
      <c r="L45" s="227"/>
      <c r="M45" s="223">
        <f t="shared" ref="M45:W45" si="1">M25+M8</f>
        <v>20.9</v>
      </c>
      <c r="N45" s="223">
        <f t="shared" si="1"/>
        <v>0</v>
      </c>
      <c r="O45" s="223">
        <f t="shared" si="1"/>
        <v>0</v>
      </c>
      <c r="P45" s="223">
        <f t="shared" si="1"/>
        <v>0</v>
      </c>
      <c r="Q45" s="223">
        <f t="shared" si="1"/>
        <v>0</v>
      </c>
      <c r="R45" s="223">
        <f t="shared" si="1"/>
        <v>0</v>
      </c>
      <c r="S45" s="223">
        <f t="shared" si="1"/>
        <v>0</v>
      </c>
      <c r="T45" s="223">
        <f t="shared" si="1"/>
        <v>162.4</v>
      </c>
      <c r="U45" s="223">
        <f t="shared" si="1"/>
        <v>0</v>
      </c>
      <c r="V45" s="223">
        <f t="shared" si="1"/>
        <v>0</v>
      </c>
      <c r="W45" s="223">
        <f t="shared" si="1"/>
        <v>0</v>
      </c>
      <c r="X45" s="223">
        <f>X25+X8+X38+X41</f>
        <v>1575.5</v>
      </c>
      <c r="Y45" s="228"/>
      <c r="Z45" s="226"/>
      <c r="AA45" s="223"/>
      <c r="AB45" s="223">
        <f t="shared" ref="AB45" si="2">AB25+AB8</f>
        <v>47.5</v>
      </c>
      <c r="AC45" s="229">
        <f>H45+M45+N45+S45+T45+X45+AB45</f>
        <v>2877.6000000000004</v>
      </c>
    </row>
    <row r="46" spans="2:34" ht="9.75" customHeight="1">
      <c r="T46" s="230"/>
      <c r="U46" s="230"/>
      <c r="V46" s="230"/>
      <c r="W46" s="230"/>
      <c r="X46" s="230"/>
      <c r="Y46" s="230"/>
      <c r="Z46" s="230"/>
      <c r="AA46" s="230"/>
      <c r="AB46" s="230"/>
      <c r="AC46" s="230"/>
    </row>
    <row r="47" spans="2:34" ht="9.75" customHeight="1">
      <c r="T47" s="230"/>
      <c r="U47" s="230"/>
      <c r="V47" s="230"/>
      <c r="W47" s="230"/>
      <c r="X47" s="230"/>
      <c r="Y47" s="230"/>
      <c r="Z47" s="230"/>
      <c r="AA47" s="230"/>
      <c r="AB47" s="230"/>
      <c r="AC47" s="230"/>
    </row>
    <row r="48" spans="2:34" s="30" customFormat="1" ht="9.75" customHeight="1" thickBot="1">
      <c r="C48"/>
      <c r="D48"/>
      <c r="E48"/>
      <c r="F48"/>
      <c r="G48"/>
      <c r="H48"/>
      <c r="I48"/>
      <c r="J48"/>
      <c r="K48"/>
      <c r="L48"/>
      <c r="M48"/>
      <c r="N48"/>
      <c r="O48"/>
      <c r="P48"/>
      <c r="Q48"/>
      <c r="R48"/>
      <c r="S48"/>
      <c r="T48" s="230"/>
      <c r="U48" s="230"/>
      <c r="V48" s="230"/>
      <c r="W48" s="230"/>
      <c r="X48" s="230"/>
      <c r="Y48" s="230"/>
      <c r="Z48" s="230"/>
      <c r="AA48" s="230"/>
      <c r="AB48" s="230"/>
      <c r="AC48" s="230"/>
    </row>
    <row r="49" spans="2:28" ht="34.5" customHeight="1">
      <c r="C49" s="231" t="s">
        <v>165</v>
      </c>
      <c r="D49" s="47"/>
      <c r="E49" s="232" t="s">
        <v>166</v>
      </c>
      <c r="F49" s="233"/>
      <c r="G49" s="234"/>
      <c r="H49" s="235"/>
      <c r="I49" s="235"/>
      <c r="J49" s="236"/>
      <c r="M49" s="30"/>
      <c r="N49" s="30"/>
      <c r="O49" s="30"/>
      <c r="P49" s="30"/>
      <c r="Q49" s="30"/>
      <c r="R49" s="30"/>
      <c r="S49" s="30"/>
      <c r="T49" s="30"/>
      <c r="U49" s="30"/>
      <c r="V49" s="30"/>
      <c r="W49" s="30"/>
      <c r="X49" s="30"/>
      <c r="Y49" s="30"/>
      <c r="Z49" s="30"/>
      <c r="AA49" s="30"/>
      <c r="AB49" s="30"/>
    </row>
    <row r="50" spans="2:28" ht="56.25" customHeight="1" thickBot="1">
      <c r="C50" s="344" t="s">
        <v>167</v>
      </c>
      <c r="D50" s="345"/>
      <c r="E50" s="61" t="s">
        <v>35</v>
      </c>
      <c r="F50" s="237" t="s">
        <v>168</v>
      </c>
      <c r="G50" s="284" t="s">
        <v>297</v>
      </c>
      <c r="H50" s="238" t="s">
        <v>73</v>
      </c>
      <c r="I50" s="238" t="s">
        <v>169</v>
      </c>
      <c r="J50" s="239" t="s">
        <v>170</v>
      </c>
      <c r="M50" s="30"/>
      <c r="N50" s="30"/>
      <c r="O50" s="30"/>
      <c r="P50" s="30"/>
      <c r="Q50" s="30"/>
      <c r="R50" s="30"/>
      <c r="S50" s="30"/>
      <c r="T50" s="30"/>
      <c r="U50" s="30"/>
      <c r="V50" s="30"/>
      <c r="W50" s="30"/>
      <c r="X50" s="30"/>
      <c r="Y50" s="30"/>
      <c r="Z50" s="30"/>
      <c r="AA50" s="30"/>
      <c r="AB50" s="30"/>
    </row>
    <row r="51" spans="2:28" ht="48" customHeight="1" thickBot="1">
      <c r="B51" s="30" t="s">
        <v>171</v>
      </c>
      <c r="C51" s="240" t="s">
        <v>172</v>
      </c>
      <c r="D51" s="259"/>
      <c r="E51" s="221" t="s">
        <v>173</v>
      </c>
      <c r="F51" s="241"/>
      <c r="G51" s="241"/>
      <c r="H51" s="241"/>
      <c r="I51" s="241"/>
      <c r="J51" s="242"/>
      <c r="M51" s="30"/>
      <c r="N51" s="30"/>
      <c r="O51" s="30"/>
      <c r="P51" s="30"/>
      <c r="Q51" s="30"/>
      <c r="R51" s="30"/>
      <c r="S51" s="30"/>
      <c r="T51" s="30"/>
      <c r="U51" s="30"/>
      <c r="V51" s="30"/>
      <c r="W51" s="30"/>
      <c r="X51" s="30"/>
      <c r="Y51" s="30"/>
      <c r="Z51" s="30"/>
      <c r="AA51" s="30"/>
      <c r="AB51" s="30"/>
    </row>
    <row r="52" spans="2:28">
      <c r="K52" s="44"/>
      <c r="L52" s="44"/>
      <c r="M52" s="44"/>
    </row>
    <row r="53" spans="2:28">
      <c r="K53" s="44"/>
      <c r="L53" s="44"/>
      <c r="M53" s="44"/>
    </row>
    <row r="54" spans="2:28">
      <c r="K54" s="44"/>
      <c r="L54" s="44"/>
      <c r="M54" s="44"/>
    </row>
    <row r="55" spans="2:28">
      <c r="K55" s="44"/>
      <c r="L55" s="44"/>
      <c r="M55" s="44"/>
    </row>
    <row r="56" spans="2:28">
      <c r="K56" s="44"/>
      <c r="L56" s="44"/>
      <c r="M56" s="44"/>
    </row>
    <row r="57" spans="2:28">
      <c r="K57" s="44"/>
      <c r="L57" s="44"/>
      <c r="M57" s="44"/>
    </row>
    <row r="58" spans="2:28">
      <c r="K58" s="44"/>
      <c r="L58" s="44"/>
      <c r="M58" s="44"/>
    </row>
    <row r="59" spans="2:28">
      <c r="K59" s="44"/>
      <c r="L59" s="44"/>
      <c r="M59" s="44"/>
    </row>
    <row r="60" spans="2:28">
      <c r="K60" s="44"/>
      <c r="L60" s="44"/>
      <c r="M60" s="44"/>
    </row>
    <row r="61" spans="2:28">
      <c r="K61" s="44"/>
      <c r="L61" s="44"/>
      <c r="M61" s="44"/>
    </row>
    <row r="62" spans="2:28">
      <c r="K62" s="44"/>
      <c r="L62" s="44"/>
      <c r="M62" s="44"/>
    </row>
    <row r="63" spans="2:28">
      <c r="K63" s="44"/>
      <c r="L63" s="44"/>
      <c r="M63" s="44"/>
    </row>
    <row r="64" spans="2:28">
      <c r="K64" s="44"/>
      <c r="L64" s="44"/>
      <c r="M64" s="44"/>
    </row>
    <row r="65" spans="2:13">
      <c r="K65" s="44"/>
      <c r="L65" s="44"/>
      <c r="M65" s="44"/>
    </row>
    <row r="66" spans="2:13">
      <c r="K66" s="44"/>
      <c r="L66" s="44"/>
      <c r="M66" s="44"/>
    </row>
    <row r="67" spans="2:13">
      <c r="K67" s="44"/>
      <c r="L67" s="44"/>
      <c r="M67" s="44"/>
    </row>
    <row r="68" spans="2:13" ht="15" thickBot="1">
      <c r="K68" s="44"/>
      <c r="L68" s="44"/>
      <c r="M68" s="44"/>
    </row>
    <row r="69" spans="2:13" ht="17.399999999999999">
      <c r="B69" s="243" t="s">
        <v>174</v>
      </c>
      <c r="K69" s="44"/>
      <c r="L69" s="44"/>
      <c r="M69" s="44"/>
    </row>
    <row r="70" spans="2:13">
      <c r="K70" s="44"/>
      <c r="L70" s="44"/>
      <c r="M70" s="44"/>
    </row>
    <row r="71" spans="2:13" hidden="1" outlineLevel="1">
      <c r="B71" t="s">
        <v>175</v>
      </c>
      <c r="C71" t="s">
        <v>176</v>
      </c>
      <c r="K71" s="44"/>
      <c r="L71" s="44"/>
      <c r="M71" s="44"/>
    </row>
    <row r="72" spans="2:13" hidden="1" outlineLevel="1">
      <c r="B72" s="30" t="s">
        <v>177</v>
      </c>
      <c r="C72" s="244">
        <f>H45</f>
        <v>1071.3</v>
      </c>
      <c r="K72" s="44"/>
      <c r="L72" s="44"/>
      <c r="M72" s="44"/>
    </row>
    <row r="73" spans="2:13" hidden="1" outlineLevel="1">
      <c r="B73" s="30" t="s">
        <v>178</v>
      </c>
      <c r="C73" s="244">
        <f>I45</f>
        <v>0</v>
      </c>
      <c r="K73" s="44"/>
      <c r="L73" s="44"/>
      <c r="M73" s="44"/>
    </row>
    <row r="74" spans="2:13" hidden="1" outlineLevel="1">
      <c r="B74" s="30" t="s">
        <v>179</v>
      </c>
      <c r="C74" s="244">
        <f>J45</f>
        <v>0</v>
      </c>
      <c r="K74" s="44"/>
      <c r="L74" s="44"/>
      <c r="M74" s="44"/>
    </row>
    <row r="75" spans="2:13" hidden="1" outlineLevel="1">
      <c r="B75" s="30" t="s">
        <v>180</v>
      </c>
      <c r="C75" s="244">
        <f>K45</f>
        <v>0</v>
      </c>
      <c r="K75" s="44"/>
      <c r="L75" s="44"/>
      <c r="M75" s="44"/>
    </row>
    <row r="76" spans="2:13" hidden="1" outlineLevel="1">
      <c r="B76" s="30" t="s">
        <v>181</v>
      </c>
      <c r="C76" s="244">
        <f>L45</f>
        <v>0</v>
      </c>
      <c r="K76" s="44"/>
      <c r="L76" s="44"/>
      <c r="M76" s="44"/>
    </row>
    <row r="77" spans="2:13" hidden="1" outlineLevel="1">
      <c r="B77" s="30" t="s">
        <v>182</v>
      </c>
      <c r="C77" s="244">
        <f>M45</f>
        <v>20.9</v>
      </c>
      <c r="K77" s="44"/>
      <c r="L77" s="44"/>
      <c r="M77" s="44"/>
    </row>
    <row r="78" spans="2:13" hidden="1" outlineLevel="1">
      <c r="B78" s="30" t="s">
        <v>183</v>
      </c>
      <c r="C78" s="244">
        <f>N45</f>
        <v>0</v>
      </c>
      <c r="K78" s="44"/>
      <c r="L78" s="44"/>
      <c r="M78" s="44"/>
    </row>
    <row r="79" spans="2:13" hidden="1" outlineLevel="1">
      <c r="B79" s="30" t="s">
        <v>184</v>
      </c>
      <c r="C79" s="244">
        <f>O45</f>
        <v>0</v>
      </c>
      <c r="K79" s="44"/>
      <c r="L79" s="44"/>
      <c r="M79" s="44"/>
    </row>
    <row r="80" spans="2:13" hidden="1" outlineLevel="1">
      <c r="B80" s="30" t="s">
        <v>185</v>
      </c>
      <c r="C80" s="244">
        <f>P45</f>
        <v>0</v>
      </c>
      <c r="K80" s="44"/>
      <c r="L80" s="44"/>
      <c r="M80" s="44"/>
    </row>
    <row r="81" spans="2:13" hidden="1" outlineLevel="1">
      <c r="B81" s="30" t="s">
        <v>186</v>
      </c>
      <c r="C81" s="244">
        <f>Q45</f>
        <v>0</v>
      </c>
      <c r="K81" s="44"/>
      <c r="L81" s="44"/>
      <c r="M81" s="44"/>
    </row>
    <row r="82" spans="2:13" hidden="1" outlineLevel="1">
      <c r="B82" s="30" t="s">
        <v>187</v>
      </c>
      <c r="C82" s="244">
        <f>R45</f>
        <v>0</v>
      </c>
      <c r="K82" s="44"/>
      <c r="L82" s="44"/>
      <c r="M82" s="44"/>
    </row>
    <row r="83" spans="2:13" hidden="1" outlineLevel="1">
      <c r="B83" s="30" t="s">
        <v>188</v>
      </c>
      <c r="C83" s="244">
        <f>S45</f>
        <v>0</v>
      </c>
      <c r="K83" s="44"/>
      <c r="L83" s="44"/>
      <c r="M83" s="44"/>
    </row>
    <row r="84" spans="2:13" hidden="1" outlineLevel="1">
      <c r="B84" s="30" t="s">
        <v>189</v>
      </c>
      <c r="C84" s="244">
        <f>T45</f>
        <v>162.4</v>
      </c>
      <c r="K84" s="44"/>
      <c r="L84" s="44"/>
      <c r="M84" s="44"/>
    </row>
    <row r="85" spans="2:13" hidden="1" outlineLevel="1">
      <c r="B85" s="30" t="s">
        <v>190</v>
      </c>
      <c r="C85" s="244">
        <f>U45</f>
        <v>0</v>
      </c>
      <c r="K85" s="44"/>
      <c r="L85" s="44"/>
      <c r="M85" s="44"/>
    </row>
    <row r="86" spans="2:13" hidden="1" outlineLevel="1">
      <c r="B86" s="30" t="s">
        <v>191</v>
      </c>
      <c r="C86" s="244">
        <f>V45</f>
        <v>0</v>
      </c>
      <c r="K86" s="44"/>
      <c r="L86" s="44"/>
      <c r="M86" s="44"/>
    </row>
    <row r="87" spans="2:13" hidden="1" outlineLevel="1">
      <c r="B87" s="30" t="s">
        <v>192</v>
      </c>
      <c r="C87" s="244">
        <f>W45</f>
        <v>0</v>
      </c>
      <c r="K87" s="44"/>
      <c r="L87" s="44"/>
      <c r="M87" s="44"/>
    </row>
    <row r="88" spans="2:13" hidden="1" outlineLevel="1">
      <c r="B88" s="30" t="s">
        <v>193</v>
      </c>
      <c r="C88" s="244">
        <f>X45</f>
        <v>1575.5</v>
      </c>
      <c r="K88" s="44"/>
      <c r="L88" s="44"/>
      <c r="M88" s="44"/>
    </row>
    <row r="89" spans="2:13" hidden="1" outlineLevel="1">
      <c r="B89" s="30" t="s">
        <v>194</v>
      </c>
      <c r="C89" s="244">
        <f>Y45</f>
        <v>0</v>
      </c>
      <c r="K89" s="44"/>
      <c r="L89" s="44"/>
      <c r="M89" s="44"/>
    </row>
    <row r="90" spans="2:13" hidden="1" outlineLevel="1">
      <c r="B90" s="30" t="s">
        <v>195</v>
      </c>
      <c r="C90" s="244">
        <f>Z45</f>
        <v>0</v>
      </c>
      <c r="K90" s="44"/>
      <c r="L90" s="44"/>
      <c r="M90" s="44"/>
    </row>
    <row r="91" spans="2:13" hidden="1" outlineLevel="1">
      <c r="B91" s="30" t="s">
        <v>196</v>
      </c>
      <c r="C91" s="244">
        <f>AA45</f>
        <v>0</v>
      </c>
      <c r="K91" s="44"/>
      <c r="L91" s="44"/>
      <c r="M91" s="44"/>
    </row>
    <row r="92" spans="2:13" hidden="1" outlineLevel="1">
      <c r="B92" s="30" t="s">
        <v>197</v>
      </c>
      <c r="C92" s="244">
        <f>AB45</f>
        <v>47.5</v>
      </c>
      <c r="K92" s="44"/>
      <c r="L92" s="44"/>
      <c r="M92" s="44"/>
    </row>
    <row r="93" spans="2:13" hidden="1" outlineLevel="1">
      <c r="B93" s="30" t="s">
        <v>162</v>
      </c>
      <c r="C93" s="244">
        <f>AC45</f>
        <v>2877.6000000000004</v>
      </c>
      <c r="K93" s="44"/>
      <c r="L93" s="44"/>
      <c r="M93" s="44"/>
    </row>
    <row r="94" spans="2:13" hidden="1" outlineLevel="1">
      <c r="B94" s="30" t="s">
        <v>75</v>
      </c>
      <c r="C94" s="244">
        <f>AC8</f>
        <v>1075.3</v>
      </c>
      <c r="K94" s="44"/>
      <c r="L94" s="44"/>
      <c r="M94" s="44"/>
    </row>
    <row r="95" spans="2:13" hidden="1" outlineLevel="1">
      <c r="B95" s="30" t="s">
        <v>78</v>
      </c>
      <c r="C95" s="244">
        <f>AC11</f>
        <v>0</v>
      </c>
      <c r="K95" s="44"/>
      <c r="L95" s="44"/>
      <c r="M95" s="44"/>
    </row>
    <row r="96" spans="2:13" hidden="1" outlineLevel="1">
      <c r="B96" s="30" t="s">
        <v>89</v>
      </c>
      <c r="C96" s="244">
        <f>AC15</f>
        <v>0</v>
      </c>
      <c r="K96" s="44"/>
      <c r="L96" s="44"/>
      <c r="M96" s="44"/>
    </row>
    <row r="97" spans="2:13" hidden="1" outlineLevel="1">
      <c r="B97" s="30" t="s">
        <v>92</v>
      </c>
      <c r="C97" s="244">
        <f>AC16</f>
        <v>0</v>
      </c>
      <c r="K97" s="44"/>
      <c r="L97" s="44"/>
      <c r="M97" s="44"/>
    </row>
    <row r="98" spans="2:13" hidden="1" outlineLevel="1">
      <c r="B98" s="30" t="s">
        <v>101</v>
      </c>
      <c r="C98" s="244">
        <f>AC20</f>
        <v>0</v>
      </c>
      <c r="K98" s="44"/>
      <c r="L98" s="44"/>
      <c r="M98" s="44"/>
    </row>
    <row r="99" spans="2:13" hidden="1" outlineLevel="1">
      <c r="B99" s="30" t="s">
        <v>110</v>
      </c>
      <c r="C99" s="244">
        <f>AC24</f>
        <v>0</v>
      </c>
      <c r="K99" s="44"/>
      <c r="L99" s="44"/>
      <c r="M99" s="44"/>
    </row>
    <row r="100" spans="2:13" hidden="1" outlineLevel="1">
      <c r="B100" s="30" t="s">
        <v>116</v>
      </c>
      <c r="C100" s="244">
        <f>AC26</f>
        <v>179.3</v>
      </c>
      <c r="K100" s="44"/>
      <c r="L100" s="44"/>
      <c r="M100" s="44"/>
    </row>
    <row r="101" spans="2:13" hidden="1" outlineLevel="1">
      <c r="B101" s="30" t="s">
        <v>125</v>
      </c>
      <c r="C101" s="244">
        <f>AC30</f>
        <v>47.5</v>
      </c>
      <c r="K101" s="44"/>
      <c r="L101" s="44"/>
      <c r="M101" s="44"/>
    </row>
    <row r="102" spans="2:13" hidden="1" outlineLevel="1">
      <c r="B102" s="30" t="s">
        <v>134</v>
      </c>
      <c r="C102" s="244">
        <f>AC34</f>
        <v>0</v>
      </c>
      <c r="K102" s="44"/>
      <c r="L102" s="44"/>
      <c r="M102" s="44"/>
    </row>
    <row r="103" spans="2:13" hidden="1" outlineLevel="1">
      <c r="B103" s="30" t="s">
        <v>143</v>
      </c>
      <c r="C103" s="244">
        <f t="shared" ref="C103:C109" si="3">AC38</f>
        <v>1575.5</v>
      </c>
      <c r="K103" s="44"/>
      <c r="L103" s="44"/>
      <c r="M103" s="44"/>
    </row>
    <row r="104" spans="2:13" hidden="1" outlineLevel="1">
      <c r="B104" s="30" t="s">
        <v>198</v>
      </c>
      <c r="C104" s="244">
        <f t="shared" si="3"/>
        <v>0</v>
      </c>
      <c r="K104" s="44"/>
      <c r="L104" s="44"/>
      <c r="M104" s="44"/>
    </row>
    <row r="105" spans="2:13" hidden="1" outlineLevel="1">
      <c r="B105" s="30" t="s">
        <v>199</v>
      </c>
      <c r="C105" s="244">
        <f t="shared" si="3"/>
        <v>0</v>
      </c>
      <c r="K105" s="44"/>
      <c r="L105" s="44"/>
      <c r="M105" s="44"/>
    </row>
    <row r="106" spans="2:13" hidden="1" outlineLevel="1">
      <c r="B106" s="30" t="s">
        <v>150</v>
      </c>
      <c r="C106" s="244">
        <f t="shared" si="3"/>
        <v>0</v>
      </c>
      <c r="K106" s="44"/>
      <c r="L106" s="44"/>
      <c r="M106" s="44"/>
    </row>
    <row r="107" spans="2:13" hidden="1" outlineLevel="1">
      <c r="B107" s="30" t="s">
        <v>153</v>
      </c>
      <c r="C107" s="244">
        <f t="shared" si="3"/>
        <v>0</v>
      </c>
      <c r="K107" s="44"/>
      <c r="L107" s="44"/>
      <c r="M107" s="44"/>
    </row>
    <row r="108" spans="2:13" hidden="1" outlineLevel="1">
      <c r="B108" s="30" t="s">
        <v>156</v>
      </c>
      <c r="C108" s="244">
        <f t="shared" si="3"/>
        <v>0</v>
      </c>
      <c r="K108" s="44"/>
      <c r="L108" s="44"/>
      <c r="M108" s="44"/>
    </row>
    <row r="109" spans="2:13" hidden="1" outlineLevel="1">
      <c r="B109" s="30" t="s">
        <v>159</v>
      </c>
      <c r="C109" s="244">
        <f t="shared" si="3"/>
        <v>0</v>
      </c>
      <c r="K109" s="44"/>
      <c r="L109" s="44"/>
      <c r="M109" s="44"/>
    </row>
    <row r="110" spans="2:13" hidden="1" outlineLevel="1">
      <c r="B110" s="30" t="s">
        <v>171</v>
      </c>
      <c r="C110" s="244">
        <f>J51</f>
        <v>0</v>
      </c>
      <c r="K110" s="44"/>
      <c r="L110" s="44"/>
      <c r="M110" s="44"/>
    </row>
    <row r="111" spans="2:13" collapsed="1">
      <c r="K111" s="44"/>
      <c r="L111" s="44"/>
      <c r="M111" s="44"/>
    </row>
    <row r="112" spans="2:13">
      <c r="K112" s="44"/>
      <c r="L112" s="44"/>
      <c r="M112" s="44"/>
    </row>
    <row r="113" spans="11:13">
      <c r="K113" s="44"/>
      <c r="L113" s="44"/>
      <c r="M113" s="44"/>
    </row>
    <row r="114" spans="11:13">
      <c r="K114" s="44"/>
      <c r="L114" s="44"/>
      <c r="M114" s="44"/>
    </row>
    <row r="115" spans="11:13">
      <c r="K115" s="44"/>
      <c r="L115" s="44"/>
      <c r="M115" s="44"/>
    </row>
    <row r="116" spans="11:13">
      <c r="K116" s="44"/>
      <c r="L116" s="44"/>
      <c r="M116" s="44"/>
    </row>
    <row r="117" spans="11:13">
      <c r="K117" s="44"/>
      <c r="L117" s="44"/>
      <c r="M117" s="44"/>
    </row>
    <row r="118" spans="11:13">
      <c r="K118" s="44"/>
      <c r="L118" s="44"/>
      <c r="M118" s="44"/>
    </row>
    <row r="119" spans="11:13">
      <c r="K119" s="44"/>
      <c r="L119" s="44"/>
      <c r="M119" s="44"/>
    </row>
    <row r="120" spans="11:13">
      <c r="K120" s="44"/>
      <c r="L120" s="44"/>
      <c r="M120" s="44"/>
    </row>
    <row r="121" spans="11:13">
      <c r="K121" s="44"/>
      <c r="L121" s="44"/>
      <c r="M121" s="44"/>
    </row>
    <row r="122" spans="11:13">
      <c r="K122" s="44"/>
      <c r="L122" s="44"/>
      <c r="M122" s="44"/>
    </row>
    <row r="123" spans="11:13">
      <c r="K123" s="44"/>
      <c r="L123" s="44"/>
      <c r="M123" s="44"/>
    </row>
    <row r="124" spans="11:13">
      <c r="K124" s="44"/>
      <c r="L124" s="44"/>
      <c r="M124" s="44"/>
    </row>
    <row r="125" spans="11:13">
      <c r="K125" s="44"/>
      <c r="L125" s="44"/>
      <c r="M125" s="44"/>
    </row>
    <row r="126" spans="11:13">
      <c r="K126" s="44"/>
      <c r="L126" s="44"/>
      <c r="M126" s="44"/>
    </row>
    <row r="127" spans="11:13">
      <c r="K127" s="44"/>
      <c r="L127" s="44"/>
      <c r="M127" s="44"/>
    </row>
    <row r="128" spans="11:13">
      <c r="K128" s="44"/>
      <c r="L128" s="44"/>
      <c r="M128" s="44"/>
    </row>
    <row r="129" spans="11:13">
      <c r="K129" s="44"/>
      <c r="L129" s="44"/>
      <c r="M129" s="44"/>
    </row>
    <row r="130" spans="11:13">
      <c r="K130" s="44"/>
      <c r="L130" s="44"/>
      <c r="M130" s="44"/>
    </row>
    <row r="131" spans="11:13">
      <c r="K131" s="44"/>
      <c r="L131" s="44"/>
      <c r="M131" s="44"/>
    </row>
    <row r="132" spans="11:13">
      <c r="K132" s="44"/>
      <c r="L132" s="44"/>
      <c r="M132" s="44"/>
    </row>
    <row r="133" spans="11:13">
      <c r="K133" s="44"/>
      <c r="L133" s="44"/>
      <c r="M133" s="44"/>
    </row>
    <row r="134" spans="11:13">
      <c r="K134" s="44"/>
      <c r="L134" s="44"/>
      <c r="M134" s="44"/>
    </row>
    <row r="135" spans="11:13">
      <c r="K135" s="44"/>
      <c r="L135" s="44"/>
      <c r="M135" s="44"/>
    </row>
    <row r="136" spans="11:13">
      <c r="K136" s="44"/>
      <c r="L136" s="44"/>
      <c r="M136" s="44"/>
    </row>
    <row r="137" spans="11:13">
      <c r="K137" s="44"/>
      <c r="L137" s="44"/>
      <c r="M137" s="44"/>
    </row>
    <row r="138" spans="11:13">
      <c r="K138" s="44"/>
      <c r="L138" s="44"/>
      <c r="M138" s="44"/>
    </row>
    <row r="139" spans="11:13">
      <c r="K139" s="44"/>
      <c r="L139" s="44"/>
      <c r="M139" s="44"/>
    </row>
    <row r="140" spans="11:13">
      <c r="K140" s="44"/>
      <c r="L140" s="44"/>
      <c r="M140" s="44"/>
    </row>
    <row r="141" spans="11:13">
      <c r="K141" s="44"/>
      <c r="L141" s="44"/>
      <c r="M141" s="44"/>
    </row>
    <row r="142" spans="11:13">
      <c r="K142" s="44"/>
      <c r="L142" s="44"/>
      <c r="M142" s="44"/>
    </row>
    <row r="143" spans="11:13">
      <c r="K143" s="44"/>
      <c r="L143" s="44"/>
      <c r="M143" s="44"/>
    </row>
    <row r="144" spans="11:13">
      <c r="K144" s="44"/>
      <c r="L144" s="44"/>
      <c r="M144" s="44"/>
    </row>
    <row r="145" spans="11:13">
      <c r="K145" s="44"/>
      <c r="L145" s="44"/>
      <c r="M145" s="44"/>
    </row>
    <row r="146" spans="11:13">
      <c r="K146" s="44"/>
      <c r="L146" s="44"/>
      <c r="M146" s="44"/>
    </row>
    <row r="147" spans="11:13">
      <c r="K147" s="44"/>
      <c r="L147" s="44"/>
      <c r="M147" s="44"/>
    </row>
    <row r="148" spans="11:13">
      <c r="K148" s="44"/>
      <c r="L148" s="44"/>
      <c r="M148" s="44"/>
    </row>
    <row r="149" spans="11:13">
      <c r="K149" s="44"/>
      <c r="L149" s="44"/>
      <c r="M149" s="44"/>
    </row>
    <row r="150" spans="11:13">
      <c r="K150" s="44"/>
      <c r="L150" s="44"/>
      <c r="M150" s="44"/>
    </row>
    <row r="151" spans="11:13">
      <c r="K151" s="44"/>
      <c r="L151" s="44"/>
      <c r="M151" s="44"/>
    </row>
    <row r="152" spans="11:13">
      <c r="K152" s="44"/>
      <c r="L152" s="44"/>
      <c r="M152" s="44"/>
    </row>
    <row r="153" spans="11:13">
      <c r="K153" s="44"/>
      <c r="L153" s="44"/>
      <c r="M153" s="44"/>
    </row>
    <row r="154" spans="11:13">
      <c r="K154" s="44"/>
      <c r="L154" s="44"/>
      <c r="M154" s="44"/>
    </row>
    <row r="155" spans="11:13">
      <c r="K155" s="44"/>
      <c r="L155" s="44"/>
      <c r="M155" s="44"/>
    </row>
    <row r="156" spans="11:13">
      <c r="K156" s="44"/>
      <c r="L156" s="44"/>
      <c r="M156" s="44"/>
    </row>
    <row r="157" spans="11:13">
      <c r="K157" s="44"/>
      <c r="L157" s="44"/>
      <c r="M157" s="44"/>
    </row>
    <row r="158" spans="11:13">
      <c r="K158" s="44"/>
      <c r="L158" s="44"/>
      <c r="M158" s="44"/>
    </row>
    <row r="159" spans="11:13">
      <c r="K159" s="44"/>
      <c r="L159" s="44"/>
      <c r="M159" s="44"/>
    </row>
    <row r="160" spans="11:13">
      <c r="K160" s="44"/>
      <c r="L160" s="44"/>
      <c r="M160" s="44"/>
    </row>
    <row r="161" spans="11:13">
      <c r="K161" s="44"/>
      <c r="L161" s="44"/>
      <c r="M161" s="44"/>
    </row>
    <row r="162" spans="11:13">
      <c r="K162" s="44"/>
      <c r="L162" s="44"/>
      <c r="M162" s="44"/>
    </row>
    <row r="163" spans="11:13">
      <c r="K163" s="44"/>
      <c r="L163" s="44"/>
      <c r="M163" s="44"/>
    </row>
    <row r="164" spans="11:13">
      <c r="K164" s="44"/>
      <c r="L164" s="44"/>
      <c r="M164" s="44"/>
    </row>
    <row r="165" spans="11:13">
      <c r="K165" s="44"/>
      <c r="L165" s="44"/>
      <c r="M165" s="44"/>
    </row>
    <row r="166" spans="11:13">
      <c r="K166" s="44"/>
      <c r="L166" s="44"/>
      <c r="M166" s="44"/>
    </row>
    <row r="167" spans="11:13">
      <c r="K167" s="44"/>
      <c r="L167" s="44"/>
      <c r="M167" s="44"/>
    </row>
    <row r="168" spans="11:13">
      <c r="K168" s="44"/>
      <c r="L168" s="44"/>
      <c r="M168" s="44"/>
    </row>
    <row r="169" spans="11:13">
      <c r="K169" s="44"/>
      <c r="L169" s="44"/>
      <c r="M169" s="44"/>
    </row>
    <row r="170" spans="11:13">
      <c r="K170" s="44"/>
      <c r="L170" s="44"/>
      <c r="M170" s="44"/>
    </row>
    <row r="171" spans="11:13">
      <c r="K171" s="44"/>
      <c r="L171" s="44"/>
      <c r="M171" s="44"/>
    </row>
    <row r="172" spans="11:13">
      <c r="K172" s="44"/>
      <c r="L172" s="44"/>
      <c r="M172" s="44"/>
    </row>
    <row r="173" spans="11:13">
      <c r="K173" s="44"/>
      <c r="L173" s="44"/>
      <c r="M173" s="44"/>
    </row>
    <row r="174" spans="11:13">
      <c r="K174" s="44"/>
      <c r="L174" s="44"/>
      <c r="M174" s="44"/>
    </row>
    <row r="175" spans="11:13">
      <c r="K175" s="44"/>
      <c r="L175" s="44"/>
      <c r="M175" s="44"/>
    </row>
    <row r="176" spans="11:13">
      <c r="K176" s="44"/>
      <c r="L176" s="44"/>
      <c r="M176" s="44"/>
    </row>
    <row r="177" spans="11:13">
      <c r="K177" s="44"/>
      <c r="L177" s="44"/>
      <c r="M177" s="44"/>
    </row>
    <row r="178" spans="11:13">
      <c r="K178" s="44"/>
      <c r="L178" s="44"/>
      <c r="M178" s="44"/>
    </row>
    <row r="179" spans="11:13">
      <c r="K179" s="44"/>
      <c r="L179" s="44"/>
      <c r="M179" s="44"/>
    </row>
    <row r="180" spans="11:13">
      <c r="K180" s="44"/>
      <c r="L180" s="44"/>
      <c r="M180" s="44"/>
    </row>
    <row r="181" spans="11:13">
      <c r="K181" s="44"/>
      <c r="L181" s="44"/>
      <c r="M181" s="44"/>
    </row>
    <row r="182" spans="11:13">
      <c r="K182" s="44"/>
      <c r="L182" s="44"/>
      <c r="M182" s="44"/>
    </row>
    <row r="183" spans="11:13">
      <c r="K183" s="44"/>
      <c r="L183" s="44"/>
      <c r="M183" s="44"/>
    </row>
    <row r="184" spans="11:13">
      <c r="K184" s="44"/>
      <c r="L184" s="44"/>
      <c r="M184" s="44"/>
    </row>
    <row r="185" spans="11:13">
      <c r="K185" s="44"/>
      <c r="L185" s="44"/>
      <c r="M185" s="44"/>
    </row>
    <row r="186" spans="11:13">
      <c r="K186" s="44"/>
      <c r="L186" s="44"/>
      <c r="M186" s="44"/>
    </row>
    <row r="187" spans="11:13">
      <c r="K187" s="44"/>
      <c r="L187" s="44"/>
      <c r="M187" s="44"/>
    </row>
    <row r="188" spans="11:13">
      <c r="K188" s="44"/>
      <c r="L188" s="44"/>
      <c r="M188" s="44"/>
    </row>
    <row r="189" spans="11:13">
      <c r="K189" s="44"/>
      <c r="L189" s="44"/>
      <c r="M189" s="44"/>
    </row>
    <row r="190" spans="11:13">
      <c r="K190" s="44"/>
      <c r="L190" s="44"/>
      <c r="M190" s="44"/>
    </row>
    <row r="191" spans="11:13">
      <c r="K191" s="44"/>
      <c r="L191" s="44"/>
      <c r="M191" s="44"/>
    </row>
    <row r="192" spans="11:13">
      <c r="K192" s="44"/>
      <c r="L192" s="44"/>
      <c r="M192" s="44"/>
    </row>
    <row r="193" spans="11:13">
      <c r="K193" s="44"/>
      <c r="L193" s="44"/>
      <c r="M193" s="44"/>
    </row>
    <row r="194" spans="11:13">
      <c r="K194" s="44"/>
      <c r="L194" s="44"/>
      <c r="M194" s="44"/>
    </row>
    <row r="195" spans="11:13">
      <c r="K195" s="44"/>
      <c r="L195" s="44"/>
      <c r="M195" s="44"/>
    </row>
    <row r="196" spans="11:13">
      <c r="K196" s="44"/>
      <c r="L196" s="44"/>
      <c r="M196" s="44"/>
    </row>
    <row r="197" spans="11:13">
      <c r="K197" s="44"/>
      <c r="L197" s="44"/>
      <c r="M197" s="44"/>
    </row>
    <row r="198" spans="11:13">
      <c r="K198" s="44"/>
      <c r="L198" s="44"/>
      <c r="M198" s="44"/>
    </row>
    <row r="199" spans="11:13">
      <c r="K199" s="44"/>
      <c r="L199" s="44"/>
      <c r="M199" s="44"/>
    </row>
  </sheetData>
  <mergeCells count="6">
    <mergeCell ref="C50:D50"/>
    <mergeCell ref="H2:L2"/>
    <mergeCell ref="O2:R2"/>
    <mergeCell ref="H3:L3"/>
    <mergeCell ref="O3:R3"/>
    <mergeCell ref="C7:E7"/>
  </mergeCells>
  <dataValidations count="5">
    <dataValidation type="decimal" operator="greaterThan" allowBlank="1" showInputMessage="1" showErrorMessage="1" sqref="F51:J51" xr:uid="{00000000-0002-0000-0100-000000000000}">
      <formula1>-0.000000000001</formula1>
    </dataValidation>
    <dataValidation type="decimal" operator="greaterThan" allowBlank="1" showInputMessage="1" showErrorMessage="1" sqref="U8:X44 O10:T37 H8:H45 N35:N37 N10:N25 I35:I37 J8:M37 I8:I25 N8:T8 M45:X45 I39:L45 M39:T44 Y8:AC45" xr:uid="{00000000-0002-0000-0100-000001000000}">
      <formula1>-0.000000000000001</formula1>
    </dataValidation>
    <dataValidation type="decimal" errorStyle="warning" operator="lessThanOrEqual" allowBlank="1" showInputMessage="1" showErrorMessage="1" errorTitle="Improbable source of OOPs" error="Improbable source of OOPs" promptTitle="Improbable source of OOPs" sqref="I38:T38" xr:uid="{00000000-0002-0000-0100-000002000000}">
      <formula1>0</formula1>
    </dataValidation>
    <dataValidation type="decimal" errorStyle="warning" operator="lessThan" allowBlank="1" showInputMessage="1" showErrorMessage="1" errorTitle="Improbable source (FS)" error="Improbable source (FS)" promptTitle="Improbable source (FS)" sqref="N26:N34 N9:T9" xr:uid="{00000000-0002-0000-0100-000003000000}">
      <formula1>-0.000000000000001</formula1>
    </dataValidation>
    <dataValidation type="decimal" errorStyle="warning" operator="lessThanOrEqual" allowBlank="1" showInputMessage="1" showErrorMessage="1" errorTitle="Improbable source (FS)" error="Improbable source (FS)" promptTitle="Improbable source (FS)" sqref="I26:I34" xr:uid="{00000000-0002-0000-0100-000004000000}">
      <formula1>0</formula1>
    </dataValidation>
  </dataValidations>
  <hyperlinks>
    <hyperlink ref="E9" location="Description!B7" display="Government schemes" xr:uid="{00000000-0004-0000-0100-000000000000}"/>
    <hyperlink ref="E16" location="Description!B11" display="Social health insurance schemes" xr:uid="{00000000-0004-0000-0100-000001000000}"/>
    <hyperlink ref="E20" location="Description!B15" display="Compulsory private insurance schemes" xr:uid="{00000000-0004-0000-0100-000002000000}"/>
    <hyperlink ref="E24" location="Description!B19" display="Compulsory Medical Savings Accounts (CMSA)" xr:uid="{00000000-0004-0000-0100-000003000000}"/>
    <hyperlink ref="E26" location="Description!B23" display="Voluntary health insurance schemes" xr:uid="{00000000-0004-0000-0100-000004000000}"/>
    <hyperlink ref="E30" location="Description!B27" display="NPISH financing schemes" xr:uid="{00000000-0004-0000-0100-000005000000}"/>
    <hyperlink ref="E34" location="Description!B31" display="Enterprise financing schemes" xr:uid="{00000000-0004-0000-0100-000006000000}"/>
    <hyperlink ref="E38" location="Description!B35" display="Household out-of-pocket payment" xr:uid="{00000000-0004-0000-0100-000007000000}"/>
    <hyperlink ref="E41" location="Description!B47" display="Rest of the world financing schemes (non-resident)" xr:uid="{00000000-0004-0000-0100-000008000000}"/>
    <hyperlink ref="E39" location="Description!B39" display="Out-of-pocket excluding cost-sharing" xr:uid="{00000000-0004-0000-0100-000009000000}"/>
    <hyperlink ref="E40" location="Description!B43" display="Cost-sharing with third-party payers " xr:uid="{00000000-0004-0000-0100-00000A000000}"/>
    <hyperlink ref="E10" location="Description!B7" display="Government schemes" xr:uid="{00000000-0004-0000-0100-00000B000000}"/>
    <hyperlink ref="E11" location="Description!B7" display="Government schemes" xr:uid="{00000000-0004-0000-0100-00000C000000}"/>
    <hyperlink ref="E14" location="Description!B7" display="Government schemes" xr:uid="{00000000-0004-0000-0100-00000D000000}"/>
    <hyperlink ref="E17" location="Description!B11" display="Social health insurance schemes" xr:uid="{00000000-0004-0000-0100-00000E000000}"/>
    <hyperlink ref="E18" location="Description!B11" display="Social health insurance schemes" xr:uid="{00000000-0004-0000-0100-00000F000000}"/>
    <hyperlink ref="E19" location="Description!B11" display="Social health insurance schemes" xr:uid="{00000000-0004-0000-0100-000010000000}"/>
    <hyperlink ref="E27" location="Description!B23" display="Voluntary health insurance schemes" xr:uid="{00000000-0004-0000-0100-000011000000}"/>
    <hyperlink ref="E28" location="Description!B23" display="Voluntary health insurance schemes" xr:uid="{00000000-0004-0000-0100-000012000000}"/>
    <hyperlink ref="E29" location="Description!B23" display="Voluntary health insurance schemes" xr:uid="{00000000-0004-0000-0100-000013000000}"/>
    <hyperlink ref="E31" location="Description!B27" display="NPISH financing schemes" xr:uid="{00000000-0004-0000-0100-000014000000}"/>
    <hyperlink ref="E32" location="Description!B27" display="NPISH financing schemes" xr:uid="{00000000-0004-0000-0100-000015000000}"/>
    <hyperlink ref="E33" location="Description!B27" display="NPISH financing schemes" xr:uid="{00000000-0004-0000-0100-000016000000}"/>
    <hyperlink ref="E35" location="Description!B31" display="Enterprise financing schemes" xr:uid="{00000000-0004-0000-0100-000017000000}"/>
    <hyperlink ref="E36" location="Description!B31" display="Enterprise financing schemes" xr:uid="{00000000-0004-0000-0100-000018000000}"/>
    <hyperlink ref="E37" location="Description!B31" display="Enterprise financing schemes" xr:uid="{00000000-0004-0000-0100-000019000000}"/>
  </hyperlinks>
  <pageMargins left="0.25" right="0.25" top="0.75" bottom="0.75" header="0.3" footer="0.3"/>
  <pageSetup paperSize="9" scale="39" orientation="landscape" horizontalDpi="300" verticalDpi="300" r:id="rId1"/>
  <headerFooter>
    <oddHeader>&amp;LHealth accounts estimates</oddHeader>
    <oddFooter>&amp;L[Enter country name] SHA 2018&amp;R&amp;A</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X46"/>
  <sheetViews>
    <sheetView tabSelected="1" topLeftCell="B1" zoomScale="90" zoomScaleNormal="90" workbookViewId="0">
      <pane xSplit="2" ySplit="2" topLeftCell="S3" activePane="bottomRight" state="frozen"/>
      <selection activeCell="B1" sqref="B1"/>
      <selection pane="topRight" activeCell="D1" sqref="D1"/>
      <selection pane="bottomLeft" activeCell="B3" sqref="B3"/>
      <selection pane="bottomRight" activeCell="C22" sqref="C22"/>
    </sheetView>
  </sheetViews>
  <sheetFormatPr defaultRowHeight="14.4"/>
  <cols>
    <col min="1" max="1" width="18.109375" hidden="1" customWidth="1"/>
    <col min="2" max="2" width="18.44140625" customWidth="1"/>
    <col min="3" max="3" width="51.6640625" customWidth="1"/>
    <col min="4" max="20" width="9.109375" customWidth="1"/>
    <col min="21" max="21" width="9.6640625" bestFit="1" customWidth="1"/>
    <col min="23" max="23" width="17.33203125" bestFit="1" customWidth="1"/>
  </cols>
  <sheetData>
    <row r="1" spans="1:24">
      <c r="D1" s="245"/>
      <c r="E1" s="245"/>
      <c r="F1" s="245"/>
      <c r="G1" s="245"/>
      <c r="H1" s="245"/>
      <c r="I1" s="245"/>
      <c r="J1" s="245"/>
      <c r="K1" s="245"/>
      <c r="L1" s="245"/>
      <c r="M1" s="245"/>
      <c r="N1" s="245"/>
      <c r="O1" s="245"/>
      <c r="P1" s="245"/>
      <c r="Q1" s="245"/>
      <c r="R1" s="245"/>
      <c r="S1" s="245"/>
      <c r="T1" s="245"/>
    </row>
    <row r="2" spans="1:24">
      <c r="B2" t="s">
        <v>200</v>
      </c>
      <c r="C2" t="s">
        <v>201</v>
      </c>
      <c r="D2">
        <v>2000</v>
      </c>
      <c r="E2">
        <v>2001</v>
      </c>
      <c r="F2">
        <v>2002</v>
      </c>
      <c r="G2">
        <v>2003</v>
      </c>
      <c r="H2">
        <v>2004</v>
      </c>
      <c r="I2">
        <v>2005</v>
      </c>
      <c r="J2">
        <v>2006</v>
      </c>
      <c r="K2">
        <v>2007</v>
      </c>
      <c r="L2">
        <v>2008</v>
      </c>
      <c r="M2">
        <v>2009</v>
      </c>
      <c r="N2">
        <v>2010</v>
      </c>
      <c r="O2">
        <v>2011</v>
      </c>
      <c r="P2">
        <v>2012</v>
      </c>
      <c r="Q2">
        <v>2013</v>
      </c>
      <c r="R2">
        <v>2014</v>
      </c>
      <c r="S2">
        <v>2015</v>
      </c>
      <c r="T2">
        <v>2016</v>
      </c>
      <c r="U2">
        <v>2017</v>
      </c>
      <c r="V2" s="317" t="s">
        <v>338</v>
      </c>
      <c r="W2" s="317"/>
      <c r="X2" s="317"/>
    </row>
    <row r="3" spans="1:24">
      <c r="A3" s="30" t="s">
        <v>75</v>
      </c>
      <c r="B3" t="s">
        <v>76</v>
      </c>
      <c r="C3" t="s">
        <v>77</v>
      </c>
      <c r="D3" s="285">
        <v>49</v>
      </c>
      <c r="E3" s="285">
        <v>78</v>
      </c>
      <c r="F3" s="285">
        <v>86</v>
      </c>
      <c r="G3" s="285">
        <v>101</v>
      </c>
      <c r="H3" s="285">
        <v>121</v>
      </c>
      <c r="I3" s="285">
        <v>157</v>
      </c>
      <c r="J3" s="285">
        <v>171</v>
      </c>
      <c r="K3" s="285">
        <v>196</v>
      </c>
      <c r="L3" s="285">
        <v>236</v>
      </c>
      <c r="M3" s="285">
        <v>227</v>
      </c>
      <c r="N3" s="285">
        <v>252</v>
      </c>
      <c r="O3" s="285">
        <v>242</v>
      </c>
      <c r="P3" s="285">
        <v>272</v>
      </c>
      <c r="Q3" s="285">
        <v>288</v>
      </c>
      <c r="R3" s="285">
        <v>600</v>
      </c>
      <c r="S3" s="285">
        <v>880</v>
      </c>
      <c r="T3" s="285">
        <v>1059</v>
      </c>
      <c r="U3" s="318">
        <f>'HFxFS 2017'!AC8</f>
        <v>1075.3</v>
      </c>
      <c r="V3" s="323">
        <f>'[3]SHA 2011 Estimates - EN'!$U$135</f>
        <v>1075.3</v>
      </c>
      <c r="W3" s="324">
        <f>U3-V3</f>
        <v>0</v>
      </c>
      <c r="X3" s="317" t="b">
        <f>U3=V3</f>
        <v>1</v>
      </c>
    </row>
    <row r="4" spans="1:24">
      <c r="A4" s="30" t="s">
        <v>78</v>
      </c>
      <c r="B4" t="s">
        <v>79</v>
      </c>
      <c r="C4" t="s">
        <v>80</v>
      </c>
      <c r="D4" s="285">
        <v>33</v>
      </c>
      <c r="E4" s="285">
        <v>57</v>
      </c>
      <c r="F4" s="285">
        <v>68</v>
      </c>
      <c r="G4" s="285">
        <v>65</v>
      </c>
      <c r="H4" s="285">
        <v>121</v>
      </c>
      <c r="I4" s="285">
        <v>157</v>
      </c>
      <c r="J4" s="285">
        <v>171</v>
      </c>
      <c r="K4" s="285">
        <v>196</v>
      </c>
      <c r="L4" s="285">
        <v>236</v>
      </c>
      <c r="M4" s="285">
        <v>227</v>
      </c>
      <c r="N4" s="285">
        <v>252</v>
      </c>
      <c r="O4" s="285">
        <v>242</v>
      </c>
      <c r="P4" s="285">
        <v>272</v>
      </c>
      <c r="Q4" s="285">
        <v>288</v>
      </c>
      <c r="R4" s="285">
        <v>600</v>
      </c>
      <c r="S4" s="285">
        <v>880</v>
      </c>
      <c r="T4" s="285">
        <v>1059</v>
      </c>
      <c r="U4" s="318">
        <f>'HFxFS 2017'!AC9</f>
        <v>1075.3</v>
      </c>
      <c r="V4" s="323">
        <f>'[3]SHA 2011 Estimates - EN'!$U$137</f>
        <v>1075.3</v>
      </c>
      <c r="W4" s="324">
        <f t="shared" ref="W4:W42" si="0">U4-V4</f>
        <v>0</v>
      </c>
      <c r="X4" s="317" t="b">
        <f t="shared" ref="X4:X42" si="1">U4=V4</f>
        <v>1</v>
      </c>
    </row>
    <row r="5" spans="1:24">
      <c r="A5" s="30" t="s">
        <v>89</v>
      </c>
      <c r="B5" t="s">
        <v>90</v>
      </c>
      <c r="C5" t="s">
        <v>91</v>
      </c>
      <c r="D5" s="285">
        <v>16</v>
      </c>
      <c r="E5" s="285">
        <v>21</v>
      </c>
      <c r="F5" s="285">
        <v>18</v>
      </c>
      <c r="G5" s="285">
        <v>36</v>
      </c>
      <c r="H5" s="285"/>
      <c r="I5" s="285"/>
      <c r="J5" s="285"/>
      <c r="K5" s="285"/>
      <c r="L5" s="285"/>
      <c r="M5" s="285"/>
      <c r="N5" s="285"/>
      <c r="O5" s="285"/>
      <c r="P5" s="285"/>
      <c r="Q5" s="285"/>
      <c r="R5" s="285"/>
      <c r="S5" s="285"/>
      <c r="T5" s="285"/>
      <c r="U5" s="318">
        <f>'HFxFS 2017'!AC15</f>
        <v>0</v>
      </c>
      <c r="V5" s="323"/>
      <c r="W5" s="324">
        <f t="shared" si="0"/>
        <v>0</v>
      </c>
      <c r="X5" s="317" t="b">
        <f t="shared" si="1"/>
        <v>1</v>
      </c>
    </row>
    <row r="6" spans="1:24">
      <c r="A6" s="30" t="s">
        <v>92</v>
      </c>
      <c r="B6" t="s">
        <v>93</v>
      </c>
      <c r="C6" t="s">
        <v>94</v>
      </c>
      <c r="D6" s="285">
        <v>16</v>
      </c>
      <c r="E6" s="285">
        <v>5</v>
      </c>
      <c r="F6" s="285">
        <v>4</v>
      </c>
      <c r="G6" s="285"/>
      <c r="H6" s="285"/>
      <c r="I6" s="285"/>
      <c r="J6" s="285"/>
      <c r="K6" s="285"/>
      <c r="L6" s="285"/>
      <c r="M6" s="285"/>
      <c r="N6" s="285"/>
      <c r="O6" s="285"/>
      <c r="P6" s="285"/>
      <c r="Q6" s="285"/>
      <c r="R6" s="285"/>
      <c r="S6" s="285"/>
      <c r="T6" s="285"/>
      <c r="U6" s="318">
        <f>'HFxFS 2017'!AC16</f>
        <v>0</v>
      </c>
      <c r="V6" s="323"/>
      <c r="W6" s="324">
        <f t="shared" si="0"/>
        <v>0</v>
      </c>
      <c r="X6" s="317" t="b">
        <f t="shared" si="1"/>
        <v>1</v>
      </c>
    </row>
    <row r="7" spans="1:24">
      <c r="A7" s="30" t="s">
        <v>101</v>
      </c>
      <c r="B7" t="s">
        <v>102</v>
      </c>
      <c r="C7" t="s">
        <v>103</v>
      </c>
      <c r="D7" s="285"/>
      <c r="E7" s="285">
        <v>16</v>
      </c>
      <c r="F7" s="285">
        <v>14</v>
      </c>
      <c r="G7" s="285">
        <v>36</v>
      </c>
      <c r="H7" s="285"/>
      <c r="I7" s="285"/>
      <c r="J7" s="285"/>
      <c r="K7" s="285"/>
      <c r="L7" s="285"/>
      <c r="M7" s="285"/>
      <c r="N7" s="285"/>
      <c r="O7" s="285"/>
      <c r="P7" s="285"/>
      <c r="Q7" s="285"/>
      <c r="R7" s="285"/>
      <c r="S7" s="285"/>
      <c r="T7" s="285"/>
      <c r="U7" s="318">
        <f>'HFxFS 2017'!AC20</f>
        <v>0</v>
      </c>
      <c r="V7" s="323"/>
      <c r="W7" s="324">
        <f t="shared" si="0"/>
        <v>0</v>
      </c>
      <c r="X7" s="317" t="b">
        <f t="shared" si="1"/>
        <v>1</v>
      </c>
    </row>
    <row r="8" spans="1:24">
      <c r="A8" s="30" t="s">
        <v>110</v>
      </c>
      <c r="B8" t="s">
        <v>111</v>
      </c>
      <c r="C8" t="s">
        <v>112</v>
      </c>
      <c r="D8" s="285"/>
      <c r="E8" s="285"/>
      <c r="F8" s="285"/>
      <c r="G8" s="285"/>
      <c r="H8" s="285"/>
      <c r="I8" s="285"/>
      <c r="J8" s="285"/>
      <c r="K8" s="285"/>
      <c r="L8" s="285"/>
      <c r="M8" s="285"/>
      <c r="N8" s="285"/>
      <c r="O8" s="285"/>
      <c r="P8" s="285"/>
      <c r="Q8" s="285"/>
      <c r="R8" s="285"/>
      <c r="S8" s="285"/>
      <c r="T8" s="285"/>
      <c r="U8" s="318">
        <f>'HFxFS 2017'!AC24</f>
        <v>0</v>
      </c>
      <c r="V8" s="323"/>
      <c r="W8" s="324">
        <f t="shared" si="0"/>
        <v>0</v>
      </c>
      <c r="X8" s="317" t="b">
        <f t="shared" si="1"/>
        <v>1</v>
      </c>
    </row>
    <row r="9" spans="1:24">
      <c r="A9" s="30" t="s">
        <v>113</v>
      </c>
      <c r="B9" t="s">
        <v>114</v>
      </c>
      <c r="C9" t="s">
        <v>115</v>
      </c>
      <c r="D9" s="285">
        <v>36</v>
      </c>
      <c r="E9" s="285">
        <v>38</v>
      </c>
      <c r="F9" s="285">
        <v>51</v>
      </c>
      <c r="G9" s="285">
        <v>46</v>
      </c>
      <c r="H9" s="285">
        <v>47</v>
      </c>
      <c r="I9" s="285">
        <v>40</v>
      </c>
      <c r="J9" s="285">
        <v>75</v>
      </c>
      <c r="K9" s="285">
        <v>120</v>
      </c>
      <c r="L9" s="285">
        <v>318</v>
      </c>
      <c r="M9" s="285">
        <v>323</v>
      </c>
      <c r="N9" s="285">
        <v>288</v>
      </c>
      <c r="O9" s="285">
        <v>256</v>
      </c>
      <c r="P9" s="285">
        <v>311</v>
      </c>
      <c r="Q9" s="285">
        <v>409</v>
      </c>
      <c r="R9" s="285">
        <v>237</v>
      </c>
      <c r="S9" s="285">
        <v>195</v>
      </c>
      <c r="T9" s="285">
        <v>216</v>
      </c>
      <c r="U9" s="318">
        <f>'HFxFS 2017'!AC25</f>
        <v>226.8</v>
      </c>
      <c r="V9" s="323">
        <f>'[3]SHA 2011 Estimates - EN'!$U$147</f>
        <v>226.8</v>
      </c>
      <c r="W9" s="324">
        <f t="shared" si="0"/>
        <v>0</v>
      </c>
      <c r="X9" s="317" t="b">
        <f t="shared" si="1"/>
        <v>1</v>
      </c>
    </row>
    <row r="10" spans="1:24">
      <c r="A10" s="30" t="s">
        <v>116</v>
      </c>
      <c r="B10" t="s">
        <v>117</v>
      </c>
      <c r="C10" t="s">
        <v>118</v>
      </c>
      <c r="D10" s="285">
        <v>4</v>
      </c>
      <c r="E10" s="285">
        <v>4</v>
      </c>
      <c r="F10" s="285">
        <v>4</v>
      </c>
      <c r="G10" s="285">
        <v>5</v>
      </c>
      <c r="H10" s="285">
        <v>9</v>
      </c>
      <c r="I10" s="285">
        <v>12</v>
      </c>
      <c r="J10" s="285">
        <v>19</v>
      </c>
      <c r="K10" s="285">
        <v>45</v>
      </c>
      <c r="L10" s="285">
        <v>161</v>
      </c>
      <c r="M10" s="285">
        <v>247</v>
      </c>
      <c r="N10" s="285">
        <v>235</v>
      </c>
      <c r="O10" s="285">
        <v>205</v>
      </c>
      <c r="P10" s="285">
        <v>260</v>
      </c>
      <c r="Q10" s="285">
        <v>358</v>
      </c>
      <c r="R10" s="285">
        <v>190</v>
      </c>
      <c r="S10" s="285">
        <v>149</v>
      </c>
      <c r="T10" s="285">
        <v>169</v>
      </c>
      <c r="U10" s="318">
        <f>'HFxFS 2017'!AC26</f>
        <v>179.3</v>
      </c>
      <c r="V10" s="323">
        <f>'[3]SHA 2011 Estimates - EN'!$U$148</f>
        <v>179.3</v>
      </c>
      <c r="W10" s="324">
        <f t="shared" si="0"/>
        <v>0</v>
      </c>
      <c r="X10" s="317" t="b">
        <f t="shared" si="1"/>
        <v>1</v>
      </c>
    </row>
    <row r="11" spans="1:24">
      <c r="A11" s="30" t="s">
        <v>125</v>
      </c>
      <c r="B11" t="s">
        <v>126</v>
      </c>
      <c r="C11" t="s">
        <v>127</v>
      </c>
      <c r="D11" s="285">
        <v>32</v>
      </c>
      <c r="E11" s="285">
        <v>34</v>
      </c>
      <c r="F11" s="285">
        <v>47</v>
      </c>
      <c r="G11" s="285">
        <v>41</v>
      </c>
      <c r="H11" s="285">
        <v>38</v>
      </c>
      <c r="I11" s="285">
        <v>28</v>
      </c>
      <c r="J11" s="285">
        <v>56</v>
      </c>
      <c r="K11" s="285">
        <v>75</v>
      </c>
      <c r="L11" s="285">
        <v>157</v>
      </c>
      <c r="M11" s="285">
        <v>76</v>
      </c>
      <c r="N11" s="285">
        <v>53</v>
      </c>
      <c r="O11" s="285">
        <v>51</v>
      </c>
      <c r="P11" s="285">
        <v>51</v>
      </c>
      <c r="Q11" s="285">
        <v>51</v>
      </c>
      <c r="R11" s="285">
        <v>47</v>
      </c>
      <c r="S11" s="285">
        <v>46</v>
      </c>
      <c r="T11" s="285">
        <v>47</v>
      </c>
      <c r="U11" s="318">
        <f>'HFxFS 2017'!AC30</f>
        <v>47.5</v>
      </c>
      <c r="V11" s="323">
        <f>'[3]SHA 2011 Estimates - EN'!$U$157</f>
        <v>47.5</v>
      </c>
      <c r="W11" s="324">
        <f t="shared" si="0"/>
        <v>0</v>
      </c>
      <c r="X11" s="317" t="b">
        <f t="shared" si="1"/>
        <v>1</v>
      </c>
    </row>
    <row r="12" spans="1:24">
      <c r="A12" s="30" t="s">
        <v>134</v>
      </c>
      <c r="B12" t="s">
        <v>135</v>
      </c>
      <c r="C12" t="s">
        <v>136</v>
      </c>
      <c r="D12" s="285"/>
      <c r="E12" s="285"/>
      <c r="F12" s="285"/>
      <c r="G12" s="285"/>
      <c r="H12" s="285"/>
      <c r="I12" s="285"/>
      <c r="J12" s="285"/>
      <c r="K12" s="285"/>
      <c r="L12" s="285"/>
      <c r="M12" s="285"/>
      <c r="N12" s="285"/>
      <c r="O12" s="285"/>
      <c r="P12" s="285"/>
      <c r="Q12" s="285"/>
      <c r="R12" s="285"/>
      <c r="S12" s="285"/>
      <c r="T12" s="285"/>
      <c r="U12" s="318">
        <f>'HFxFS 2017'!AC34</f>
        <v>0</v>
      </c>
      <c r="V12" s="323"/>
      <c r="W12" s="324">
        <f t="shared" si="0"/>
        <v>0</v>
      </c>
      <c r="X12" s="317" t="b">
        <f t="shared" si="1"/>
        <v>1</v>
      </c>
    </row>
    <row r="13" spans="1:24">
      <c r="A13" s="30" t="s">
        <v>143</v>
      </c>
      <c r="B13" t="s">
        <v>144</v>
      </c>
      <c r="C13" t="s">
        <v>145</v>
      </c>
      <c r="D13" s="285">
        <v>362</v>
      </c>
      <c r="E13" s="285">
        <v>376</v>
      </c>
      <c r="F13" s="285">
        <v>462</v>
      </c>
      <c r="G13" s="285">
        <v>560</v>
      </c>
      <c r="H13" s="285">
        <v>649</v>
      </c>
      <c r="I13" s="285">
        <v>768</v>
      </c>
      <c r="J13" s="285">
        <v>836</v>
      </c>
      <c r="K13" s="285">
        <v>983</v>
      </c>
      <c r="L13" s="285">
        <v>1102</v>
      </c>
      <c r="M13" s="285">
        <v>1219</v>
      </c>
      <c r="N13" s="285">
        <v>1440</v>
      </c>
      <c r="O13" s="285">
        <v>1544</v>
      </c>
      <c r="P13" s="285">
        <v>1609</v>
      </c>
      <c r="Q13" s="285">
        <v>1557</v>
      </c>
      <c r="R13" s="285">
        <v>1623</v>
      </c>
      <c r="S13" s="285">
        <v>1444</v>
      </c>
      <c r="T13" s="285">
        <v>1591</v>
      </c>
      <c r="U13" s="318">
        <f>'HFxFS 2017'!AC38</f>
        <v>1575.5</v>
      </c>
      <c r="V13" s="323">
        <f>'[3]SHA 2011 Estimates - EN'!$U$166</f>
        <v>1575.5</v>
      </c>
      <c r="W13" s="324">
        <f t="shared" si="0"/>
        <v>0</v>
      </c>
      <c r="X13" s="317" t="b">
        <f t="shared" si="1"/>
        <v>1</v>
      </c>
    </row>
    <row r="14" spans="1:24">
      <c r="A14" s="30" t="s">
        <v>198</v>
      </c>
      <c r="B14" t="s">
        <v>146</v>
      </c>
      <c r="C14" t="s">
        <v>147</v>
      </c>
      <c r="D14" s="285"/>
      <c r="E14" s="285"/>
      <c r="F14" s="285"/>
      <c r="G14" s="285"/>
      <c r="H14" s="285"/>
      <c r="I14" s="285"/>
      <c r="J14" s="285"/>
      <c r="K14" s="285"/>
      <c r="L14" s="285"/>
      <c r="M14" s="285"/>
      <c r="N14" s="285"/>
      <c r="O14" s="285"/>
      <c r="P14" s="285"/>
      <c r="Q14" s="285"/>
      <c r="R14" s="285"/>
      <c r="S14" s="285"/>
      <c r="T14" s="285"/>
      <c r="U14" s="318">
        <f>'HFxFS 2017'!AC39</f>
        <v>0</v>
      </c>
      <c r="V14" s="323"/>
      <c r="W14" s="324">
        <f t="shared" si="0"/>
        <v>0</v>
      </c>
      <c r="X14" s="317" t="b">
        <f t="shared" si="1"/>
        <v>1</v>
      </c>
    </row>
    <row r="15" spans="1:24">
      <c r="A15" s="30" t="s">
        <v>199</v>
      </c>
      <c r="B15" t="s">
        <v>148</v>
      </c>
      <c r="C15" t="s">
        <v>149</v>
      </c>
      <c r="D15" s="285"/>
      <c r="E15" s="285"/>
      <c r="F15" s="285"/>
      <c r="G15" s="285"/>
      <c r="H15" s="285"/>
      <c r="I15" s="285"/>
      <c r="J15" s="285"/>
      <c r="K15" s="285"/>
      <c r="L15" s="285"/>
      <c r="M15" s="285"/>
      <c r="N15" s="285"/>
      <c r="O15" s="285"/>
      <c r="P15" s="285"/>
      <c r="Q15" s="285"/>
      <c r="R15" s="285"/>
      <c r="S15" s="285"/>
      <c r="T15" s="285"/>
      <c r="U15" s="318">
        <f>'HFxFS 2017'!AC40</f>
        <v>0</v>
      </c>
      <c r="V15" s="323"/>
      <c r="W15" s="324">
        <f t="shared" si="0"/>
        <v>0</v>
      </c>
      <c r="X15" s="317" t="b">
        <f t="shared" si="1"/>
        <v>1</v>
      </c>
    </row>
    <row r="16" spans="1:24">
      <c r="A16" s="30" t="s">
        <v>150</v>
      </c>
      <c r="B16" t="s">
        <v>151</v>
      </c>
      <c r="C16" t="s">
        <v>152</v>
      </c>
      <c r="D16" s="285"/>
      <c r="E16" s="285"/>
      <c r="F16" s="285"/>
      <c r="G16" s="285"/>
      <c r="H16" s="285"/>
      <c r="I16" s="285"/>
      <c r="J16" s="285"/>
      <c r="K16" s="285"/>
      <c r="L16" s="285"/>
      <c r="M16" s="285"/>
      <c r="N16" s="285"/>
      <c r="O16" s="285"/>
      <c r="P16" s="285"/>
      <c r="Q16" s="285"/>
      <c r="R16" s="285"/>
      <c r="S16" s="285"/>
      <c r="T16" s="285"/>
      <c r="U16" s="318">
        <f>'HFxFS 2017'!AC41</f>
        <v>0</v>
      </c>
      <c r="V16" s="323"/>
      <c r="W16" s="324">
        <f t="shared" si="0"/>
        <v>0</v>
      </c>
      <c r="X16" s="317" t="b">
        <f t="shared" si="1"/>
        <v>1</v>
      </c>
    </row>
    <row r="17" spans="1:24">
      <c r="A17" s="30" t="s">
        <v>153</v>
      </c>
      <c r="B17" t="s">
        <v>154</v>
      </c>
      <c r="C17" t="s">
        <v>155</v>
      </c>
      <c r="D17" s="285"/>
      <c r="E17" s="285"/>
      <c r="F17" s="285"/>
      <c r="G17" s="285"/>
      <c r="H17" s="285"/>
      <c r="I17" s="285"/>
      <c r="J17" s="285"/>
      <c r="K17" s="285"/>
      <c r="L17" s="285"/>
      <c r="M17" s="285"/>
      <c r="N17" s="285"/>
      <c r="O17" s="285"/>
      <c r="P17" s="285"/>
      <c r="Q17" s="285"/>
      <c r="R17" s="285"/>
      <c r="S17" s="285"/>
      <c r="T17" s="285"/>
      <c r="U17" s="318">
        <f>'HFxFS 2017'!AC42</f>
        <v>0</v>
      </c>
      <c r="V17" s="323"/>
      <c r="W17" s="324">
        <f t="shared" si="0"/>
        <v>0</v>
      </c>
      <c r="X17" s="317" t="b">
        <f t="shared" si="1"/>
        <v>1</v>
      </c>
    </row>
    <row r="18" spans="1:24">
      <c r="A18" s="30" t="s">
        <v>156</v>
      </c>
      <c r="B18" t="s">
        <v>157</v>
      </c>
      <c r="C18" t="s">
        <v>158</v>
      </c>
      <c r="D18" s="285"/>
      <c r="E18" s="285"/>
      <c r="F18" s="285"/>
      <c r="G18" s="285"/>
      <c r="H18" s="285"/>
      <c r="I18" s="285"/>
      <c r="J18" s="285"/>
      <c r="K18" s="285"/>
      <c r="L18" s="285"/>
      <c r="M18" s="285"/>
      <c r="N18" s="285"/>
      <c r="O18" s="285"/>
      <c r="P18" s="285"/>
      <c r="Q18" s="285"/>
      <c r="R18" s="285"/>
      <c r="S18" s="285"/>
      <c r="T18" s="285"/>
      <c r="U18" s="318">
        <f>'HFxFS 2017'!AC43</f>
        <v>0</v>
      </c>
      <c r="V18" s="323"/>
      <c r="W18" s="324">
        <f t="shared" si="0"/>
        <v>0</v>
      </c>
      <c r="X18" s="317" t="b">
        <f t="shared" si="1"/>
        <v>1</v>
      </c>
    </row>
    <row r="19" spans="1:24">
      <c r="A19" s="30" t="s">
        <v>159</v>
      </c>
      <c r="B19" t="s">
        <v>160</v>
      </c>
      <c r="C19" t="s">
        <v>161</v>
      </c>
      <c r="D19" s="285"/>
      <c r="E19" s="285"/>
      <c r="F19" s="285"/>
      <c r="G19" s="285"/>
      <c r="H19" s="285"/>
      <c r="I19" s="285"/>
      <c r="J19" s="285"/>
      <c r="K19" s="285"/>
      <c r="L19" s="285"/>
      <c r="M19" s="285"/>
      <c r="N19" s="285"/>
      <c r="O19" s="285"/>
      <c r="P19" s="285"/>
      <c r="Q19" s="285"/>
      <c r="R19" s="285"/>
      <c r="S19" s="285"/>
      <c r="T19" s="285"/>
      <c r="U19" s="318">
        <f>'HFxFS 2017'!AC44</f>
        <v>0</v>
      </c>
      <c r="V19" s="323"/>
      <c r="W19" s="324">
        <f t="shared" si="0"/>
        <v>0</v>
      </c>
      <c r="X19" s="317" t="b">
        <f t="shared" si="1"/>
        <v>1</v>
      </c>
    </row>
    <row r="20" spans="1:24">
      <c r="A20" s="30" t="s">
        <v>162</v>
      </c>
      <c r="B20" s="320" t="s">
        <v>163</v>
      </c>
      <c r="C20" s="320" t="s">
        <v>164</v>
      </c>
      <c r="D20" s="321">
        <v>447</v>
      </c>
      <c r="E20" s="321">
        <v>492</v>
      </c>
      <c r="F20" s="321">
        <v>599</v>
      </c>
      <c r="G20" s="321">
        <v>707</v>
      </c>
      <c r="H20" s="321">
        <v>817</v>
      </c>
      <c r="I20" s="321">
        <v>965</v>
      </c>
      <c r="J20" s="321">
        <v>1082</v>
      </c>
      <c r="K20" s="321">
        <v>1299</v>
      </c>
      <c r="L20" s="321">
        <v>1656</v>
      </c>
      <c r="M20" s="321">
        <v>1769</v>
      </c>
      <c r="N20" s="321">
        <v>1980</v>
      </c>
      <c r="O20" s="321">
        <v>2042</v>
      </c>
      <c r="P20" s="321">
        <v>2192</v>
      </c>
      <c r="Q20" s="321">
        <v>2254</v>
      </c>
      <c r="R20" s="321">
        <v>2460</v>
      </c>
      <c r="S20" s="321">
        <v>2519</v>
      </c>
      <c r="T20" s="321">
        <v>2866</v>
      </c>
      <c r="U20" s="322">
        <f>'HFxFS 2017'!AC45</f>
        <v>2877.6000000000004</v>
      </c>
      <c r="V20" s="325">
        <f>'[3]SHA 2011 Estimates - EN'!$U$134</f>
        <v>2877.6</v>
      </c>
      <c r="W20" s="326">
        <f t="shared" si="0"/>
        <v>0</v>
      </c>
      <c r="X20" s="317" t="b">
        <f t="shared" si="1"/>
        <v>1</v>
      </c>
    </row>
    <row r="21" spans="1:24">
      <c r="A21" s="30" t="s">
        <v>177</v>
      </c>
      <c r="B21" t="s">
        <v>26</v>
      </c>
      <c r="C21" t="s">
        <v>53</v>
      </c>
      <c r="D21" s="285">
        <v>35</v>
      </c>
      <c r="E21" s="285">
        <v>57</v>
      </c>
      <c r="F21" s="285">
        <v>68</v>
      </c>
      <c r="G21" s="285">
        <v>65</v>
      </c>
      <c r="H21" s="285">
        <v>119</v>
      </c>
      <c r="I21" s="285">
        <v>144</v>
      </c>
      <c r="J21" s="285">
        <v>168</v>
      </c>
      <c r="K21" s="285">
        <v>191</v>
      </c>
      <c r="L21" s="285">
        <v>301</v>
      </c>
      <c r="M21" s="285">
        <v>379</v>
      </c>
      <c r="N21" s="285">
        <v>422</v>
      </c>
      <c r="O21" s="285">
        <v>357</v>
      </c>
      <c r="P21" s="285">
        <v>427</v>
      </c>
      <c r="Q21" s="285">
        <v>531</v>
      </c>
      <c r="R21" s="285">
        <v>679</v>
      </c>
      <c r="S21" s="285">
        <v>896</v>
      </c>
      <c r="T21" s="285">
        <v>1050</v>
      </c>
      <c r="U21" s="318">
        <f>'HFxFS 2017'!H45</f>
        <v>1071.3</v>
      </c>
      <c r="V21" s="323">
        <f>'[3]SHA 2011 Estimates - EN'!$U74</f>
        <v>1071.3</v>
      </c>
      <c r="W21" s="324">
        <f t="shared" si="0"/>
        <v>0</v>
      </c>
      <c r="X21" s="317" t="b">
        <f t="shared" si="1"/>
        <v>1</v>
      </c>
    </row>
    <row r="22" spans="1:24">
      <c r="A22" s="30" t="s">
        <v>178</v>
      </c>
      <c r="B22" t="s">
        <v>36</v>
      </c>
      <c r="C22" t="s">
        <v>54</v>
      </c>
      <c r="D22" s="285">
        <v>35</v>
      </c>
      <c r="E22" s="285">
        <v>57</v>
      </c>
      <c r="F22" s="285">
        <v>68</v>
      </c>
      <c r="G22" s="285">
        <v>65</v>
      </c>
      <c r="H22" s="285">
        <v>119</v>
      </c>
      <c r="I22" s="285">
        <v>144</v>
      </c>
      <c r="J22" s="285">
        <v>168</v>
      </c>
      <c r="K22" s="285">
        <v>186</v>
      </c>
      <c r="L22" s="285">
        <v>235</v>
      </c>
      <c r="M22" s="285">
        <v>220.3</v>
      </c>
      <c r="N22" s="285">
        <v>256.8</v>
      </c>
      <c r="O22" s="285">
        <v>235.8</v>
      </c>
      <c r="P22" s="285">
        <v>252</v>
      </c>
      <c r="Q22" s="285">
        <v>269</v>
      </c>
      <c r="R22" s="285">
        <v>586</v>
      </c>
      <c r="S22" s="285">
        <v>896</v>
      </c>
      <c r="T22" s="285">
        <v>1050</v>
      </c>
      <c r="U22" s="318">
        <f>'HFxFS 2017'!I45</f>
        <v>0</v>
      </c>
      <c r="V22" s="323"/>
      <c r="W22" s="324"/>
      <c r="X22" s="317" t="b">
        <f t="shared" si="1"/>
        <v>1</v>
      </c>
    </row>
    <row r="23" spans="1:24">
      <c r="A23" s="30" t="s">
        <v>179</v>
      </c>
      <c r="B23" t="s">
        <v>37</v>
      </c>
      <c r="C23" t="s">
        <v>55</v>
      </c>
      <c r="D23" s="285"/>
      <c r="E23" s="285"/>
      <c r="F23" s="285"/>
      <c r="G23" s="285"/>
      <c r="H23" s="285"/>
      <c r="I23" s="285"/>
      <c r="J23" s="285"/>
      <c r="K23" s="285">
        <v>5</v>
      </c>
      <c r="L23" s="285">
        <v>66</v>
      </c>
      <c r="M23" s="285">
        <v>158.69999999999999</v>
      </c>
      <c r="N23" s="285">
        <v>159.5</v>
      </c>
      <c r="O23" s="285">
        <v>121.2</v>
      </c>
      <c r="P23" s="285">
        <v>175</v>
      </c>
      <c r="Q23" s="285">
        <v>262</v>
      </c>
      <c r="R23" s="285">
        <v>93</v>
      </c>
      <c r="S23" s="285"/>
      <c r="T23" s="285"/>
      <c r="U23" s="318">
        <f>'HFxFS 2017'!J45</f>
        <v>0</v>
      </c>
      <c r="V23" s="323"/>
      <c r="W23" s="324"/>
      <c r="X23" s="317" t="b">
        <f t="shared" si="1"/>
        <v>1</v>
      </c>
    </row>
    <row r="24" spans="1:24">
      <c r="A24" s="30" t="s">
        <v>180</v>
      </c>
      <c r="B24" t="s">
        <v>38</v>
      </c>
      <c r="C24" t="s">
        <v>56</v>
      </c>
      <c r="D24" s="285"/>
      <c r="E24" s="285"/>
      <c r="F24" s="285"/>
      <c r="G24" s="285"/>
      <c r="H24" s="285"/>
      <c r="I24" s="285"/>
      <c r="J24" s="285"/>
      <c r="K24" s="285"/>
      <c r="L24" s="285"/>
      <c r="M24" s="285"/>
      <c r="N24" s="285">
        <v>5.7</v>
      </c>
      <c r="O24" s="285"/>
      <c r="P24" s="285"/>
      <c r="Q24" s="285"/>
      <c r="R24" s="285"/>
      <c r="S24" s="285"/>
      <c r="T24" s="285"/>
      <c r="U24" s="318">
        <f>'HFxFS 2017'!K45</f>
        <v>0</v>
      </c>
      <c r="V24" s="323"/>
      <c r="W24" s="324"/>
      <c r="X24" s="317" t="b">
        <f t="shared" si="1"/>
        <v>1</v>
      </c>
    </row>
    <row r="25" spans="1:24">
      <c r="A25" s="30" t="s">
        <v>181</v>
      </c>
      <c r="B25" t="s">
        <v>39</v>
      </c>
      <c r="C25" t="s">
        <v>57</v>
      </c>
      <c r="D25" s="285"/>
      <c r="E25" s="285"/>
      <c r="F25" s="285"/>
      <c r="G25" s="285"/>
      <c r="H25" s="285"/>
      <c r="I25" s="285"/>
      <c r="J25" s="285"/>
      <c r="K25" s="285"/>
      <c r="L25" s="285"/>
      <c r="M25" s="285"/>
      <c r="N25" s="285"/>
      <c r="O25" s="285"/>
      <c r="P25" s="285"/>
      <c r="Q25" s="285"/>
      <c r="R25" s="285"/>
      <c r="S25" s="285"/>
      <c r="T25" s="285"/>
      <c r="U25" s="318">
        <f>'HFxFS 2017'!L45</f>
        <v>0</v>
      </c>
      <c r="V25" s="323"/>
      <c r="W25" s="324"/>
      <c r="X25" s="317" t="b">
        <f t="shared" si="1"/>
        <v>1</v>
      </c>
    </row>
    <row r="26" spans="1:24">
      <c r="A26" s="30" t="s">
        <v>182</v>
      </c>
      <c r="B26" t="s">
        <v>27</v>
      </c>
      <c r="C26" t="s">
        <v>58</v>
      </c>
      <c r="D26" s="285"/>
      <c r="E26" s="285"/>
      <c r="F26" s="285"/>
      <c r="G26" s="285">
        <v>0</v>
      </c>
      <c r="H26" s="285">
        <v>2</v>
      </c>
      <c r="I26" s="285">
        <v>13</v>
      </c>
      <c r="J26" s="285">
        <v>7</v>
      </c>
      <c r="K26" s="285">
        <v>12</v>
      </c>
      <c r="L26" s="285">
        <v>10</v>
      </c>
      <c r="M26" s="285">
        <v>20</v>
      </c>
      <c r="N26" s="285">
        <v>19</v>
      </c>
      <c r="O26" s="285">
        <v>18</v>
      </c>
      <c r="P26" s="285">
        <v>24</v>
      </c>
      <c r="Q26" s="285">
        <v>17</v>
      </c>
      <c r="R26" s="285">
        <v>14</v>
      </c>
      <c r="S26" s="285">
        <v>18</v>
      </c>
      <c r="T26" s="285">
        <v>18</v>
      </c>
      <c r="U26" s="318">
        <f>'HFxFS 2017'!M45</f>
        <v>20.9</v>
      </c>
      <c r="V26" s="323">
        <f>'[3]SHA 2011 Estimates - EN'!$U79</f>
        <v>20.9</v>
      </c>
      <c r="W26" s="324">
        <f t="shared" si="0"/>
        <v>0</v>
      </c>
      <c r="X26" s="317" t="b">
        <f t="shared" si="1"/>
        <v>1</v>
      </c>
    </row>
    <row r="27" spans="1:24">
      <c r="A27" s="30" t="s">
        <v>183</v>
      </c>
      <c r="B27" t="s">
        <v>28</v>
      </c>
      <c r="C27" t="s">
        <v>59</v>
      </c>
      <c r="D27" s="285">
        <v>16</v>
      </c>
      <c r="E27" s="285">
        <v>21</v>
      </c>
      <c r="F27" s="285">
        <v>18</v>
      </c>
      <c r="G27" s="285">
        <v>36</v>
      </c>
      <c r="H27" s="285">
        <v>0</v>
      </c>
      <c r="I27" s="285">
        <v>0</v>
      </c>
      <c r="J27" s="285">
        <v>0</v>
      </c>
      <c r="K27" s="285">
        <v>0</v>
      </c>
      <c r="L27" s="285">
        <v>0</v>
      </c>
      <c r="M27" s="285">
        <v>0</v>
      </c>
      <c r="N27" s="285">
        <v>0</v>
      </c>
      <c r="O27" s="285">
        <v>0</v>
      </c>
      <c r="P27" s="285">
        <v>0</v>
      </c>
      <c r="Q27" s="285">
        <v>0</v>
      </c>
      <c r="R27" s="285">
        <v>0</v>
      </c>
      <c r="S27" s="285">
        <v>0</v>
      </c>
      <c r="T27" s="285">
        <v>0</v>
      </c>
      <c r="U27" s="318">
        <f>'HFxFS 2017'!N45</f>
        <v>0</v>
      </c>
      <c r="V27" s="323">
        <f>'[3]SHA 2011 Estimates - EN'!$U80</f>
        <v>0</v>
      </c>
      <c r="W27" s="324">
        <f t="shared" si="0"/>
        <v>0</v>
      </c>
      <c r="X27" s="317" t="b">
        <f t="shared" si="1"/>
        <v>1</v>
      </c>
    </row>
    <row r="28" spans="1:24">
      <c r="A28" s="30" t="s">
        <v>184</v>
      </c>
      <c r="B28" t="s">
        <v>40</v>
      </c>
      <c r="C28" t="s">
        <v>60</v>
      </c>
      <c r="D28" s="285"/>
      <c r="E28" s="285">
        <v>5</v>
      </c>
      <c r="F28" s="285">
        <v>4</v>
      </c>
      <c r="G28" s="285"/>
      <c r="H28" s="285"/>
      <c r="I28" s="285"/>
      <c r="J28" s="285"/>
      <c r="K28" s="285"/>
      <c r="L28" s="285"/>
      <c r="M28" s="285"/>
      <c r="N28" s="285"/>
      <c r="O28" s="285"/>
      <c r="P28" s="285"/>
      <c r="Q28" s="285"/>
      <c r="R28" s="285"/>
      <c r="S28" s="285"/>
      <c r="T28" s="285"/>
      <c r="U28" s="318">
        <f>'HFxFS 2017'!O45</f>
        <v>0</v>
      </c>
      <c r="V28" s="323"/>
      <c r="W28" s="324"/>
      <c r="X28" s="317" t="b">
        <f t="shared" si="1"/>
        <v>1</v>
      </c>
    </row>
    <row r="29" spans="1:24">
      <c r="A29" s="30" t="s">
        <v>185</v>
      </c>
      <c r="B29" t="s">
        <v>41</v>
      </c>
      <c r="C29" t="s">
        <v>61</v>
      </c>
      <c r="D29" s="285"/>
      <c r="E29" s="285">
        <v>16</v>
      </c>
      <c r="F29" s="285">
        <v>14</v>
      </c>
      <c r="G29" s="285">
        <v>36</v>
      </c>
      <c r="H29" s="285"/>
      <c r="I29" s="285"/>
      <c r="J29" s="285"/>
      <c r="K29" s="285"/>
      <c r="L29" s="285"/>
      <c r="M29" s="285"/>
      <c r="N29" s="285"/>
      <c r="O29" s="285"/>
      <c r="P29" s="285"/>
      <c r="Q29" s="285"/>
      <c r="R29" s="285"/>
      <c r="S29" s="285"/>
      <c r="T29" s="285"/>
      <c r="U29" s="318">
        <f>'HFxFS 2017'!P45</f>
        <v>0</v>
      </c>
      <c r="V29" s="323"/>
      <c r="W29" s="324"/>
      <c r="X29" s="317" t="b">
        <f t="shared" si="1"/>
        <v>1</v>
      </c>
    </row>
    <row r="30" spans="1:24">
      <c r="A30" s="30" t="s">
        <v>186</v>
      </c>
      <c r="B30" t="s">
        <v>42</v>
      </c>
      <c r="C30" t="s">
        <v>62</v>
      </c>
      <c r="D30" s="285"/>
      <c r="E30" s="285"/>
      <c r="F30" s="285"/>
      <c r="G30" s="285"/>
      <c r="H30" s="285"/>
      <c r="I30" s="285"/>
      <c r="J30" s="285"/>
      <c r="K30" s="285"/>
      <c r="L30" s="285"/>
      <c r="M30" s="285"/>
      <c r="N30" s="285"/>
      <c r="O30" s="285"/>
      <c r="P30" s="285"/>
      <c r="Q30" s="285"/>
      <c r="R30" s="285"/>
      <c r="S30" s="285"/>
      <c r="T30" s="285"/>
      <c r="U30" s="318">
        <f>'HFxFS 2017'!Q45</f>
        <v>0</v>
      </c>
      <c r="V30" s="323"/>
      <c r="W30" s="324"/>
      <c r="X30" s="317" t="b">
        <f t="shared" si="1"/>
        <v>1</v>
      </c>
    </row>
    <row r="31" spans="1:24">
      <c r="A31" s="30" t="s">
        <v>187</v>
      </c>
      <c r="B31" t="s">
        <v>43</v>
      </c>
      <c r="C31" t="s">
        <v>63</v>
      </c>
      <c r="D31" s="285"/>
      <c r="E31" s="285"/>
      <c r="F31" s="285"/>
      <c r="G31" s="285"/>
      <c r="H31" s="285"/>
      <c r="I31" s="285"/>
      <c r="J31" s="285"/>
      <c r="K31" s="285"/>
      <c r="L31" s="285"/>
      <c r="M31" s="285"/>
      <c r="N31" s="285"/>
      <c r="O31" s="285"/>
      <c r="P31" s="285"/>
      <c r="Q31" s="285"/>
      <c r="R31" s="285"/>
      <c r="S31" s="285"/>
      <c r="T31" s="285"/>
      <c r="U31" s="318">
        <f>'HFxFS 2017'!R45</f>
        <v>0</v>
      </c>
      <c r="V31" s="323"/>
      <c r="W31" s="324"/>
      <c r="X31" s="317" t="b">
        <f t="shared" si="1"/>
        <v>1</v>
      </c>
    </row>
    <row r="32" spans="1:24">
      <c r="A32" s="30" t="s">
        <v>188</v>
      </c>
      <c r="B32" t="s">
        <v>29</v>
      </c>
      <c r="C32" t="s">
        <v>64</v>
      </c>
      <c r="D32" s="285"/>
      <c r="E32" s="285"/>
      <c r="F32" s="285"/>
      <c r="G32" s="285"/>
      <c r="H32" s="285"/>
      <c r="I32" s="285"/>
      <c r="J32" s="285"/>
      <c r="K32" s="285"/>
      <c r="L32" s="285"/>
      <c r="M32" s="285"/>
      <c r="N32" s="285"/>
      <c r="O32" s="285"/>
      <c r="P32" s="285"/>
      <c r="Q32" s="285"/>
      <c r="R32" s="285"/>
      <c r="S32" s="285"/>
      <c r="T32" s="285"/>
      <c r="U32" s="318">
        <f>'HFxFS 2017'!S45</f>
        <v>0</v>
      </c>
      <c r="V32" s="323"/>
      <c r="W32" s="324"/>
      <c r="X32" s="317" t="b">
        <f t="shared" si="1"/>
        <v>1</v>
      </c>
    </row>
    <row r="33" spans="1:24">
      <c r="A33" s="30" t="s">
        <v>189</v>
      </c>
      <c r="B33" t="s">
        <v>30</v>
      </c>
      <c r="C33" t="s">
        <v>65</v>
      </c>
      <c r="D33" s="285">
        <v>2</v>
      </c>
      <c r="E33" s="285">
        <v>4</v>
      </c>
      <c r="F33" s="285">
        <v>4</v>
      </c>
      <c r="G33" s="285">
        <v>5</v>
      </c>
      <c r="H33" s="285">
        <v>9</v>
      </c>
      <c r="I33" s="285">
        <v>12</v>
      </c>
      <c r="J33" s="285">
        <v>16</v>
      </c>
      <c r="K33" s="285">
        <v>38</v>
      </c>
      <c r="L33" s="285">
        <v>86</v>
      </c>
      <c r="M33" s="285">
        <v>75</v>
      </c>
      <c r="N33" s="285">
        <v>46</v>
      </c>
      <c r="O33" s="285">
        <v>72</v>
      </c>
      <c r="P33" s="285">
        <v>81</v>
      </c>
      <c r="Q33" s="285">
        <v>98</v>
      </c>
      <c r="R33" s="285">
        <v>97</v>
      </c>
      <c r="S33" s="285">
        <v>115</v>
      </c>
      <c r="T33" s="285">
        <v>160</v>
      </c>
      <c r="U33" s="318">
        <f>'HFxFS 2017'!T45</f>
        <v>162.4</v>
      </c>
      <c r="V33" s="323">
        <f>'[3]SHA 2011 Estimates - EN'!$U$89</f>
        <v>162.4</v>
      </c>
      <c r="W33" s="324">
        <f t="shared" si="0"/>
        <v>0</v>
      </c>
      <c r="X33" s="317" t="b">
        <f t="shared" si="1"/>
        <v>1</v>
      </c>
    </row>
    <row r="34" spans="1:24">
      <c r="A34" s="30" t="s">
        <v>190</v>
      </c>
      <c r="B34" t="s">
        <v>44</v>
      </c>
      <c r="C34" t="s">
        <v>66</v>
      </c>
      <c r="D34" s="285"/>
      <c r="E34" s="285"/>
      <c r="F34" s="285"/>
      <c r="G34" s="285"/>
      <c r="H34" s="285"/>
      <c r="I34" s="285"/>
      <c r="J34" s="285"/>
      <c r="K34" s="285"/>
      <c r="L34" s="285"/>
      <c r="M34" s="285"/>
      <c r="N34" s="285"/>
      <c r="O34" s="285"/>
      <c r="P34" s="285"/>
      <c r="Q34" s="285"/>
      <c r="R34" s="285"/>
      <c r="S34" s="285"/>
      <c r="T34" s="285"/>
      <c r="U34" s="318">
        <f>'HFxFS 2017'!U45</f>
        <v>0</v>
      </c>
      <c r="V34" s="323"/>
      <c r="W34" s="324"/>
      <c r="X34" s="317" t="b">
        <f t="shared" si="1"/>
        <v>1</v>
      </c>
    </row>
    <row r="35" spans="1:24">
      <c r="A35" s="30" t="s">
        <v>191</v>
      </c>
      <c r="B35" t="s">
        <v>45</v>
      </c>
      <c r="C35" t="s">
        <v>67</v>
      </c>
      <c r="D35" s="285"/>
      <c r="E35" s="285"/>
      <c r="F35" s="285"/>
      <c r="G35" s="285"/>
      <c r="H35" s="285"/>
      <c r="I35" s="285"/>
      <c r="J35" s="285"/>
      <c r="K35" s="285"/>
      <c r="L35" s="285"/>
      <c r="M35" s="285"/>
      <c r="N35" s="285"/>
      <c r="O35" s="285"/>
      <c r="P35" s="285"/>
      <c r="Q35" s="285"/>
      <c r="R35" s="285"/>
      <c r="S35" s="285"/>
      <c r="T35" s="285"/>
      <c r="U35" s="318">
        <f>'HFxFS 2017'!V45</f>
        <v>0</v>
      </c>
      <c r="V35" s="323"/>
      <c r="W35" s="324"/>
      <c r="X35" s="317" t="b">
        <f t="shared" si="1"/>
        <v>1</v>
      </c>
    </row>
    <row r="36" spans="1:24">
      <c r="A36" s="30" t="s">
        <v>192</v>
      </c>
      <c r="B36" t="s">
        <v>46</v>
      </c>
      <c r="C36" t="s">
        <v>68</v>
      </c>
      <c r="D36" s="285"/>
      <c r="E36" s="285"/>
      <c r="F36" s="285"/>
      <c r="G36" s="285"/>
      <c r="H36" s="285"/>
      <c r="I36" s="285"/>
      <c r="J36" s="285"/>
      <c r="K36" s="285"/>
      <c r="L36" s="285"/>
      <c r="M36" s="285"/>
      <c r="N36" s="285"/>
      <c r="O36" s="285"/>
      <c r="P36" s="285"/>
      <c r="Q36" s="285"/>
      <c r="R36" s="285"/>
      <c r="S36" s="285"/>
      <c r="T36" s="285"/>
      <c r="U36" s="318">
        <f>'HFxFS 2017'!W45</f>
        <v>0</v>
      </c>
      <c r="V36" s="323"/>
      <c r="W36" s="324"/>
      <c r="X36" s="317" t="b">
        <f t="shared" si="1"/>
        <v>1</v>
      </c>
    </row>
    <row r="37" spans="1:24">
      <c r="A37" s="30" t="s">
        <v>193</v>
      </c>
      <c r="B37" t="s">
        <v>31</v>
      </c>
      <c r="C37" t="s">
        <v>69</v>
      </c>
      <c r="D37" s="285">
        <v>362</v>
      </c>
      <c r="E37" s="285">
        <v>376</v>
      </c>
      <c r="F37" s="285">
        <v>462</v>
      </c>
      <c r="G37" s="285">
        <v>560</v>
      </c>
      <c r="H37" s="285">
        <v>649</v>
      </c>
      <c r="I37" s="285">
        <v>768</v>
      </c>
      <c r="J37" s="285">
        <v>836</v>
      </c>
      <c r="K37" s="285">
        <v>983</v>
      </c>
      <c r="L37" s="285">
        <v>1102</v>
      </c>
      <c r="M37" s="285">
        <v>1219</v>
      </c>
      <c r="N37" s="285">
        <v>1440</v>
      </c>
      <c r="O37" s="285">
        <v>1544</v>
      </c>
      <c r="P37" s="285">
        <v>1609</v>
      </c>
      <c r="Q37" s="285">
        <v>1557</v>
      </c>
      <c r="R37" s="285">
        <v>1623</v>
      </c>
      <c r="S37" s="285">
        <v>1444</v>
      </c>
      <c r="T37" s="285">
        <v>1591</v>
      </c>
      <c r="U37" s="318">
        <f>'HFxFS 2017'!X45</f>
        <v>1575.5</v>
      </c>
      <c r="V37" s="323">
        <f>'[3]SHA 2011 Estimates - EN'!$U93</f>
        <v>1575.5</v>
      </c>
      <c r="W37" s="324">
        <f t="shared" si="0"/>
        <v>0</v>
      </c>
      <c r="X37" s="317" t="b">
        <f t="shared" si="1"/>
        <v>1</v>
      </c>
    </row>
    <row r="38" spans="1:24">
      <c r="A38" s="30" t="s">
        <v>194</v>
      </c>
      <c r="B38" t="s">
        <v>47</v>
      </c>
      <c r="C38" t="s">
        <v>70</v>
      </c>
      <c r="D38" s="285">
        <v>362</v>
      </c>
      <c r="E38" s="285">
        <v>376</v>
      </c>
      <c r="F38" s="285">
        <v>462</v>
      </c>
      <c r="G38" s="285">
        <v>560</v>
      </c>
      <c r="H38" s="285">
        <v>649</v>
      </c>
      <c r="I38" s="285">
        <v>768</v>
      </c>
      <c r="J38" s="285">
        <v>836</v>
      </c>
      <c r="K38" s="285">
        <v>983</v>
      </c>
      <c r="L38" s="285">
        <v>1102</v>
      </c>
      <c r="M38" s="285">
        <v>1219</v>
      </c>
      <c r="N38" s="285">
        <v>1440</v>
      </c>
      <c r="O38" s="285">
        <v>1544</v>
      </c>
      <c r="P38" s="285">
        <v>1609</v>
      </c>
      <c r="Q38" s="285">
        <v>1557</v>
      </c>
      <c r="R38" s="285">
        <v>1623</v>
      </c>
      <c r="S38" s="285">
        <v>1444</v>
      </c>
      <c r="T38" s="285">
        <v>1591</v>
      </c>
      <c r="U38" s="318">
        <f>'HFxFS 2017'!Y45</f>
        <v>0</v>
      </c>
      <c r="V38" s="323"/>
      <c r="W38" s="324"/>
      <c r="X38" s="317" t="b">
        <f t="shared" si="1"/>
        <v>1</v>
      </c>
    </row>
    <row r="39" spans="1:24">
      <c r="A39" s="30" t="s">
        <v>195</v>
      </c>
      <c r="B39" t="s">
        <v>48</v>
      </c>
      <c r="C39" t="s">
        <v>71</v>
      </c>
      <c r="D39" s="285"/>
      <c r="E39" s="285"/>
      <c r="F39" s="285"/>
      <c r="G39" s="285"/>
      <c r="H39" s="285"/>
      <c r="I39" s="285"/>
      <c r="J39" s="285"/>
      <c r="K39" s="285"/>
      <c r="L39" s="285"/>
      <c r="M39" s="285"/>
      <c r="N39" s="285"/>
      <c r="O39" s="285"/>
      <c r="P39" s="285"/>
      <c r="Q39" s="285"/>
      <c r="R39" s="285"/>
      <c r="S39" s="285"/>
      <c r="T39" s="285"/>
      <c r="U39" s="318">
        <f>'HFxFS 2017'!Z45</f>
        <v>0</v>
      </c>
      <c r="V39" s="323"/>
      <c r="W39" s="324"/>
      <c r="X39" s="317" t="b">
        <f t="shared" si="1"/>
        <v>1</v>
      </c>
    </row>
    <row r="40" spans="1:24">
      <c r="A40" s="30" t="s">
        <v>196</v>
      </c>
      <c r="B40" t="s">
        <v>49</v>
      </c>
      <c r="C40" t="s">
        <v>72</v>
      </c>
      <c r="D40" s="285"/>
      <c r="E40" s="285"/>
      <c r="F40" s="285"/>
      <c r="G40" s="285"/>
      <c r="H40" s="285"/>
      <c r="I40" s="285"/>
      <c r="J40" s="285"/>
      <c r="K40" s="285"/>
      <c r="L40" s="285"/>
      <c r="M40" s="285"/>
      <c r="N40" s="285"/>
      <c r="O40" s="285"/>
      <c r="P40" s="285"/>
      <c r="Q40" s="285"/>
      <c r="R40" s="285"/>
      <c r="S40" s="285"/>
      <c r="T40" s="285"/>
      <c r="U40" s="318">
        <f>'HFxFS 2017'!AA45</f>
        <v>0</v>
      </c>
      <c r="V40" s="323"/>
      <c r="W40" s="324"/>
      <c r="X40" s="317" t="b">
        <f t="shared" si="1"/>
        <v>1</v>
      </c>
    </row>
    <row r="41" spans="1:24">
      <c r="A41" s="30" t="s">
        <v>197</v>
      </c>
      <c r="B41" t="s">
        <v>32</v>
      </c>
      <c r="C41" t="s">
        <v>73</v>
      </c>
      <c r="D41" s="285">
        <v>32</v>
      </c>
      <c r="E41" s="285">
        <v>34</v>
      </c>
      <c r="F41" s="285">
        <v>47</v>
      </c>
      <c r="G41" s="285">
        <v>41</v>
      </c>
      <c r="H41" s="285">
        <v>38</v>
      </c>
      <c r="I41" s="285">
        <v>28</v>
      </c>
      <c r="J41" s="285">
        <v>55</v>
      </c>
      <c r="K41" s="285">
        <v>75</v>
      </c>
      <c r="L41" s="285">
        <v>157</v>
      </c>
      <c r="M41" s="285">
        <v>76</v>
      </c>
      <c r="N41" s="285">
        <v>53</v>
      </c>
      <c r="O41" s="285">
        <v>51</v>
      </c>
      <c r="P41" s="285">
        <v>51</v>
      </c>
      <c r="Q41" s="285">
        <v>51</v>
      </c>
      <c r="R41" s="285">
        <v>47</v>
      </c>
      <c r="S41" s="285">
        <v>46</v>
      </c>
      <c r="T41" s="285">
        <v>47</v>
      </c>
      <c r="U41" s="318">
        <f>'HFxFS 2017'!AB45</f>
        <v>47.5</v>
      </c>
      <c r="V41" s="323">
        <f>'[3]SHA 2011 Estimates - EN'!$U$98</f>
        <v>47.5</v>
      </c>
      <c r="W41" s="324">
        <f t="shared" si="0"/>
        <v>0</v>
      </c>
      <c r="X41" s="317" t="b">
        <f t="shared" si="1"/>
        <v>1</v>
      </c>
    </row>
    <row r="42" spans="1:24">
      <c r="A42" s="30" t="s">
        <v>202</v>
      </c>
      <c r="B42" s="320" t="s">
        <v>33</v>
      </c>
      <c r="C42" s="320" t="s">
        <v>74</v>
      </c>
      <c r="D42" s="321">
        <v>447</v>
      </c>
      <c r="E42" s="321">
        <v>492</v>
      </c>
      <c r="F42" s="321">
        <v>599</v>
      </c>
      <c r="G42" s="321">
        <v>707</v>
      </c>
      <c r="H42" s="321">
        <v>817</v>
      </c>
      <c r="I42" s="321">
        <v>965</v>
      </c>
      <c r="J42" s="321">
        <v>1082</v>
      </c>
      <c r="K42" s="321">
        <v>1299</v>
      </c>
      <c r="L42" s="321">
        <v>1656</v>
      </c>
      <c r="M42" s="321">
        <v>1769</v>
      </c>
      <c r="N42" s="321">
        <v>1980</v>
      </c>
      <c r="O42" s="321">
        <v>2042</v>
      </c>
      <c r="P42" s="321">
        <v>2192</v>
      </c>
      <c r="Q42" s="321">
        <v>2254</v>
      </c>
      <c r="R42" s="321">
        <v>2460</v>
      </c>
      <c r="S42" s="321">
        <v>2519</v>
      </c>
      <c r="T42" s="321">
        <v>2866</v>
      </c>
      <c r="U42" s="322">
        <f>'HFxFS 2017'!AC45</f>
        <v>2877.6000000000004</v>
      </c>
      <c r="V42" s="325">
        <f>'[3]SHA 2011 Estimates - EN'!$U$73</f>
        <v>2877.6000000000004</v>
      </c>
      <c r="W42" s="326">
        <f t="shared" si="0"/>
        <v>0</v>
      </c>
      <c r="X42" s="317" t="b">
        <f t="shared" si="1"/>
        <v>1</v>
      </c>
    </row>
    <row r="43" spans="1:24">
      <c r="A43" s="30" t="s">
        <v>171</v>
      </c>
      <c r="B43" t="s">
        <v>172</v>
      </c>
      <c r="C43" t="s">
        <v>173</v>
      </c>
      <c r="D43" s="285"/>
      <c r="E43" s="285"/>
      <c r="F43" s="285"/>
      <c r="G43" s="285"/>
      <c r="H43" s="285"/>
      <c r="I43" s="285"/>
      <c r="J43" s="285"/>
      <c r="K43" s="285"/>
      <c r="L43" s="285"/>
      <c r="M43" s="285"/>
      <c r="N43" s="285"/>
      <c r="O43" s="285"/>
      <c r="P43" s="285"/>
      <c r="Q43" s="285"/>
      <c r="R43" s="285"/>
      <c r="S43" s="285"/>
      <c r="T43" s="285"/>
      <c r="U43" s="318">
        <f>'HFxFS 2017'!J51</f>
        <v>0</v>
      </c>
      <c r="V43" s="319"/>
    </row>
    <row r="44" spans="1:24">
      <c r="B44" t="s">
        <v>296</v>
      </c>
      <c r="C44" t="s">
        <v>295</v>
      </c>
      <c r="D44" s="285"/>
      <c r="E44" s="285"/>
      <c r="F44" s="285"/>
      <c r="G44" s="285"/>
      <c r="H44" s="285"/>
      <c r="I44" s="285"/>
      <c r="J44" s="285"/>
      <c r="K44" s="285"/>
      <c r="L44" s="285"/>
      <c r="M44" s="285"/>
      <c r="N44" s="285"/>
      <c r="O44" s="285"/>
      <c r="P44" s="285"/>
      <c r="Q44" s="285"/>
      <c r="R44" s="285"/>
      <c r="S44" s="285"/>
      <c r="T44" s="285"/>
      <c r="U44" s="318">
        <f>'HFxFS 2017'!J15</f>
        <v>0</v>
      </c>
      <c r="V44" s="319"/>
    </row>
    <row r="46" spans="1:24">
      <c r="D46" s="316"/>
      <c r="E46" s="316"/>
      <c r="F46" s="316"/>
      <c r="G46" s="316"/>
      <c r="H46" s="316"/>
      <c r="I46" s="316"/>
      <c r="J46" s="316"/>
      <c r="K46" s="316"/>
      <c r="L46" s="316"/>
      <c r="M46" s="316"/>
      <c r="N46" s="316"/>
      <c r="O46" s="316"/>
      <c r="P46" s="316"/>
      <c r="Q46" s="316"/>
      <c r="R46" s="316"/>
      <c r="S46" s="316"/>
      <c r="T46" s="316"/>
      <c r="U46" s="316"/>
    </row>
  </sheetData>
  <pageMargins left="0.25" right="0.25" top="0.75" bottom="0.75" header="0.3" footer="0.3"/>
  <pageSetup paperSize="9" scale="65" orientation="landscape" r:id="rId1"/>
  <headerFooter>
    <oddHeader>&amp;LHealth accounts estimates</oddHeader>
    <oddFooter>&amp;L[Enter country name] SHA 2018&amp;R&amp;A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L61"/>
  <sheetViews>
    <sheetView zoomScale="90" zoomScaleNormal="90" workbookViewId="0">
      <pane xSplit="1" ySplit="3" topLeftCell="B9" activePane="bottomRight" state="frozen"/>
      <selection pane="topRight" activeCell="B1" sqref="B1"/>
      <selection pane="bottomLeft" activeCell="A4" sqref="A4"/>
      <selection pane="bottomRight" activeCell="E12" sqref="E12"/>
    </sheetView>
  </sheetViews>
  <sheetFormatPr defaultRowHeight="14.4"/>
  <cols>
    <col min="1" max="1" width="30" customWidth="1"/>
    <col min="2" max="2" width="36.6640625" customWidth="1"/>
    <col min="3" max="3" width="40" customWidth="1"/>
    <col min="4" max="4" width="30.5546875" customWidth="1"/>
    <col min="5" max="5" width="35.109375" customWidth="1"/>
    <col min="6" max="6" width="32.44140625" customWidth="1"/>
    <col min="7" max="7" width="25.44140625" customWidth="1"/>
    <col min="8" max="8" width="33.5546875" customWidth="1"/>
    <col min="9" max="9" width="10.5546875" customWidth="1"/>
    <col min="10" max="10" width="10.33203125" customWidth="1"/>
    <col min="12" max="12" width="12.44140625" customWidth="1"/>
  </cols>
  <sheetData>
    <row r="1" spans="1:12" ht="17.399999999999999">
      <c r="A1" s="350" t="s">
        <v>203</v>
      </c>
      <c r="B1" s="350"/>
      <c r="C1" s="350"/>
      <c r="D1" s="350"/>
      <c r="E1" s="350"/>
      <c r="F1" s="350"/>
    </row>
    <row r="2" spans="1:12" ht="17.25" customHeight="1" thickBot="1">
      <c r="A2" s="246" t="s">
        <v>204</v>
      </c>
    </row>
    <row r="3" spans="1:12" ht="42.6" thickBot="1">
      <c r="A3" s="287" t="s">
        <v>51</v>
      </c>
      <c r="B3" s="287" t="s">
        <v>52</v>
      </c>
      <c r="C3" s="287" t="s">
        <v>205</v>
      </c>
      <c r="D3" s="287" t="s">
        <v>206</v>
      </c>
      <c r="E3" s="287" t="s">
        <v>207</v>
      </c>
      <c r="F3" s="287" t="s">
        <v>208</v>
      </c>
      <c r="G3" s="287" t="s">
        <v>209</v>
      </c>
      <c r="H3" s="287" t="s">
        <v>210</v>
      </c>
      <c r="I3" s="288" t="s">
        <v>211</v>
      </c>
      <c r="J3" s="288" t="s">
        <v>212</v>
      </c>
      <c r="K3" s="287" t="s">
        <v>213</v>
      </c>
      <c r="L3" s="287" t="s">
        <v>214</v>
      </c>
    </row>
    <row r="4" spans="1:12" ht="63" thickBot="1">
      <c r="A4" s="307" t="s">
        <v>301</v>
      </c>
      <c r="B4" s="308" t="s">
        <v>307</v>
      </c>
      <c r="C4" s="312" t="s">
        <v>326</v>
      </c>
      <c r="D4" s="312" t="s">
        <v>325</v>
      </c>
      <c r="E4" s="286" t="s">
        <v>247</v>
      </c>
      <c r="F4" s="286" t="s">
        <v>254</v>
      </c>
      <c r="G4" s="286" t="s">
        <v>249</v>
      </c>
      <c r="H4" s="286" t="s">
        <v>250</v>
      </c>
      <c r="I4" s="311" t="s">
        <v>260</v>
      </c>
      <c r="J4" s="247" t="s">
        <v>252</v>
      </c>
      <c r="K4" s="314" t="s">
        <v>330</v>
      </c>
      <c r="L4" s="247"/>
    </row>
    <row r="5" spans="1:12" ht="172.2" thickBot="1">
      <c r="A5" s="307" t="s">
        <v>302</v>
      </c>
      <c r="B5" s="308" t="s">
        <v>308</v>
      </c>
      <c r="C5" s="312" t="s">
        <v>327</v>
      </c>
      <c r="D5" s="312" t="s">
        <v>325</v>
      </c>
      <c r="E5" s="286" t="s">
        <v>253</v>
      </c>
      <c r="F5" s="286" t="s">
        <v>254</v>
      </c>
      <c r="G5" s="286" t="s">
        <v>249</v>
      </c>
      <c r="H5" s="286" t="s">
        <v>250</v>
      </c>
      <c r="I5" s="311" t="s">
        <v>263</v>
      </c>
      <c r="J5" s="247" t="s">
        <v>252</v>
      </c>
      <c r="K5" s="314" t="s">
        <v>302</v>
      </c>
      <c r="L5" s="247"/>
    </row>
    <row r="6" spans="1:12" s="309" customFormat="1" ht="172.2" thickBot="1">
      <c r="A6" s="312" t="s">
        <v>302</v>
      </c>
      <c r="B6" s="312" t="s">
        <v>329</v>
      </c>
      <c r="C6" s="312" t="s">
        <v>327</v>
      </c>
      <c r="D6" s="290" t="s">
        <v>325</v>
      </c>
      <c r="E6" s="312" t="s">
        <v>247</v>
      </c>
      <c r="F6" s="312" t="s">
        <v>254</v>
      </c>
      <c r="G6" s="312" t="s">
        <v>249</v>
      </c>
      <c r="H6" s="312" t="s">
        <v>262</v>
      </c>
      <c r="I6" s="311" t="s">
        <v>263</v>
      </c>
      <c r="J6" s="311" t="s">
        <v>252</v>
      </c>
      <c r="K6" s="314" t="s">
        <v>302</v>
      </c>
      <c r="L6" s="311"/>
    </row>
    <row r="7" spans="1:12" ht="78.599999999999994" thickBot="1">
      <c r="A7" s="307" t="s">
        <v>303</v>
      </c>
      <c r="B7" s="308" t="s">
        <v>310</v>
      </c>
      <c r="C7" s="312" t="s">
        <v>327</v>
      </c>
      <c r="D7" s="312" t="s">
        <v>325</v>
      </c>
      <c r="E7" s="286" t="s">
        <v>253</v>
      </c>
      <c r="F7" s="286" t="s">
        <v>254</v>
      </c>
      <c r="G7" s="286" t="s">
        <v>249</v>
      </c>
      <c r="H7" s="286" t="s">
        <v>250</v>
      </c>
      <c r="I7" s="311" t="s">
        <v>266</v>
      </c>
      <c r="J7" s="247" t="s">
        <v>252</v>
      </c>
      <c r="K7" s="315" t="s">
        <v>303</v>
      </c>
      <c r="L7" s="247"/>
    </row>
    <row r="8" spans="1:12" ht="172.2" thickBot="1">
      <c r="A8" s="307" t="s">
        <v>304</v>
      </c>
      <c r="B8" s="308" t="s">
        <v>321</v>
      </c>
      <c r="C8" s="312" t="s">
        <v>327</v>
      </c>
      <c r="D8" s="312" t="s">
        <v>325</v>
      </c>
      <c r="E8" s="286" t="s">
        <v>247</v>
      </c>
      <c r="F8" s="286" t="s">
        <v>254</v>
      </c>
      <c r="G8" s="286" t="s">
        <v>249</v>
      </c>
      <c r="H8" s="286" t="s">
        <v>262</v>
      </c>
      <c r="I8" s="311" t="s">
        <v>263</v>
      </c>
      <c r="J8" s="247" t="s">
        <v>252</v>
      </c>
      <c r="K8" s="315" t="s">
        <v>331</v>
      </c>
      <c r="L8" s="247"/>
    </row>
    <row r="9" spans="1:12" ht="94.2" thickBot="1">
      <c r="A9" s="307" t="s">
        <v>305</v>
      </c>
      <c r="B9" s="308" t="s">
        <v>309</v>
      </c>
      <c r="C9" s="312" t="s">
        <v>322</v>
      </c>
      <c r="D9" s="312" t="s">
        <v>325</v>
      </c>
      <c r="E9" s="286" t="s">
        <v>247</v>
      </c>
      <c r="F9" s="286" t="s">
        <v>254</v>
      </c>
      <c r="G9" s="286" t="s">
        <v>249</v>
      </c>
      <c r="H9" s="286" t="s">
        <v>256</v>
      </c>
      <c r="I9" s="311" t="s">
        <v>270</v>
      </c>
      <c r="J9" s="247" t="s">
        <v>252</v>
      </c>
      <c r="K9" s="315" t="s">
        <v>332</v>
      </c>
      <c r="L9" s="247"/>
    </row>
    <row r="10" spans="1:12" ht="265.8" thickBot="1">
      <c r="A10" s="310" t="s">
        <v>316</v>
      </c>
      <c r="B10" s="308" t="s">
        <v>315</v>
      </c>
      <c r="C10" s="312" t="s">
        <v>328</v>
      </c>
      <c r="D10" s="290" t="s">
        <v>337</v>
      </c>
      <c r="E10" s="286" t="s">
        <v>247</v>
      </c>
      <c r="F10" s="286" t="s">
        <v>254</v>
      </c>
      <c r="G10" s="286" t="s">
        <v>249</v>
      </c>
      <c r="H10" s="286" t="s">
        <v>259</v>
      </c>
      <c r="I10" s="311" t="s">
        <v>282</v>
      </c>
      <c r="J10" s="247" t="s">
        <v>269</v>
      </c>
      <c r="K10" s="315" t="s">
        <v>333</v>
      </c>
      <c r="L10" s="247"/>
    </row>
    <row r="11" spans="1:12" ht="109.8" thickBot="1">
      <c r="A11" s="307" t="s">
        <v>313</v>
      </c>
      <c r="B11" s="308" t="s">
        <v>314</v>
      </c>
      <c r="C11" s="312" t="s">
        <v>323</v>
      </c>
      <c r="D11" s="312" t="s">
        <v>325</v>
      </c>
      <c r="E11" s="286" t="s">
        <v>255</v>
      </c>
      <c r="F11" s="286" t="s">
        <v>248</v>
      </c>
      <c r="G11" s="286" t="s">
        <v>255</v>
      </c>
      <c r="H11" s="286" t="s">
        <v>265</v>
      </c>
      <c r="I11" s="311" t="s">
        <v>282</v>
      </c>
      <c r="J11" s="247" t="s">
        <v>269</v>
      </c>
      <c r="K11" s="315" t="s">
        <v>334</v>
      </c>
      <c r="L11" s="247"/>
    </row>
    <row r="12" spans="1:12" ht="203.4" thickBot="1">
      <c r="A12" s="307" t="s">
        <v>318</v>
      </c>
      <c r="B12" s="308" t="s">
        <v>319</v>
      </c>
      <c r="C12" s="312" t="s">
        <v>324</v>
      </c>
      <c r="D12" s="312" t="s">
        <v>325</v>
      </c>
      <c r="E12" s="286" t="s">
        <v>247</v>
      </c>
      <c r="F12" s="286" t="s">
        <v>254</v>
      </c>
      <c r="G12" s="286" t="s">
        <v>255</v>
      </c>
      <c r="H12" s="286" t="s">
        <v>262</v>
      </c>
      <c r="I12" s="311" t="s">
        <v>291</v>
      </c>
      <c r="J12" s="247" t="s">
        <v>271</v>
      </c>
      <c r="K12" s="315" t="s">
        <v>335</v>
      </c>
      <c r="L12" s="247"/>
    </row>
    <row r="13" spans="1:12" ht="109.8" thickBot="1">
      <c r="A13" s="307" t="s">
        <v>22</v>
      </c>
      <c r="B13" s="308" t="s">
        <v>320</v>
      </c>
      <c r="C13" s="312" t="s">
        <v>255</v>
      </c>
      <c r="D13" s="312" t="s">
        <v>325</v>
      </c>
      <c r="E13" s="286" t="s">
        <v>255</v>
      </c>
      <c r="F13" s="286" t="s">
        <v>248</v>
      </c>
      <c r="G13" s="286" t="s">
        <v>255</v>
      </c>
      <c r="H13" s="286" t="s">
        <v>265</v>
      </c>
      <c r="I13" s="247" t="s">
        <v>289</v>
      </c>
      <c r="J13" s="247" t="s">
        <v>275</v>
      </c>
      <c r="K13" s="315" t="s">
        <v>336</v>
      </c>
      <c r="L13" s="247"/>
    </row>
    <row r="14" spans="1:12" ht="30.6" thickBot="1">
      <c r="A14" s="286" t="s">
        <v>81</v>
      </c>
      <c r="B14" s="286" t="s">
        <v>82</v>
      </c>
      <c r="C14" s="286" t="s">
        <v>215</v>
      </c>
      <c r="D14" s="286" t="s">
        <v>216</v>
      </c>
      <c r="E14" s="286" t="s">
        <v>217</v>
      </c>
      <c r="F14" s="286" t="s">
        <v>218</v>
      </c>
      <c r="G14" s="286" t="s">
        <v>219</v>
      </c>
      <c r="H14" s="286" t="s">
        <v>220</v>
      </c>
      <c r="I14" s="247"/>
      <c r="J14" s="247"/>
      <c r="K14" s="313"/>
      <c r="L14" s="247"/>
    </row>
    <row r="15" spans="1:12" ht="30.6" thickBot="1">
      <c r="A15" s="286" t="s">
        <v>81</v>
      </c>
      <c r="B15" s="286" t="s">
        <v>82</v>
      </c>
      <c r="C15" s="286" t="s">
        <v>215</v>
      </c>
      <c r="D15" s="286" t="s">
        <v>216</v>
      </c>
      <c r="E15" s="286" t="s">
        <v>217</v>
      </c>
      <c r="F15" s="286" t="s">
        <v>218</v>
      </c>
      <c r="G15" s="286" t="s">
        <v>219</v>
      </c>
      <c r="H15" s="286" t="s">
        <v>220</v>
      </c>
      <c r="I15" s="247"/>
      <c r="J15" s="247"/>
      <c r="K15" s="313"/>
      <c r="L15" s="247"/>
    </row>
    <row r="16" spans="1:12" ht="30.6" thickBot="1">
      <c r="A16" s="286" t="s">
        <v>81</v>
      </c>
      <c r="B16" s="286" t="s">
        <v>82</v>
      </c>
      <c r="C16" s="286" t="s">
        <v>215</v>
      </c>
      <c r="D16" s="286" t="s">
        <v>216</v>
      </c>
      <c r="E16" s="286" t="s">
        <v>217</v>
      </c>
      <c r="F16" s="286" t="s">
        <v>218</v>
      </c>
      <c r="G16" s="286" t="s">
        <v>219</v>
      </c>
      <c r="H16" s="286" t="s">
        <v>220</v>
      </c>
      <c r="I16" s="247"/>
      <c r="J16" s="247"/>
      <c r="K16" s="313"/>
      <c r="L16" s="247"/>
    </row>
    <row r="17" spans="1:12" ht="30.6" thickBot="1">
      <c r="A17" s="286" t="s">
        <v>81</v>
      </c>
      <c r="B17" s="286" t="s">
        <v>82</v>
      </c>
      <c r="C17" s="286" t="s">
        <v>215</v>
      </c>
      <c r="D17" s="286" t="s">
        <v>216</v>
      </c>
      <c r="E17" s="286" t="s">
        <v>217</v>
      </c>
      <c r="F17" s="286" t="s">
        <v>218</v>
      </c>
      <c r="G17" s="286" t="s">
        <v>219</v>
      </c>
      <c r="H17" s="286" t="s">
        <v>220</v>
      </c>
      <c r="I17" s="247"/>
      <c r="J17" s="247"/>
      <c r="K17" s="313"/>
      <c r="L17" s="247"/>
    </row>
    <row r="18" spans="1:12" ht="30.6" thickBot="1">
      <c r="A18" s="286" t="s">
        <v>81</v>
      </c>
      <c r="B18" s="286" t="s">
        <v>82</v>
      </c>
      <c r="C18" s="286" t="s">
        <v>215</v>
      </c>
      <c r="D18" s="286" t="s">
        <v>216</v>
      </c>
      <c r="E18" s="286" t="s">
        <v>217</v>
      </c>
      <c r="F18" s="286" t="s">
        <v>218</v>
      </c>
      <c r="G18" s="286" t="s">
        <v>219</v>
      </c>
      <c r="H18" s="286" t="s">
        <v>220</v>
      </c>
      <c r="I18" s="247"/>
      <c r="J18" s="247"/>
      <c r="K18" s="313"/>
      <c r="L18" s="247"/>
    </row>
    <row r="19" spans="1:12" ht="30.6" thickBot="1">
      <c r="A19" s="286" t="s">
        <v>81</v>
      </c>
      <c r="B19" s="286" t="s">
        <v>82</v>
      </c>
      <c r="C19" s="286" t="s">
        <v>215</v>
      </c>
      <c r="D19" s="286" t="s">
        <v>216</v>
      </c>
      <c r="E19" s="286" t="s">
        <v>217</v>
      </c>
      <c r="F19" s="286" t="s">
        <v>218</v>
      </c>
      <c r="G19" s="286" t="s">
        <v>219</v>
      </c>
      <c r="H19" s="286" t="s">
        <v>220</v>
      </c>
      <c r="I19" s="247"/>
      <c r="J19" s="247"/>
      <c r="K19" s="313"/>
      <c r="L19" s="247"/>
    </row>
    <row r="20" spans="1:12" ht="30.6" thickBot="1">
      <c r="A20" s="286" t="s">
        <v>81</v>
      </c>
      <c r="B20" s="286" t="s">
        <v>82</v>
      </c>
      <c r="C20" s="286" t="s">
        <v>215</v>
      </c>
      <c r="D20" s="286" t="s">
        <v>216</v>
      </c>
      <c r="E20" s="286" t="s">
        <v>217</v>
      </c>
      <c r="F20" s="286" t="s">
        <v>218</v>
      </c>
      <c r="G20" s="286" t="s">
        <v>219</v>
      </c>
      <c r="H20" s="286" t="s">
        <v>220</v>
      </c>
      <c r="I20" s="247"/>
      <c r="J20" s="247"/>
      <c r="K20" s="313"/>
      <c r="L20" s="247"/>
    </row>
    <row r="21" spans="1:12" ht="30.6" thickBot="1">
      <c r="A21" s="286" t="s">
        <v>81</v>
      </c>
      <c r="B21" s="286" t="s">
        <v>82</v>
      </c>
      <c r="C21" s="286" t="s">
        <v>215</v>
      </c>
      <c r="D21" s="286" t="s">
        <v>216</v>
      </c>
      <c r="E21" s="286" t="s">
        <v>217</v>
      </c>
      <c r="F21" s="286" t="s">
        <v>218</v>
      </c>
      <c r="G21" s="286" t="s">
        <v>219</v>
      </c>
      <c r="H21" s="286" t="s">
        <v>220</v>
      </c>
      <c r="I21" s="247"/>
      <c r="J21" s="247"/>
      <c r="K21" s="313"/>
      <c r="L21" s="247"/>
    </row>
    <row r="22" spans="1:12" ht="30.6" thickBot="1">
      <c r="A22" s="286" t="s">
        <v>81</v>
      </c>
      <c r="B22" s="286" t="s">
        <v>82</v>
      </c>
      <c r="C22" s="286" t="s">
        <v>215</v>
      </c>
      <c r="D22" s="286" t="s">
        <v>216</v>
      </c>
      <c r="E22" s="286" t="s">
        <v>217</v>
      </c>
      <c r="F22" s="286" t="s">
        <v>218</v>
      </c>
      <c r="G22" s="286" t="s">
        <v>219</v>
      </c>
      <c r="H22" s="286" t="s">
        <v>220</v>
      </c>
      <c r="I22" s="247"/>
      <c r="J22" s="247"/>
      <c r="K22" s="247"/>
      <c r="L22" s="247"/>
    </row>
    <row r="23" spans="1:12" ht="30.6" thickBot="1">
      <c r="A23" s="286" t="s">
        <v>81</v>
      </c>
      <c r="B23" s="286" t="s">
        <v>82</v>
      </c>
      <c r="C23" s="286" t="s">
        <v>215</v>
      </c>
      <c r="D23" s="286" t="s">
        <v>216</v>
      </c>
      <c r="E23" s="286" t="s">
        <v>217</v>
      </c>
      <c r="F23" s="286" t="s">
        <v>218</v>
      </c>
      <c r="G23" s="286" t="s">
        <v>219</v>
      </c>
      <c r="H23" s="286" t="s">
        <v>220</v>
      </c>
      <c r="I23" s="247"/>
      <c r="J23" s="247"/>
      <c r="K23" s="247"/>
      <c r="L23" s="247"/>
    </row>
    <row r="24" spans="1:12" ht="30.6" thickBot="1">
      <c r="A24" s="286" t="s">
        <v>81</v>
      </c>
      <c r="B24" s="286" t="s">
        <v>82</v>
      </c>
      <c r="C24" s="286" t="s">
        <v>215</v>
      </c>
      <c r="D24" s="286" t="s">
        <v>216</v>
      </c>
      <c r="E24" s="286" t="s">
        <v>217</v>
      </c>
      <c r="F24" s="286" t="s">
        <v>218</v>
      </c>
      <c r="G24" s="286" t="s">
        <v>219</v>
      </c>
      <c r="H24" s="286" t="s">
        <v>220</v>
      </c>
      <c r="I24" s="247"/>
      <c r="J24" s="247"/>
      <c r="K24" s="247"/>
      <c r="L24" s="247"/>
    </row>
    <row r="38" spans="4:10" hidden="1">
      <c r="D38" s="254">
        <v>2000</v>
      </c>
      <c r="E38" s="254" t="s">
        <v>247</v>
      </c>
      <c r="F38" s="254" t="s">
        <v>248</v>
      </c>
      <c r="G38" s="254" t="s">
        <v>249</v>
      </c>
      <c r="H38" s="254" t="s">
        <v>250</v>
      </c>
      <c r="I38" s="254" t="s">
        <v>251</v>
      </c>
      <c r="J38" s="254" t="s">
        <v>252</v>
      </c>
    </row>
    <row r="39" spans="4:10" hidden="1">
      <c r="D39" s="254">
        <v>2001</v>
      </c>
      <c r="E39" s="254" t="s">
        <v>253</v>
      </c>
      <c r="F39" s="254" t="s">
        <v>254</v>
      </c>
      <c r="G39" s="254" t="s">
        <v>255</v>
      </c>
      <c r="H39" s="254" t="s">
        <v>256</v>
      </c>
      <c r="I39" s="254" t="s">
        <v>257</v>
      </c>
      <c r="J39" s="254" t="s">
        <v>258</v>
      </c>
    </row>
    <row r="40" spans="4:10" hidden="1">
      <c r="D40" s="254">
        <v>2002</v>
      </c>
      <c r="E40" s="254" t="s">
        <v>255</v>
      </c>
      <c r="H40" s="254" t="s">
        <v>259</v>
      </c>
      <c r="I40" s="254" t="s">
        <v>260</v>
      </c>
      <c r="J40" s="254" t="s">
        <v>261</v>
      </c>
    </row>
    <row r="41" spans="4:10" hidden="1">
      <c r="D41" s="254">
        <v>2003</v>
      </c>
      <c r="H41" s="254" t="s">
        <v>262</v>
      </c>
      <c r="I41" s="254" t="s">
        <v>263</v>
      </c>
      <c r="J41" s="254" t="s">
        <v>264</v>
      </c>
    </row>
    <row r="42" spans="4:10" hidden="1">
      <c r="D42" s="254">
        <v>2004</v>
      </c>
      <c r="H42" s="254" t="s">
        <v>265</v>
      </c>
      <c r="I42" s="254" t="s">
        <v>266</v>
      </c>
      <c r="J42" s="254" t="s">
        <v>267</v>
      </c>
    </row>
    <row r="43" spans="4:10" hidden="1">
      <c r="D43" s="254">
        <v>2005</v>
      </c>
      <c r="I43" s="254" t="s">
        <v>268</v>
      </c>
      <c r="J43" s="254" t="s">
        <v>269</v>
      </c>
    </row>
    <row r="44" spans="4:10" hidden="1">
      <c r="D44" s="254">
        <v>2006</v>
      </c>
      <c r="I44" s="254" t="s">
        <v>270</v>
      </c>
      <c r="J44" s="254" t="s">
        <v>271</v>
      </c>
    </row>
    <row r="45" spans="4:10" hidden="1">
      <c r="D45" s="254">
        <v>2007</v>
      </c>
      <c r="I45" s="254" t="s">
        <v>272</v>
      </c>
      <c r="J45" s="254" t="s">
        <v>273</v>
      </c>
    </row>
    <row r="46" spans="4:10" hidden="1">
      <c r="D46" s="254">
        <v>2008</v>
      </c>
      <c r="I46" s="254" t="s">
        <v>274</v>
      </c>
      <c r="J46" s="254" t="s">
        <v>275</v>
      </c>
    </row>
    <row r="47" spans="4:10" hidden="1">
      <c r="D47" s="254">
        <v>2009</v>
      </c>
      <c r="I47" s="254" t="s">
        <v>276</v>
      </c>
      <c r="J47" s="254" t="s">
        <v>277</v>
      </c>
    </row>
    <row r="48" spans="4:10" hidden="1">
      <c r="D48" s="254">
        <v>2010</v>
      </c>
      <c r="I48" s="254" t="s">
        <v>278</v>
      </c>
      <c r="J48" s="254" t="s">
        <v>279</v>
      </c>
    </row>
    <row r="49" spans="4:10" hidden="1">
      <c r="D49" s="254">
        <v>2011</v>
      </c>
      <c r="I49" s="254" t="s">
        <v>280</v>
      </c>
      <c r="J49" s="254" t="s">
        <v>281</v>
      </c>
    </row>
    <row r="50" spans="4:10" hidden="1">
      <c r="D50" s="254">
        <v>2012</v>
      </c>
      <c r="I50" s="254" t="s">
        <v>282</v>
      </c>
      <c r="J50" s="254" t="s">
        <v>283</v>
      </c>
    </row>
    <row r="51" spans="4:10" hidden="1">
      <c r="D51" s="254">
        <v>2013</v>
      </c>
      <c r="I51" s="254" t="s">
        <v>284</v>
      </c>
    </row>
    <row r="52" spans="4:10" hidden="1">
      <c r="D52" s="254">
        <v>2014</v>
      </c>
      <c r="I52" s="254" t="s">
        <v>285</v>
      </c>
    </row>
    <row r="53" spans="4:10" hidden="1">
      <c r="D53" s="254">
        <v>2015</v>
      </c>
      <c r="I53" s="254" t="s">
        <v>286</v>
      </c>
    </row>
    <row r="54" spans="4:10" hidden="1">
      <c r="D54" s="254">
        <v>2016</v>
      </c>
      <c r="I54" s="254" t="s">
        <v>287</v>
      </c>
    </row>
    <row r="55" spans="4:10" hidden="1">
      <c r="D55" s="254">
        <v>2017</v>
      </c>
      <c r="I55" s="254" t="s">
        <v>288</v>
      </c>
    </row>
    <row r="56" spans="4:10" hidden="1">
      <c r="D56" s="254">
        <v>2018</v>
      </c>
      <c r="I56" s="254" t="s">
        <v>289</v>
      </c>
    </row>
    <row r="57" spans="4:10" hidden="1">
      <c r="D57" s="254">
        <v>2019</v>
      </c>
      <c r="I57" s="254" t="s">
        <v>290</v>
      </c>
    </row>
    <row r="58" spans="4:10" hidden="1">
      <c r="D58" s="254">
        <v>2020</v>
      </c>
      <c r="I58" s="254" t="s">
        <v>291</v>
      </c>
    </row>
    <row r="59" spans="4:10" hidden="1">
      <c r="I59" s="254" t="s">
        <v>292</v>
      </c>
    </row>
    <row r="60" spans="4:10" hidden="1">
      <c r="I60" s="254" t="s">
        <v>293</v>
      </c>
    </row>
    <row r="61" spans="4:10" hidden="1">
      <c r="I61" s="254" t="s">
        <v>294</v>
      </c>
    </row>
  </sheetData>
  <mergeCells count="1">
    <mergeCell ref="A1:F1"/>
  </mergeCells>
  <dataValidations count="6">
    <dataValidation type="list" allowBlank="1" showInputMessage="1" showErrorMessage="1" sqref="E4:E24" xr:uid="{00000000-0002-0000-0300-000000000000}">
      <formula1>$E$38:$E$40</formula1>
    </dataValidation>
    <dataValidation type="list" allowBlank="1" showInputMessage="1" showErrorMessage="1" sqref="F4:F24" xr:uid="{00000000-0002-0000-0300-000001000000}">
      <formula1>$F$38:$F$39</formula1>
    </dataValidation>
    <dataValidation type="list" allowBlank="1" showInputMessage="1" showErrorMessage="1" sqref="G4:G24" xr:uid="{00000000-0002-0000-0300-000002000000}">
      <formula1>$G$38:$G$39</formula1>
    </dataValidation>
    <dataValidation type="list" allowBlank="1" showInputMessage="1" showErrorMessage="1" sqref="H4:H24" xr:uid="{00000000-0002-0000-0300-000003000000}">
      <formula1>$H$38:$H$42</formula1>
    </dataValidation>
    <dataValidation type="list" allowBlank="1" showInputMessage="1" showErrorMessage="1" sqref="I4:I24" xr:uid="{00000000-0002-0000-0300-000004000000}">
      <formula1>$I$38:$I$61</formula1>
    </dataValidation>
    <dataValidation type="list" allowBlank="1" showInputMessage="1" showErrorMessage="1" sqref="J4:J24" xr:uid="{00000000-0002-0000-0300-000005000000}">
      <formula1>$J$38:$J$50</formula1>
    </dataValidation>
  </dataValidations>
  <pageMargins left="0.7" right="0.7" top="0.75" bottom="0.75" header="0.3" footer="0.3"/>
  <pageSetup paperSize="9" scale="43" orientation="landscape" r:id="rId1"/>
  <headerFooter>
    <oddHeader>&amp;LHealth accounts estimates</oddHeader>
    <oddFooter>&amp;L[Enter country name] SHA 2018&amp;RSheet:&amp;A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G95"/>
  <sheetViews>
    <sheetView topLeftCell="A11" zoomScaleNormal="100" workbookViewId="0">
      <selection activeCell="B15" sqref="B15"/>
    </sheetView>
  </sheetViews>
  <sheetFormatPr defaultColWidth="0" defaultRowHeight="13.2" zeroHeight="1"/>
  <cols>
    <col min="1" max="1" width="2.44140625" style="249" customWidth="1"/>
    <col min="2" max="2" width="92.88671875" style="249" customWidth="1"/>
    <col min="3" max="3" width="2.5546875" style="249" customWidth="1"/>
    <col min="4" max="7" width="0" style="249" hidden="1" customWidth="1"/>
    <col min="8" max="16384" width="9.109375" style="249" hidden="1"/>
  </cols>
  <sheetData>
    <row r="1" spans="1:3">
      <c r="A1" s="248"/>
      <c r="B1" s="248"/>
      <c r="C1" s="248"/>
    </row>
    <row r="2" spans="1:3" ht="27.75" customHeight="1">
      <c r="A2" s="248"/>
      <c r="B2" s="327" t="s">
        <v>221</v>
      </c>
      <c r="C2" s="327"/>
    </row>
    <row r="3" spans="1:3" ht="168" customHeight="1">
      <c r="A3" s="248"/>
      <c r="B3" s="250" t="s">
        <v>222</v>
      </c>
      <c r="C3" s="248"/>
    </row>
    <row r="4" spans="1:3" ht="13.95" customHeight="1">
      <c r="A4" s="248"/>
      <c r="B4" s="248"/>
      <c r="C4" s="248"/>
    </row>
    <row r="5" spans="1:3">
      <c r="A5" s="248"/>
      <c r="B5" s="251" t="s">
        <v>223</v>
      </c>
      <c r="C5" s="248"/>
    </row>
    <row r="6" spans="1:3" ht="159.75" customHeight="1" thickBot="1">
      <c r="A6" s="248"/>
      <c r="B6" s="252" t="s">
        <v>224</v>
      </c>
      <c r="C6" s="248"/>
    </row>
    <row r="7" spans="1:3" ht="63.75" customHeight="1" thickBot="1">
      <c r="A7" s="248"/>
      <c r="B7" s="253" t="s">
        <v>225</v>
      </c>
      <c r="C7" s="248"/>
    </row>
    <row r="8" spans="1:3" ht="12.6" customHeight="1">
      <c r="A8" s="248"/>
      <c r="B8" s="248"/>
      <c r="C8" s="248"/>
    </row>
    <row r="9" spans="1:3">
      <c r="A9" s="248"/>
      <c r="B9" s="251" t="s">
        <v>226</v>
      </c>
      <c r="C9" s="248"/>
    </row>
    <row r="10" spans="1:3" ht="209.25" customHeight="1" thickBot="1">
      <c r="A10" s="248"/>
      <c r="B10" s="252" t="s">
        <v>227</v>
      </c>
      <c r="C10" s="248"/>
    </row>
    <row r="11" spans="1:3" ht="54" customHeight="1" thickBot="1">
      <c r="A11" s="248"/>
      <c r="B11" s="253" t="s">
        <v>225</v>
      </c>
      <c r="C11" s="248"/>
    </row>
    <row r="12" spans="1:3">
      <c r="A12" s="248"/>
      <c r="B12" s="248"/>
      <c r="C12" s="248"/>
    </row>
    <row r="13" spans="1:3">
      <c r="A13" s="248"/>
      <c r="B13" s="251" t="s">
        <v>228</v>
      </c>
      <c r="C13" s="248"/>
    </row>
    <row r="14" spans="1:3" ht="197.25" customHeight="1" thickBot="1">
      <c r="A14" s="248"/>
      <c r="B14" s="252" t="s">
        <v>229</v>
      </c>
      <c r="C14" s="248"/>
    </row>
    <row r="15" spans="1:3" ht="50.25" customHeight="1" thickBot="1">
      <c r="A15" s="248"/>
      <c r="B15" s="253" t="s">
        <v>225</v>
      </c>
      <c r="C15" s="248"/>
    </row>
    <row r="16" spans="1:3">
      <c r="A16" s="248"/>
      <c r="B16" s="248"/>
      <c r="C16" s="248"/>
    </row>
    <row r="17" spans="1:3">
      <c r="A17" s="248"/>
      <c r="B17" s="251" t="s">
        <v>230</v>
      </c>
      <c r="C17" s="248"/>
    </row>
    <row r="18" spans="1:3" ht="123.75" customHeight="1" thickBot="1">
      <c r="A18" s="248"/>
      <c r="B18" s="252" t="s">
        <v>231</v>
      </c>
      <c r="C18" s="248"/>
    </row>
    <row r="19" spans="1:3" ht="40.5" customHeight="1" thickBot="1">
      <c r="A19" s="248"/>
      <c r="B19" s="253" t="s">
        <v>225</v>
      </c>
      <c r="C19" s="248"/>
    </row>
    <row r="20" spans="1:3">
      <c r="A20" s="248"/>
      <c r="B20" s="248"/>
      <c r="C20" s="248"/>
    </row>
    <row r="21" spans="1:3">
      <c r="A21" s="248"/>
      <c r="B21" s="251" t="s">
        <v>232</v>
      </c>
      <c r="C21" s="248"/>
    </row>
    <row r="22" spans="1:3" ht="138" customHeight="1" thickBot="1">
      <c r="A22" s="248"/>
      <c r="B22" s="252" t="s">
        <v>233</v>
      </c>
      <c r="C22" s="248"/>
    </row>
    <row r="23" spans="1:3" ht="48.75" customHeight="1" thickBot="1">
      <c r="A23" s="248"/>
      <c r="B23" s="253" t="s">
        <v>225</v>
      </c>
      <c r="C23" s="248"/>
    </row>
    <row r="24" spans="1:3">
      <c r="A24" s="248"/>
      <c r="B24" s="248"/>
      <c r="C24" s="248"/>
    </row>
    <row r="25" spans="1:3">
      <c r="A25" s="248"/>
      <c r="B25" s="251" t="s">
        <v>234</v>
      </c>
      <c r="C25" s="248"/>
    </row>
    <row r="26" spans="1:3" ht="176.25" customHeight="1" thickBot="1">
      <c r="A26" s="248"/>
      <c r="B26" s="252" t="s">
        <v>235</v>
      </c>
      <c r="C26" s="248"/>
    </row>
    <row r="27" spans="1:3" ht="42.75" customHeight="1" thickBot="1">
      <c r="A27" s="248"/>
      <c r="B27" s="253" t="s">
        <v>225</v>
      </c>
      <c r="C27" s="248"/>
    </row>
    <row r="28" spans="1:3">
      <c r="A28" s="248"/>
      <c r="B28" s="248"/>
      <c r="C28" s="248"/>
    </row>
    <row r="29" spans="1:3">
      <c r="A29" s="248"/>
      <c r="B29" s="251" t="s">
        <v>236</v>
      </c>
      <c r="C29" s="248"/>
    </row>
    <row r="30" spans="1:3" ht="138" customHeight="1" thickBot="1">
      <c r="A30" s="248"/>
      <c r="B30" s="252" t="s">
        <v>237</v>
      </c>
      <c r="C30" s="248"/>
    </row>
    <row r="31" spans="1:3" ht="36" customHeight="1" thickBot="1">
      <c r="A31" s="248"/>
      <c r="B31" s="253" t="s">
        <v>225</v>
      </c>
      <c r="C31" s="248"/>
    </row>
    <row r="32" spans="1:3">
      <c r="A32" s="248"/>
      <c r="B32" s="248"/>
      <c r="C32" s="248"/>
    </row>
    <row r="33" spans="1:3">
      <c r="A33" s="248"/>
      <c r="B33" s="251" t="s">
        <v>238</v>
      </c>
      <c r="C33" s="248"/>
    </row>
    <row r="34" spans="1:3" ht="105" customHeight="1" thickBot="1">
      <c r="A34" s="248"/>
      <c r="B34" s="252" t="s">
        <v>239</v>
      </c>
      <c r="C34" s="248"/>
    </row>
    <row r="35" spans="1:3" ht="42.75" customHeight="1" thickBot="1">
      <c r="A35" s="248"/>
      <c r="B35" s="253" t="s">
        <v>225</v>
      </c>
      <c r="C35" s="248"/>
    </row>
    <row r="36" spans="1:3">
      <c r="A36" s="248"/>
      <c r="B36" s="248"/>
      <c r="C36" s="248"/>
    </row>
    <row r="37" spans="1:3" hidden="1">
      <c r="A37" s="248"/>
      <c r="B37" s="251" t="s">
        <v>240</v>
      </c>
      <c r="C37" s="248"/>
    </row>
    <row r="38" spans="1:3" hidden="1">
      <c r="A38" s="248"/>
      <c r="B38" s="252" t="s">
        <v>241</v>
      </c>
      <c r="C38" s="248"/>
    </row>
    <row r="39" spans="1:3" ht="40.5" hidden="1" customHeight="1" thickBot="1">
      <c r="A39" s="248"/>
      <c r="B39" s="253" t="s">
        <v>225</v>
      </c>
      <c r="C39" s="248"/>
    </row>
    <row r="40" spans="1:3" hidden="1">
      <c r="A40" s="248"/>
      <c r="B40" s="248"/>
      <c r="C40" s="248"/>
    </row>
    <row r="41" spans="1:3" hidden="1">
      <c r="A41" s="248"/>
      <c r="B41" s="251" t="s">
        <v>242</v>
      </c>
      <c r="C41" s="248"/>
    </row>
    <row r="42" spans="1:3" hidden="1">
      <c r="A42" s="248"/>
      <c r="B42" s="252" t="s">
        <v>243</v>
      </c>
      <c r="C42" s="248"/>
    </row>
    <row r="43" spans="1:3" ht="42.75" hidden="1" customHeight="1" thickBot="1">
      <c r="A43" s="248"/>
      <c r="B43" s="253" t="s">
        <v>225</v>
      </c>
      <c r="C43" s="248"/>
    </row>
    <row r="44" spans="1:3" hidden="1">
      <c r="A44" s="248"/>
      <c r="B44" s="248"/>
      <c r="C44" s="248"/>
    </row>
    <row r="45" spans="1:3">
      <c r="A45" s="248"/>
      <c r="B45" s="251" t="s">
        <v>244</v>
      </c>
      <c r="C45" s="248"/>
    </row>
    <row r="46" spans="1:3" ht="164.25" customHeight="1" thickBot="1">
      <c r="A46" s="248"/>
      <c r="B46" s="252" t="s">
        <v>245</v>
      </c>
      <c r="C46" s="248"/>
    </row>
    <row r="47" spans="1:3" ht="47.25" customHeight="1" thickBot="1">
      <c r="A47" s="248"/>
      <c r="B47" s="253" t="s">
        <v>225</v>
      </c>
      <c r="C47" s="248"/>
    </row>
    <row r="48" spans="1:3">
      <c r="A48" s="248"/>
      <c r="B48" s="248"/>
      <c r="C48" s="248"/>
    </row>
    <row r="49" spans="1:3" ht="13.8" thickBot="1">
      <c r="A49" s="248"/>
      <c r="B49" s="251" t="s">
        <v>246</v>
      </c>
      <c r="C49" s="248"/>
    </row>
    <row r="50" spans="1:3" ht="63" customHeight="1" thickBot="1">
      <c r="A50" s="248"/>
      <c r="B50" s="253" t="s">
        <v>225</v>
      </c>
      <c r="C50" s="248"/>
    </row>
    <row r="51" spans="1:3">
      <c r="A51" s="248"/>
      <c r="B51" s="248"/>
      <c r="C51" s="248"/>
    </row>
    <row r="52" spans="1:3" hidden="1"/>
    <row r="53" spans="1:3" hidden="1"/>
    <row r="54" spans="1:3" hidden="1"/>
    <row r="55" spans="1:3" hidden="1"/>
    <row r="56" spans="1:3" hidden="1"/>
    <row r="57" spans="1:3" hidden="1"/>
    <row r="58" spans="1:3" hidden="1"/>
    <row r="59" spans="1:3" hidden="1"/>
    <row r="60" spans="1:3" hidden="1"/>
    <row r="61" spans="1:3" hidden="1"/>
    <row r="62" spans="1:3" hidden="1"/>
    <row r="63" spans="1:3" hidden="1"/>
    <row r="64" spans="1:3" hidden="1"/>
    <row r="65"/>
    <row r="66"/>
    <row r="67"/>
    <row r="68"/>
    <row r="69"/>
    <row r="70"/>
    <row r="71"/>
    <row r="72"/>
    <row r="73"/>
    <row r="74"/>
    <row r="75"/>
    <row r="76"/>
    <row r="77"/>
    <row r="78"/>
    <row r="79"/>
    <row r="80"/>
    <row r="81"/>
    <row r="82"/>
    <row r="83"/>
    <row r="84"/>
    <row r="85"/>
    <row r="86"/>
    <row r="87"/>
    <row r="88"/>
    <row r="89"/>
    <row r="90"/>
    <row r="91"/>
    <row r="92"/>
    <row r="93"/>
    <row r="94"/>
    <row r="95"/>
  </sheetData>
  <mergeCells count="1">
    <mergeCell ref="B2:C2"/>
  </mergeCells>
  <pageMargins left="0.23622047244094499" right="0.23622047244094499" top="0.74803149606299202" bottom="0.74803149606299202" header="0.31496062992126" footer="0.31496062992126"/>
  <pageSetup paperSize="9" fitToHeight="0" orientation="portrait" r:id="rId1"/>
  <headerFooter>
    <oddHeader>&amp;LHealth accounts estimates</oddHeader>
    <oddFooter>&amp;L[Enter country name] SHA 2018&amp;C&amp;P/&amp;N&amp;RSheet:&amp;A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2F88BB70A16714CA13A767E23A5A69D" ma:contentTypeVersion="7" ma:contentTypeDescription="Create a new document." ma:contentTypeScope="" ma:versionID="2a039f896d4b60ea8b1a5d83819d9297">
  <xsd:schema xmlns:xsd="http://www.w3.org/2001/XMLSchema" xmlns:xs="http://www.w3.org/2001/XMLSchema" xmlns:p="http://schemas.microsoft.com/office/2006/metadata/properties" xmlns:ns2="eb6b8a6f-e9e9-4e9d-aa65-e979ee9ffdd6" targetNamespace="http://schemas.microsoft.com/office/2006/metadata/properties" ma:root="true" ma:fieldsID="75d169125f91b6132b04bbd7156afa8b" ns2:_="">
    <xsd:import namespace="eb6b8a6f-e9e9-4e9d-aa65-e979ee9ffdd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6b8a6f-e9e9-4e9d-aa65-e979ee9ffd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9B20967-A7CE-4723-9DE8-AE6D3CBAC41C}">
  <ds:schemaRefs>
    <ds:schemaRef ds:uri="http://schemas.microsoft.com/sharepoint/v3/contenttype/forms"/>
  </ds:schemaRefs>
</ds:datastoreItem>
</file>

<file path=customXml/itemProps2.xml><?xml version="1.0" encoding="utf-8"?>
<ds:datastoreItem xmlns:ds="http://schemas.openxmlformats.org/officeDocument/2006/customXml" ds:itemID="{E3D3B6F0-B14B-417D-83AB-BF94B102B1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6b8a6f-e9e9-4e9d-aa65-e979ee9ffd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5EE4DC-1E6F-4BAD-96B8-B3942BBE0C0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General</vt:lpstr>
      <vt:lpstr>HFxFS 2017</vt:lpstr>
      <vt:lpstr>2000-2017 update</vt:lpstr>
      <vt:lpstr>List_criteria for schemes</vt:lpstr>
      <vt:lpstr>Description</vt:lpstr>
      <vt:lpstr>'2000-2017 update'!Print_Area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WHO</dc:creator>
  <cp:lastModifiedBy>David Gzirishvili (CGC)</cp:lastModifiedBy>
  <cp:lastPrinted>2018-03-27T14:13:44Z</cp:lastPrinted>
  <dcterms:created xsi:type="dcterms:W3CDTF">2018-03-27T12:38:15Z</dcterms:created>
  <dcterms:modified xsi:type="dcterms:W3CDTF">2019-10-27T22:11:50Z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0x01010072F88BB70A16714CA13A767E23A5A69D</vt:lpwstr>
  </property>
</Properties>
</file>