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000" activeTab="1"/>
  </bookViews>
  <sheets>
    <sheet name="კოვიდ სასტუმრო" sheetId="1" r:id="rId1"/>
    <sheet name=" კოვიდ დაწესებულებებ (2" sheetId="5" r:id="rId2"/>
  </sheets>
  <definedNames>
    <definedName name="_xlnm._FilterDatabase" localSheetId="1" hidden="1">' კოვიდ დაწესებულებებ (2'!$A$1:$F$108</definedName>
    <definedName name="_xlnm._FilterDatabase" localSheetId="0" hidden="1">'კოვიდ სასტუმრო'!$A$3:$G$72</definedName>
  </definedNames>
  <calcPr calcId="162913"/>
</workbook>
</file>

<file path=xl/calcChain.xml><?xml version="1.0" encoding="utf-8"?>
<calcChain xmlns="http://schemas.openxmlformats.org/spreadsheetml/2006/main">
  <c r="E114" i="5" l="1"/>
  <c r="H108" i="5"/>
  <c r="G108" i="5" l="1"/>
  <c r="I108" i="5"/>
  <c r="J72" i="1"/>
  <c r="E112" i="5"/>
  <c r="E113" i="5" s="1"/>
  <c r="C67" i="1" l="1"/>
  <c r="G72" i="1" l="1"/>
  <c r="E108" i="5"/>
  <c r="F108" i="5"/>
  <c r="I72" i="1" l="1"/>
  <c r="C66" i="1" l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H5" i="1"/>
  <c r="H6" i="1"/>
  <c r="H7" i="1"/>
  <c r="H8" i="1"/>
  <c r="H9" i="1"/>
  <c r="H10" i="1"/>
  <c r="H11" i="1"/>
  <c r="H12" i="1"/>
  <c r="H13" i="1"/>
  <c r="H15" i="1"/>
  <c r="H19" i="1"/>
  <c r="H20" i="1"/>
  <c r="H23" i="1"/>
  <c r="H24" i="1"/>
  <c r="H25" i="1"/>
  <c r="H29" i="1"/>
  <c r="H31" i="1"/>
  <c r="H34" i="1"/>
  <c r="H37" i="1"/>
  <c r="H42" i="1"/>
  <c r="H44" i="1"/>
  <c r="H47" i="1"/>
  <c r="H49" i="1"/>
  <c r="H52" i="1"/>
  <c r="H57" i="1"/>
  <c r="H64" i="1"/>
  <c r="H66" i="1"/>
  <c r="H68" i="1"/>
  <c r="H69" i="1"/>
  <c r="H4" i="1"/>
  <c r="H72" i="1" l="1"/>
</calcChain>
</file>

<file path=xl/sharedStrings.xml><?xml version="1.0" encoding="utf-8"?>
<sst xmlns="http://schemas.openxmlformats.org/spreadsheetml/2006/main" count="702" uniqueCount="332">
  <si>
    <t>Sky Tower COVID</t>
  </si>
  <si>
    <t>ბათუმი</t>
  </si>
  <si>
    <t>covid სასტუმრო</t>
  </si>
  <si>
    <t>Euphoria COVID</t>
  </si>
  <si>
    <t>Colloseum-COVID</t>
  </si>
  <si>
    <t>Legenda-СOVID</t>
  </si>
  <si>
    <t>Grand Gloria COVID</t>
  </si>
  <si>
    <t>Wyndham-COVID</t>
  </si>
  <si>
    <t>Intourist -СOVID</t>
  </si>
  <si>
    <t>Leogrand-COVID</t>
  </si>
  <si>
    <t>Sputnik-COVID</t>
  </si>
  <si>
    <t>Mirage II</t>
  </si>
  <si>
    <t>შეკვეთილი</t>
  </si>
  <si>
    <t>Star</t>
  </si>
  <si>
    <t>ქუთაისი</t>
  </si>
  <si>
    <t>covid სასტუმრო ტესტირებით</t>
  </si>
  <si>
    <t>Gora</t>
  </si>
  <si>
    <t>Covid სასტუმრო</t>
  </si>
  <si>
    <t>Argo</t>
  </si>
  <si>
    <t>Discovery</t>
  </si>
  <si>
    <t>Georgian House</t>
  </si>
  <si>
    <t>Sunny</t>
  </si>
  <si>
    <t>Bagrati</t>
  </si>
  <si>
    <t>Nikala</t>
  </si>
  <si>
    <t>წყალტუბო</t>
  </si>
  <si>
    <t>Chikovani Mamulebi</t>
  </si>
  <si>
    <t>გორდი</t>
  </si>
  <si>
    <t>Best Western Sairme</t>
  </si>
  <si>
    <t>საირმე</t>
  </si>
  <si>
    <t>Legends Tskaltubo</t>
  </si>
  <si>
    <t>Holiday Inn Telavi</t>
  </si>
  <si>
    <t>თელავი</t>
  </si>
  <si>
    <t>Marani Twins</t>
  </si>
  <si>
    <t>ნაფარეული</t>
  </si>
  <si>
    <t>Hills Plaza</t>
  </si>
  <si>
    <t>ამბროლაური</t>
  </si>
  <si>
    <t>Lucky</t>
  </si>
  <si>
    <t>გორი</t>
  </si>
  <si>
    <t xml:space="preserve">Grand Palace </t>
  </si>
  <si>
    <t>ახალციხე</t>
  </si>
  <si>
    <t>Tiflis</t>
  </si>
  <si>
    <t>თბილისი</t>
  </si>
  <si>
    <t>Ramada</t>
  </si>
  <si>
    <t>Shine</t>
  </si>
  <si>
    <t>White house</t>
  </si>
  <si>
    <t>Fortuna Palace - Covid-19</t>
  </si>
  <si>
    <t>Timber Hotel</t>
  </si>
  <si>
    <t>Kapan</t>
  </si>
  <si>
    <t>Coste</t>
  </si>
  <si>
    <t>Gold Tbilisi</t>
  </si>
  <si>
    <t>Urban Hotel</t>
  </si>
  <si>
    <t>Veranova</t>
  </si>
  <si>
    <t>Betsy</t>
  </si>
  <si>
    <t>Kopala tskneti</t>
  </si>
  <si>
    <t>Prima Vera</t>
  </si>
  <si>
    <t>Holiday Inn</t>
  </si>
  <si>
    <t>Tbilotel</t>
  </si>
  <si>
    <t>GTM</t>
  </si>
  <si>
    <t>Park Hotel</t>
  </si>
  <si>
    <t>Old Meidan</t>
  </si>
  <si>
    <t>Tbilisi Tower</t>
  </si>
  <si>
    <t>Bridge Boutique</t>
  </si>
  <si>
    <t xml:space="preserve">Simpatia </t>
  </si>
  <si>
    <t>Prestige Tbilisi</t>
  </si>
  <si>
    <t>New Tiflis</t>
  </si>
  <si>
    <t xml:space="preserve">Light House Old City </t>
  </si>
  <si>
    <t>Irmen</t>
  </si>
  <si>
    <t>Grand Palace Tbilisi</t>
  </si>
  <si>
    <t>Gallery Palace Tbilisi</t>
  </si>
  <si>
    <t>Green Queen</t>
  </si>
  <si>
    <t>Orion Old Town</t>
  </si>
  <si>
    <t>Old Tbilisi</t>
  </si>
  <si>
    <t>Kopala Rike</t>
  </si>
  <si>
    <t>Dolabauri</t>
  </si>
  <si>
    <t>Orion Tbilisi</t>
  </si>
  <si>
    <t>Bomond Garden</t>
  </si>
  <si>
    <t>Alliance</t>
  </si>
  <si>
    <t>Cruise</t>
  </si>
  <si>
    <t>Rustavi</t>
  </si>
  <si>
    <t>რუსთავი</t>
  </si>
  <si>
    <t>Pratap</t>
  </si>
  <si>
    <t>ანაკლია</t>
  </si>
  <si>
    <t>Palm Beach</t>
  </si>
  <si>
    <t>Anaklia</t>
  </si>
  <si>
    <t>სასტუმრო</t>
  </si>
  <si>
    <t>ქალაქი</t>
  </si>
  <si>
    <t xml:space="preserve"> სულ ოთახები</t>
  </si>
  <si>
    <t>სასტუმროს სტატუსი</t>
  </si>
  <si>
    <t>საწოლი სულ</t>
  </si>
  <si>
    <t>აჭარა</t>
  </si>
  <si>
    <t>იმერეთი</t>
  </si>
  <si>
    <t>რეგიონი</t>
  </si>
  <si>
    <t>გურია</t>
  </si>
  <si>
    <t>კახეთი</t>
  </si>
  <si>
    <t>რაჭა</t>
  </si>
  <si>
    <t>შიდა ქართლი</t>
  </si>
  <si>
    <t>სამცხე-ჯავახეთი</t>
  </si>
  <si>
    <t>ქვემო ქართლი</t>
  </si>
  <si>
    <t>სამეგრელო</t>
  </si>
  <si>
    <t>100 საწოლამდე 1 კონცენტრატორი და დიდ სასტუმროებში ყოველ 100 საწოლზე  1</t>
  </si>
  <si>
    <t>შერიფ ხიმშიაშვილის 7/33</t>
  </si>
  <si>
    <t>ლეხ და მარია კაჩინსკის N1 ბათუმი</t>
  </si>
  <si>
    <t>შ. ხიმშიაშვილის ქ. 16</t>
  </si>
  <si>
    <t>ლეხ და მარია კაჩინსკის №3</t>
  </si>
  <si>
    <t>შერიფ ხხიმშიაშვილის #22</t>
  </si>
  <si>
    <t>მ. აბაშიძის N33</t>
  </si>
  <si>
    <t>ნინოშვილის 11</t>
  </si>
  <si>
    <t>შავშეთის ქუჩა 2/4</t>
  </si>
  <si>
    <t>შერვაშიძია აღმ# 28</t>
  </si>
  <si>
    <t>გამსახურდიას გამზირი 163</t>
  </si>
  <si>
    <t>დები იშხნელების 22</t>
  </si>
  <si>
    <t>ტაბიძის 51</t>
  </si>
  <si>
    <t>ნიუპორტის 6</t>
  </si>
  <si>
    <t>წერეთლის 1</t>
  </si>
  <si>
    <t>აღმაშენებლის გამზირი 22ბ</t>
  </si>
  <si>
    <t>წერეთლის მე-2 ჩიხი #2</t>
  </si>
  <si>
    <t>წერეთლის 6</t>
  </si>
  <si>
    <t>რუსთაველის 23</t>
  </si>
  <si>
    <t>რუსთაველი 2</t>
  </si>
  <si>
    <t xml:space="preserve">ამბროლაურის რაიონის ცენტრი </t>
  </si>
  <si>
    <t>სუხიშვილის 35</t>
  </si>
  <si>
    <t>თამარაშვილის 2ბ</t>
  </si>
  <si>
    <t>ასპინძის 12</t>
  </si>
  <si>
    <t>ყაზბეგის 15</t>
  </si>
  <si>
    <t>გურამიშვილის გამზირი 59</t>
  </si>
  <si>
    <t>დავით რონდელის ქუჩა 12</t>
  </si>
  <si>
    <t>აღმაშენებლის ხეივანი 62</t>
  </si>
  <si>
    <t>ხახანიშვილის 37</t>
  </si>
  <si>
    <t>ნეტეხის აღმართი 4</t>
  </si>
  <si>
    <t>კოსტავას 45ა</t>
  </si>
  <si>
    <t>ივანე ჯავახიშვილის 82ა</t>
  </si>
  <si>
    <t>გოგებაშვილის 9</t>
  </si>
  <si>
    <t>ბარნოვის 22</t>
  </si>
  <si>
    <t>პოლიკარპე კაკაბაძის 51</t>
  </si>
  <si>
    <t>რუსთაველის 55</t>
  </si>
  <si>
    <t>ქუჩიშვილის 8</t>
  </si>
  <si>
    <t>26 მაისის მოედანი #1</t>
  </si>
  <si>
    <t>დარასელიას 8</t>
  </si>
  <si>
    <t>რ.ჰოლბრუკის 1</t>
  </si>
  <si>
    <t>ილიას ბაღი</t>
  </si>
  <si>
    <t>სამღებროს 9/11</t>
  </si>
  <si>
    <t>აღმაშენებლის ხეივანი მე7 კმ</t>
  </si>
  <si>
    <t>ნინო ჩხეიძის 54</t>
  </si>
  <si>
    <t>დარასელიას 4</t>
  </si>
  <si>
    <t>კოტე მარჯანიშვილის ქ.51</t>
  </si>
  <si>
    <t>დ.აღმაშენებლის 75</t>
  </si>
  <si>
    <t>სამრეკელოს 8</t>
  </si>
  <si>
    <t>მარტყოფის ქ.1</t>
  </si>
  <si>
    <t>გუჯარეთის 17</t>
  </si>
  <si>
    <t>ინგოროყვას 6</t>
  </si>
  <si>
    <t>პეკინის გამზირი #36</t>
  </si>
  <si>
    <t xml:space="preserve"> არმაზის ქუჩა № 3/4</t>
  </si>
  <si>
    <t>ქ.წამებულის 27</t>
  </si>
  <si>
    <t>ჩეხოვის 8/10</t>
  </si>
  <si>
    <t>დოლაბაურის ქ.1</t>
  </si>
  <si>
    <t>ნაფარეული 5</t>
  </si>
  <si>
    <t>მარშალ გელოვანის 6ა</t>
  </si>
  <si>
    <t>ლიხაურის 9</t>
  </si>
  <si>
    <t>მტკვრის მარჯვენა სანაპირო, ბელიაშვილის ქ. #75</t>
  </si>
  <si>
    <t>მეგობრობის გამზირი 32</t>
  </si>
  <si>
    <t>მეგობრობის გამზირი #7</t>
  </si>
  <si>
    <t>რუსთაველის ქ. #237</t>
  </si>
  <si>
    <t>დავით გურამიშვილის #7</t>
  </si>
  <si>
    <t>მისამართი</t>
  </si>
  <si>
    <t xml:space="preserve">ჟანგბადის კონცენტრატორების განაწილება მეორე ეტაპზე </t>
  </si>
  <si>
    <t xml:space="preserve">სამედიცინო სერვისების მიწოდების ინტენსივობა </t>
  </si>
  <si>
    <t>სტანდარტული</t>
  </si>
  <si>
    <t>მაღალი</t>
  </si>
  <si>
    <t>ჟანგბადის კონცენტრატორების განაწილების საორიენტაციო სქემა- კოვიდ სასტუმროებში</t>
  </si>
  <si>
    <t>N</t>
  </si>
  <si>
    <t>რაიონი   /ქალაქი</t>
  </si>
  <si>
    <t>დაწესებულების დასახელება</t>
  </si>
  <si>
    <t xml:space="preserve">მობილიზებული კოვიდ საწოლების რაოდენობა </t>
  </si>
  <si>
    <t xml:space="preserve">უჟანგბადო საწოლების რაოდენობა </t>
  </si>
  <si>
    <t>ისანი-სამგორი</t>
  </si>
  <si>
    <t>შპს "ამტელ ჰოსპიტალ პირველი კლინიკური"</t>
  </si>
  <si>
    <t>საჩხერე</t>
  </si>
  <si>
    <t>სს "საჩხერის რაიონული საავადმყოფო-პოლიკლინიკური გაერთიანება"</t>
  </si>
  <si>
    <t>მთაწმინდა-ძველი თბილისი</t>
  </si>
  <si>
    <t>შპს "საქართველოს საპატრიარქოს წმ.იოაკიმესა და ანას სახელობის სამედიცინო ცენტრი"</t>
  </si>
  <si>
    <t>ხონის რაიონი, ქუტირი</t>
  </si>
  <si>
    <t>შპს აკად. ბიძინა ნანეიშვილის სახელობის ფსიქიკური ჯანმრთელობის ეროვნული ცენტრი</t>
  </si>
  <si>
    <t>შპს "BROTHERS" (ბაუ)</t>
  </si>
  <si>
    <t>ვაკე-საბურთალო</t>
  </si>
  <si>
    <t>შპს "თბილისის ბავშვთა ინფექციური კლინიკური საავადმყოფო"</t>
  </si>
  <si>
    <t>შპს "ჰოსპიტალ სერვისი"</t>
  </si>
  <si>
    <t>თერჯოლა</t>
  </si>
  <si>
    <t xml:space="preserve">შპს "იმერმედი-იმერეთის სამხარეო სამედიცინო ცენტრი" (თერჯოლამედი) </t>
  </si>
  <si>
    <t>დიდუბე-ჩუღურეთი</t>
  </si>
  <si>
    <t>სს "გერმანული ჰოსპიტალი"</t>
  </si>
  <si>
    <t>შპს "ბათუმის სამედიცინო ცენტრი"</t>
  </si>
  <si>
    <t>შპს "წმინდა მიქაელ მთავარანგელოზის სახელობის მრავალპროფილიანი კლინიკური საავადმყოფო"</t>
  </si>
  <si>
    <t>გლდანი-ნაძალადევი</t>
  </si>
  <si>
    <t>შპს "Mმედი22"</t>
  </si>
  <si>
    <t>ცოტნე დადიანის</t>
  </si>
  <si>
    <t xml:space="preserve">შპს "პირველი სამედიცინო ცენტრი"  </t>
  </si>
  <si>
    <t>შპს "თბილისის ზღვის ჰოსპიტალი"</t>
  </si>
  <si>
    <t>სს "ევექსის ჰოსპიტლები" მ. იაშვილის სახელობის დედათა და ბავშვთა ცენტრალური ჰოსპიტალი</t>
  </si>
  <si>
    <t>სს ,,ინფექციური პათოლოგიის, შიდსისა და კლინიკური იმუნოლოგიის სამეცნიერო-პრაქტიკული ცენტრი"</t>
  </si>
  <si>
    <t xml:space="preserve">აჭარა </t>
  </si>
  <si>
    <t>შპს ,,მედემერჯენსი"</t>
  </si>
  <si>
    <t xml:space="preserve">ა(ა)იპ "ნიუ ვიჟენ საუნივერსიტეტო ჰოსპიტალი" </t>
  </si>
  <si>
    <t>შპს "პედიატრიული ქირურგიის ცენტრი"</t>
  </si>
  <si>
    <t>შპს ქუთაისის საეკლესიო საავადმყოფო-წმინდა დავით აღმაშენებლის სახელობის ქსენონი</t>
  </si>
  <si>
    <t>შპს "რეგიონული ჯანდაცვის ცენტრი"-  ო. ჩხობაძის სახელობის მრავალპროფილური სამედიცინო დაწესებულება</t>
  </si>
  <si>
    <t>შპს "ქ. ბათუმის რესპუბლიკური კლინიკური საავადმყოფო"</t>
  </si>
  <si>
    <t>შპს "ქუთაისის №3 სამშობიარო სახლი"</t>
  </si>
  <si>
    <t>სსიპ "თბილისის სახელმწიფო სამედიცინო უნივერსიტეტის პირველი საუნივერსიტეტო კლინიკა"</t>
  </si>
  <si>
    <t>შპს-ლჯ და კომპანია -დასავლეთ საქართველოს ტუბერკულოზისა და ინფექციურ პათოლოგიათა ცენტრი</t>
  </si>
  <si>
    <t>შპს "ქალაქ ბათუმის მრავალპროფილიანი სამშობიარო სახლი"</t>
  </si>
  <si>
    <t>შპს "ახალციხის კლინიკა იმედი"</t>
  </si>
  <si>
    <t>ზესტაფონი</t>
  </si>
  <si>
    <t>შპს "ფერომედი"</t>
  </si>
  <si>
    <t xml:space="preserve">შპს "მედალფა" ბათუმის კლინიკა  </t>
  </si>
  <si>
    <t>ბოლნისი</t>
  </si>
  <si>
    <t>შპს "მარნეულის სამედიცინო ცენტრი ადიკ"</t>
  </si>
  <si>
    <t>აკ. ქ. ნემსაძის სახ. პედიატრიული კლინიკა გლობალმედი</t>
  </si>
  <si>
    <t>ქარელი</t>
  </si>
  <si>
    <t>შპს "გორმედი" ქარელის ცენტრალური სავადმყოფო</t>
  </si>
  <si>
    <t>სამეგრელო-ზემო სვანეთი</t>
  </si>
  <si>
    <t>ფოთი</t>
  </si>
  <si>
    <t>სს "ევექსის ჰოსპიტლები" - ფოთის ჰოსპიტალი</t>
  </si>
  <si>
    <t>სამტრედია</t>
  </si>
  <si>
    <t>შპს "ჯეო ჰოსპიტალს" სამტრედიის მრავალპროფილური სამედიცინო ცენტრი</t>
  </si>
  <si>
    <t>შპს "№5 კლინიკური საავადმყოფო"</t>
  </si>
  <si>
    <t>ა(ა)იპ "დოსტაქარი" - ურეკის გადაუდებელი დახმარების ცენტრი</t>
  </si>
  <si>
    <t>საგარეჯო</t>
  </si>
  <si>
    <t>შპს "ჯეო ჰოსპიტალს" - საგარეჯოს მრავალპროფილური სამედიცინო ცენტრი</t>
  </si>
  <si>
    <t>მარნეული</t>
  </si>
  <si>
    <t xml:space="preserve">შპს "მარნეულის პედიატრიული კლინიკა" </t>
  </si>
  <si>
    <t>ხარაგაული</t>
  </si>
  <si>
    <t>შპს" რეგიონული ჯანდაცვის ცენტრი" ხარაგაული</t>
  </si>
  <si>
    <t>შპს "თბილისის ცენტრალური საავადმყოფო"</t>
  </si>
  <si>
    <t>ვაკე</t>
  </si>
  <si>
    <t>შპს "ვივამედი"</t>
  </si>
  <si>
    <t>შპს "თბილისი  სითი მედიქალ"</t>
  </si>
  <si>
    <t>ბორითი</t>
  </si>
  <si>
    <t>შპს „რეგიონული ჯანდაცვის ცენტრის“ ბორითის კლინიკა</t>
  </si>
  <si>
    <t>შპს რუსთავის ფსიქიკური ჯანმრთელობის ცენტრი</t>
  </si>
  <si>
    <t xml:space="preserve">სს "ტუბერკულოზისა და ფილტვის დაავადებათა ეროვნული ცენტრი"  </t>
  </si>
  <si>
    <t>ქობულეთი</t>
  </si>
  <si>
    <t>ქობულეთის შპს "ბომონდი"</t>
  </si>
  <si>
    <t>სს "ევექსის ჰოსპიტლები" - ქობულეთის ჰოსპიტალი</t>
  </si>
  <si>
    <t>შპს ,,მალხაზ კაციაშვილის მრავალპროფილური გადაუდებელი დახმარების ცენტერი"</t>
  </si>
  <si>
    <t>დიდუბე</t>
  </si>
  <si>
    <t>შპს "გადაუდებელი მედიცინის ცენტრი"</t>
  </si>
  <si>
    <t>შპს "სალიხ აბაშიძის ინფექციური პათოლოგიის, შიდსის და ტუბერკულოზის რეგიონული ცენტრი"</t>
  </si>
  <si>
    <t>შპს "აკადემიკოს ნიკოლოზ ყიფშიძის სახელობის ცენტრალური საუნივერსიტეტო კლინიკა"</t>
  </si>
  <si>
    <t>შპს "აკადემიკოს ვახტანგ ბოჭორიშვილის კლინიკა"</t>
  </si>
  <si>
    <t>შპს „ქართულ-ჰოლანდიური ჰოსპიტალი"</t>
  </si>
  <si>
    <t>სს "ევექსის ჰოსპიტლები" - ი. ციციშვილის სახელობის ბავშვთა კლინიკა</t>
  </si>
  <si>
    <t>სს "ჯერარსი"</t>
  </si>
  <si>
    <t>სს "ევექსის ჰოსპიტლები" - ი. ბოკერიას სახელობის  რეფერალური ჰოსპიტალი</t>
  </si>
  <si>
    <t>შპს "ენენსი"</t>
  </si>
  <si>
    <t>სს ,,კ.ერისთავის სახელობის ექსპერიმენტული და კლინიკური ქირურგიის ეროვნული ცენტრი" (ახალი სიცოცხლე)</t>
  </si>
  <si>
    <t>შპს "ხეჩინაშვილის სახელობის საუნივერსიტეტო კლინიკა"</t>
  </si>
  <si>
    <t>შპს "სამკურნალო-სადიაგნოსტიკო ცენტრი სამგორი მედი"</t>
  </si>
  <si>
    <t>შპს "ალექსანდრე ალადაშვილის სახელობის კლინიკა"</t>
  </si>
  <si>
    <t>ძველი თბილისი</t>
  </si>
  <si>
    <t>შპს "ოპტიმალ მედი"</t>
  </si>
  <si>
    <t>სს "ქობულეთის ცენტრალური საავადმყოფო"</t>
  </si>
  <si>
    <t xml:space="preserve">შპს ,,მაღალტექნოლოგიური ჰოსპიტალი მედცენტრი" </t>
  </si>
  <si>
    <t>სს "ევექსის ჰოსპიტლები" ბათუმის რეფერალური ჰოსპიტალი</t>
  </si>
  <si>
    <t>შპს "ირის ბორჩაშვილის სახელობის ჯანმრთელობის ცენტრი მედინა"</t>
  </si>
  <si>
    <t>ზუგდიდი, რუხი</t>
  </si>
  <si>
    <t>რუხის სამედიცინო ცენტრი</t>
  </si>
  <si>
    <t xml:space="preserve">შპს "უნიქალმედი"   </t>
  </si>
  <si>
    <t>შპს "თანამედროვე სამედიცინო ტექნოლოგიების დასავლეთის რეგიონალური ცენტრი"</t>
  </si>
  <si>
    <t>შეზღუდული პასუხისმგებლობის პარტნიორობა "მეტაკო"-ს წარმომადგენლობა საქართველოში</t>
  </si>
  <si>
    <t>შპს "თელავის რაიონული საავადმყოფო"</t>
  </si>
  <si>
    <t>სს "ევექსის ჰოსპიტლები" - თელავის რეფერალური ჰოსპიტალი</t>
  </si>
  <si>
    <t>ლაგოდეხი</t>
  </si>
  <si>
    <t>შპს ,,არქიმედეს კლინიკა" (ლაგოდეხი)</t>
  </si>
  <si>
    <t>მცხეთა-მთიანეთი</t>
  </si>
  <si>
    <t>მცხეთა</t>
  </si>
  <si>
    <t>შპს "მცხეთის სამედიცინო ცენტრი"</t>
  </si>
  <si>
    <t>სს "ევექსის ჰოსპიტლები"</t>
  </si>
  <si>
    <t>შპს "კლინიკა რუსთავი"</t>
  </si>
  <si>
    <t>სს "რუსთავის ცენტრალური საავადმყოფო"</t>
  </si>
  <si>
    <t>შპს "ბოლნისის ცენტრალური კლინიკა"</t>
  </si>
  <si>
    <t>ხაშური</t>
  </si>
  <si>
    <t>შპს "გორმედი" ხაშური</t>
  </si>
  <si>
    <t>შპს "გორმედი" გორი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</si>
  <si>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</si>
  <si>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მთაწმინდა-კრწანისი</t>
  </si>
  <si>
    <t>შპს პინეო სამედიცინო ეკოსისტემა</t>
  </si>
  <si>
    <t>შპს "წყალტუბოს რაიონული საავადმყოფო"</t>
  </si>
  <si>
    <t>ჭიათურა</t>
  </si>
  <si>
    <t>ჰეო ჰოსპიტალსი ჭიათურის მრავალპროფილური სამედიცინო ცენტრი</t>
  </si>
  <si>
    <t>შპს "ახალი კლინიკა"</t>
  </si>
  <si>
    <t>შპს "ალიანს მედი" ქარელის კლინიკა</t>
  </si>
  <si>
    <t>აბაშა</t>
  </si>
  <si>
    <t>სს "ევექსის კლინიკები" - აბაშის კლინიკა</t>
  </si>
  <si>
    <t>სენაკი</t>
  </si>
  <si>
    <t>შპს "სენა-მედი"</t>
  </si>
  <si>
    <t>შპს ავერსის კლინიკა -მარნეული</t>
  </si>
  <si>
    <t>ნინოწმინდა</t>
  </si>
  <si>
    <t>სს "ევექსის კლინიკები" - ნინოწმინდის კლინიკა</t>
  </si>
  <si>
    <t>ადიგენი</t>
  </si>
  <si>
    <t>სს "ევექსის კლინიკები" - ადიგენის კლინიკა</t>
  </si>
  <si>
    <t>1 ეტაპზე გადაცემული ჟანგბადის კონცენტრატორები</t>
  </si>
  <si>
    <t>2 ეტაპზე გადასაცემად რეკომენდებული რაოდენობა</t>
  </si>
  <si>
    <t>3 ეტაპზე გადასაცემად რეკომენდებული</t>
  </si>
  <si>
    <t>მაღალმთიანი რაიონები</t>
  </si>
  <si>
    <t xml:space="preserve">აჭარის ჯანდაცვის სამინისტრო სოფლის ექიმებისთვის გადასაცემად </t>
  </si>
  <si>
    <r>
      <t>სს "ევექსის ჰოსპიტლები"- ტრავმატოლოგიური ჰოსპიტალი</t>
    </r>
    <r>
      <rPr>
        <b/>
        <sz val="11"/>
        <color rgb="FFFF0000"/>
        <rFont val="Sylfaen"/>
        <family val="1"/>
      </rPr>
      <t xml:space="preserve"> </t>
    </r>
  </si>
  <si>
    <r>
      <t>შპს "ბომონდი"</t>
    </r>
    <r>
      <rPr>
        <b/>
        <sz val="11"/>
        <color rgb="FFFF0000"/>
        <rFont val="Sylfaen"/>
        <family val="1"/>
      </rPr>
      <t xml:space="preserve"> </t>
    </r>
  </si>
  <si>
    <r>
      <t xml:space="preserve">სს "ევექსის ჰოსპიტლები" - ქუთაისის რეფერალური ჰოსპიტალი </t>
    </r>
    <r>
      <rPr>
        <b/>
        <sz val="11"/>
        <color rgb="FFFF0000"/>
        <rFont val="Sylfaen"/>
        <family val="1"/>
      </rPr>
      <t xml:space="preserve"> </t>
    </r>
  </si>
  <si>
    <t>სულ</t>
  </si>
  <si>
    <t>ალექსანდრე წულუკიძის ქუჩა 6</t>
  </si>
  <si>
    <t>Iveria inn</t>
  </si>
  <si>
    <t xml:space="preserve">ჟანგბადის კონცენტრატორების განაწილება მესამე ეტაპზე </t>
  </si>
  <si>
    <t>ონი</t>
  </si>
  <si>
    <t>რაჭა-ლეჩხუმი</t>
  </si>
  <si>
    <t>შპს "რეგიონული ჯანდაცვის ცენტრი"-  ონი</t>
  </si>
  <si>
    <t>შპს "რეგიონული ჯანდაცვის ცენტრი" - თეთრიწყარო</t>
  </si>
  <si>
    <t>შპს "რეგიონული ჯანდაცვის ცენტრი" - დედოფლისწყარო</t>
  </si>
  <si>
    <t xml:space="preserve"> I ეტაპი</t>
  </si>
  <si>
    <t>II ეტაპი</t>
  </si>
  <si>
    <t>III ეტაპი</t>
  </si>
  <si>
    <t>შპს "რეგიონული ჯანდაცვის ცენტრი" - ამბროლაური</t>
  </si>
  <si>
    <t>შპს "რეგიონული ჯანდაცვის ცენტრი" - ლანჩხუთი</t>
  </si>
  <si>
    <t>შპს "რეგიონული ჯანდაცვის ცენტრი" - ცაგერი</t>
  </si>
  <si>
    <t>შპს "რეგიონული ჯანდაცვის ცენტრი" - თიანეთი</t>
  </si>
  <si>
    <t>შპს "რეგიონული ჯანდაცვის ცენტრი" - ყაზბეგი</t>
  </si>
  <si>
    <t>შპს "რეგიონული ჯანდაცვის ცენტრი" - წალკა</t>
  </si>
  <si>
    <t>შპს "რეგიონული ჯანდაცვის ცენტრი" - დმანისი</t>
  </si>
  <si>
    <t>შპს "რეგიონული ჯანდაცვის ცენტრი" - ბაკურიანი</t>
  </si>
  <si>
    <t>დედოფლისწყარო</t>
  </si>
  <si>
    <t>20 საწოლზე 1</t>
  </si>
  <si>
    <t>IV ეტაპი</t>
  </si>
  <si>
    <t>ახალი რესპუბლიკური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</si>
</sst>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Sylfaen"/>
      <family val="1"/>
    </font>
    <font>
      <b/>
      <sz val="10"/>
      <color rgb="FF000000"/>
      <name val="Sylfae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Sylfaen"/>
      <family val="1"/>
    </font>
    <font>
      <b/>
      <sz val="11"/>
      <color theme="1"/>
      <name val="Sylfaen"/>
      <family val="1"/>
    </font>
    <font>
      <sz val="9"/>
      <color theme="1"/>
      <name val="Calibri"/>
      <family val="2"/>
      <scheme val="minor"/>
    </font>
    <font>
      <b/>
      <sz val="11"/>
      <name val="Sylfaen"/>
      <family val="1"/>
    </font>
    <font>
      <b/>
      <sz val="11"/>
      <color rgb="FFFF0000"/>
      <name val="Sylfaen"/>
      <family val="1"/>
    </font>
    <font>
      <sz val="11"/>
      <name val="Sylfaen"/>
      <family val="1"/>
    </font>
    <font>
      <sz val="11"/>
      <color rgb="FFFF0000"/>
      <name val="Sylfaen"/>
      <family val="1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</cellStyleXfs>
  <cellXfs count="117">
    <xf numFmtId="0" fontId="0" fillId="0" borderId="0" xfId="0"/>
    <xf numFmtId="0" fontId="2" fillId="0" borderId="0" xfId="0" applyFont="1" applyFill="1" applyAlignment="1"/>
    <xf numFmtId="0" fontId="0" fillId="0" borderId="0" xfId="0" applyFill="1"/>
    <xf numFmtId="0" fontId="1" fillId="0" borderId="1" xfId="0" applyFont="1" applyFill="1" applyBorder="1"/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right" wrapText="1"/>
    </xf>
    <xf numFmtId="0" fontId="2" fillId="0" borderId="1" xfId="0" applyFont="1" applyFill="1" applyBorder="1" applyAlignment="1"/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wrapText="1"/>
    </xf>
    <xf numFmtId="0" fontId="1" fillId="0" borderId="2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1" fillId="0" borderId="3" xfId="0" applyFont="1" applyFill="1" applyBorder="1" applyAlignment="1"/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/>
    </xf>
    <xf numFmtId="0" fontId="1" fillId="0" borderId="4" xfId="0" applyFont="1" applyFill="1" applyBorder="1" applyAlignment="1"/>
    <xf numFmtId="0" fontId="1" fillId="0" borderId="4" xfId="0" applyFont="1" applyFill="1" applyBorder="1" applyAlignment="1">
      <alignment wrapText="1"/>
    </xf>
    <xf numFmtId="0" fontId="2" fillId="0" borderId="2" xfId="0" applyFont="1" applyFill="1" applyBorder="1" applyAlignment="1"/>
    <xf numFmtId="0" fontId="1" fillId="0" borderId="2" xfId="0" applyFont="1" applyFill="1" applyBorder="1" applyAlignment="1"/>
    <xf numFmtId="0" fontId="1" fillId="0" borderId="5" xfId="0" applyFont="1" applyFill="1" applyBorder="1"/>
    <xf numFmtId="0" fontId="1" fillId="0" borderId="6" xfId="0" applyFont="1" applyFill="1" applyBorder="1"/>
    <xf numFmtId="0" fontId="1" fillId="0" borderId="6" xfId="0" applyFont="1" applyFill="1" applyBorder="1" applyAlignment="1"/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right" wrapText="1"/>
    </xf>
    <xf numFmtId="0" fontId="4" fillId="0" borderId="1" xfId="0" applyFont="1" applyFill="1" applyBorder="1" applyAlignment="1"/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/>
    <xf numFmtId="0" fontId="8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wrapText="1"/>
    </xf>
    <xf numFmtId="0" fontId="9" fillId="0" borderId="2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wrapText="1"/>
    </xf>
    <xf numFmtId="1" fontId="15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wrapText="1"/>
    </xf>
    <xf numFmtId="0" fontId="17" fillId="0" borderId="0" xfId="0" applyFont="1"/>
    <xf numFmtId="0" fontId="0" fillId="0" borderId="0" xfId="0" applyFont="1" applyAlignment="1">
      <alignment horizontal="center"/>
    </xf>
    <xf numFmtId="1" fontId="7" fillId="0" borderId="0" xfId="0" applyNumberFormat="1" applyFont="1" applyFill="1"/>
    <xf numFmtId="0" fontId="15" fillId="0" borderId="0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5" borderId="8" xfId="0" applyFont="1" applyFill="1" applyBorder="1" applyAlignment="1">
      <alignment vertical="center" wrapText="1"/>
    </xf>
    <xf numFmtId="0" fontId="20" fillId="5" borderId="8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20" fillId="5" borderId="1" xfId="0" applyFont="1" applyFill="1" applyBorder="1" applyAlignment="1">
      <alignment vertical="center" wrapText="1"/>
    </xf>
    <xf numFmtId="0" fontId="7" fillId="5" borderId="7" xfId="0" applyFont="1" applyFill="1" applyBorder="1" applyAlignment="1">
      <alignment horizontal="center" vertical="center" wrapText="1"/>
    </xf>
    <xf numFmtId="3" fontId="7" fillId="5" borderId="6" xfId="0" applyNumberFormat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20" fillId="5" borderId="1" xfId="0" applyFont="1" applyFill="1" applyBorder="1" applyAlignment="1">
      <alignment horizontal="left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20" fillId="5" borderId="1" xfId="2" applyFont="1" applyFill="1" applyBorder="1" applyAlignment="1">
      <alignment vertical="center" wrapText="1"/>
    </xf>
    <xf numFmtId="0" fontId="20" fillId="5" borderId="1" xfId="2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/>
    </xf>
    <xf numFmtId="0" fontId="20" fillId="5" borderId="1" xfId="1" applyFont="1" applyFill="1" applyBorder="1" applyAlignment="1">
      <alignment horizontal="left" vertical="center" wrapText="1"/>
    </xf>
    <xf numFmtId="0" fontId="20" fillId="5" borderId="1" xfId="3" applyFont="1" applyFill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vertical="top"/>
    </xf>
    <xf numFmtId="0" fontId="0" fillId="5" borderId="0" xfId="0" applyFont="1" applyFill="1"/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0" fillId="0" borderId="1" xfId="0" applyFill="1" applyBorder="1"/>
    <xf numFmtId="0" fontId="7" fillId="0" borderId="1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0" fontId="0" fillId="0" borderId="0" xfId="0" applyFont="1" applyFill="1" applyBorder="1"/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23" fillId="5" borderId="0" xfId="0" applyFont="1" applyFill="1"/>
    <xf numFmtId="0" fontId="0" fillId="0" borderId="9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7" fillId="0" borderId="0" xfId="0" applyFont="1" applyBorder="1"/>
    <xf numFmtId="0" fontId="0" fillId="0" borderId="0" xfId="0" applyFont="1" applyAlignment="1">
      <alignment horizontal="left"/>
    </xf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topLeftCell="A49" workbookViewId="0">
      <selection activeCell="J49" sqref="J1:J1048576"/>
    </sheetView>
  </sheetViews>
  <sheetFormatPr defaultColWidth="9.140625" defaultRowHeight="15.75" x14ac:dyDescent="0.3"/>
  <cols>
    <col min="1" max="1" width="20.5703125" style="2" customWidth="1"/>
    <col min="2" max="2" width="14.5703125" style="2" customWidth="1"/>
    <col min="3" max="3" width="13.7109375" style="2" customWidth="1"/>
    <col min="4" max="4" width="28.42578125" style="2" customWidth="1"/>
    <col min="5" max="5" width="10.5703125" style="2" customWidth="1"/>
    <col min="6" max="6" width="17.7109375" style="2" customWidth="1"/>
    <col min="7" max="7" width="10" style="2" customWidth="1"/>
    <col min="8" max="8" width="24.5703125" style="10" customWidth="1"/>
    <col min="9" max="10" width="21.7109375" style="10" customWidth="1"/>
    <col min="11" max="11" width="21.7109375" style="58" customWidth="1"/>
    <col min="12" max="12" width="21.7109375" style="51" customWidth="1"/>
    <col min="13" max="16384" width="9.140625" style="2"/>
  </cols>
  <sheetData>
    <row r="1" spans="1:12" s="10" customFormat="1" x14ac:dyDescent="0.3">
      <c r="A1" s="111" t="s">
        <v>168</v>
      </c>
      <c r="B1" s="111"/>
      <c r="C1" s="111"/>
      <c r="D1" s="111"/>
      <c r="E1" s="111"/>
      <c r="F1" s="111"/>
      <c r="G1" s="111"/>
      <c r="H1" s="111"/>
      <c r="K1" s="58"/>
      <c r="L1" s="51"/>
    </row>
    <row r="3" spans="1:12" ht="60" x14ac:dyDescent="0.25">
      <c r="A3" s="11" t="s">
        <v>84</v>
      </c>
      <c r="B3" s="9" t="s">
        <v>85</v>
      </c>
      <c r="C3" s="9" t="s">
        <v>91</v>
      </c>
      <c r="D3" s="9" t="s">
        <v>163</v>
      </c>
      <c r="E3" s="9" t="s">
        <v>86</v>
      </c>
      <c r="F3" s="9" t="s">
        <v>87</v>
      </c>
      <c r="G3" s="27" t="s">
        <v>88</v>
      </c>
      <c r="H3" s="42" t="s">
        <v>99</v>
      </c>
      <c r="I3" s="42" t="s">
        <v>164</v>
      </c>
      <c r="J3" s="42" t="s">
        <v>311</v>
      </c>
      <c r="K3" s="42" t="s">
        <v>165</v>
      </c>
      <c r="L3" s="36"/>
    </row>
    <row r="4" spans="1:12" x14ac:dyDescent="0.3">
      <c r="A4" s="12" t="s">
        <v>0</v>
      </c>
      <c r="B4" s="28" t="s">
        <v>1</v>
      </c>
      <c r="C4" s="38" t="s">
        <v>89</v>
      </c>
      <c r="D4" s="44" t="s">
        <v>100</v>
      </c>
      <c r="E4" s="6">
        <v>97</v>
      </c>
      <c r="F4" s="29" t="s">
        <v>2</v>
      </c>
      <c r="G4" s="30">
        <v>194</v>
      </c>
      <c r="H4" s="43">
        <f t="shared" ref="H4:H13" si="0">E4/100</f>
        <v>0.97</v>
      </c>
      <c r="I4" s="43">
        <v>1</v>
      </c>
      <c r="J4" s="43">
        <v>1</v>
      </c>
      <c r="K4" s="54" t="s">
        <v>166</v>
      </c>
      <c r="L4" s="37"/>
    </row>
    <row r="5" spans="1:12" ht="30.75" x14ac:dyDescent="0.3">
      <c r="A5" s="13" t="s">
        <v>3</v>
      </c>
      <c r="B5" s="28" t="s">
        <v>1</v>
      </c>
      <c r="C5" s="38" t="s">
        <v>89</v>
      </c>
      <c r="D5" s="44" t="s">
        <v>101</v>
      </c>
      <c r="E5" s="5">
        <v>495</v>
      </c>
      <c r="F5" s="28" t="s">
        <v>2</v>
      </c>
      <c r="G5" s="30">
        <v>932</v>
      </c>
      <c r="H5" s="43">
        <f t="shared" si="0"/>
        <v>4.95</v>
      </c>
      <c r="I5" s="43">
        <v>5</v>
      </c>
      <c r="J5" s="43">
        <v>10</v>
      </c>
      <c r="K5" s="54" t="s">
        <v>167</v>
      </c>
      <c r="L5" s="52" t="s">
        <v>329</v>
      </c>
    </row>
    <row r="6" spans="1:12" x14ac:dyDescent="0.3">
      <c r="A6" s="14" t="s">
        <v>4</v>
      </c>
      <c r="B6" s="28" t="s">
        <v>1</v>
      </c>
      <c r="C6" s="38" t="s">
        <v>89</v>
      </c>
      <c r="D6" s="44" t="s">
        <v>102</v>
      </c>
      <c r="E6" s="5">
        <v>92</v>
      </c>
      <c r="F6" s="28" t="s">
        <v>2</v>
      </c>
      <c r="G6" s="7">
        <v>184</v>
      </c>
      <c r="H6" s="43">
        <f t="shared" si="0"/>
        <v>0.92</v>
      </c>
      <c r="I6" s="43">
        <v>1</v>
      </c>
      <c r="J6" s="43">
        <v>3</v>
      </c>
      <c r="K6" s="54" t="s">
        <v>166</v>
      </c>
      <c r="L6" s="37"/>
    </row>
    <row r="7" spans="1:12" ht="30.75" x14ac:dyDescent="0.3">
      <c r="A7" s="13" t="s">
        <v>5</v>
      </c>
      <c r="B7" s="28" t="s">
        <v>1</v>
      </c>
      <c r="C7" s="38" t="s">
        <v>89</v>
      </c>
      <c r="D7" s="44" t="s">
        <v>103</v>
      </c>
      <c r="E7" s="5">
        <v>588</v>
      </c>
      <c r="F7" s="28" t="s">
        <v>2</v>
      </c>
      <c r="G7" s="7">
        <v>1205</v>
      </c>
      <c r="H7" s="43">
        <f t="shared" si="0"/>
        <v>5.88</v>
      </c>
      <c r="I7" s="43">
        <v>4</v>
      </c>
      <c r="J7" s="43">
        <v>5</v>
      </c>
      <c r="K7" s="54" t="s">
        <v>166</v>
      </c>
      <c r="L7" s="37"/>
    </row>
    <row r="8" spans="1:12" x14ac:dyDescent="0.3">
      <c r="A8" s="15" t="s">
        <v>6</v>
      </c>
      <c r="B8" s="28" t="s">
        <v>1</v>
      </c>
      <c r="C8" s="38" t="s">
        <v>89</v>
      </c>
      <c r="D8" s="44" t="s">
        <v>104</v>
      </c>
      <c r="E8" s="6">
        <v>140</v>
      </c>
      <c r="F8" s="29" t="s">
        <v>2</v>
      </c>
      <c r="G8" s="8">
        <v>290</v>
      </c>
      <c r="H8" s="43">
        <f t="shared" si="0"/>
        <v>1.4</v>
      </c>
      <c r="I8" s="43">
        <v>1</v>
      </c>
      <c r="J8" s="43">
        <v>3</v>
      </c>
      <c r="K8" s="54" t="s">
        <v>166</v>
      </c>
      <c r="L8" s="37"/>
    </row>
    <row r="9" spans="1:12" x14ac:dyDescent="0.3">
      <c r="A9" s="16" t="s">
        <v>7</v>
      </c>
      <c r="B9" s="28" t="s">
        <v>1</v>
      </c>
      <c r="C9" s="38" t="s">
        <v>89</v>
      </c>
      <c r="D9" s="44" t="s">
        <v>105</v>
      </c>
      <c r="E9" s="5">
        <v>140</v>
      </c>
      <c r="F9" s="29" t="s">
        <v>2</v>
      </c>
      <c r="G9" s="7">
        <v>280</v>
      </c>
      <c r="H9" s="43">
        <f t="shared" si="0"/>
        <v>1.4</v>
      </c>
      <c r="I9" s="43">
        <v>1</v>
      </c>
      <c r="J9" s="43">
        <v>3</v>
      </c>
      <c r="K9" s="54" t="s">
        <v>166</v>
      </c>
      <c r="L9" s="37"/>
    </row>
    <row r="10" spans="1:12" x14ac:dyDescent="0.3">
      <c r="A10" s="17" t="s">
        <v>8</v>
      </c>
      <c r="B10" s="4" t="s">
        <v>1</v>
      </c>
      <c r="C10" s="38" t="s">
        <v>89</v>
      </c>
      <c r="D10" s="44" t="s">
        <v>106</v>
      </c>
      <c r="E10" s="5">
        <v>130</v>
      </c>
      <c r="F10" s="29" t="s">
        <v>2</v>
      </c>
      <c r="G10" s="7">
        <v>300</v>
      </c>
      <c r="H10" s="43">
        <f t="shared" si="0"/>
        <v>1.3</v>
      </c>
      <c r="I10" s="43">
        <v>1</v>
      </c>
      <c r="J10" s="43">
        <v>3</v>
      </c>
      <c r="K10" s="54" t="s">
        <v>166</v>
      </c>
      <c r="L10" s="37"/>
    </row>
    <row r="11" spans="1:12" x14ac:dyDescent="0.3">
      <c r="A11" s="12" t="s">
        <v>9</v>
      </c>
      <c r="B11" s="29" t="s">
        <v>1</v>
      </c>
      <c r="C11" s="38" t="s">
        <v>89</v>
      </c>
      <c r="D11" s="44" t="s">
        <v>107</v>
      </c>
      <c r="E11" s="6">
        <v>188</v>
      </c>
      <c r="F11" s="29" t="s">
        <v>2</v>
      </c>
      <c r="G11" s="31">
        <v>378</v>
      </c>
      <c r="H11" s="43">
        <f t="shared" si="0"/>
        <v>1.88</v>
      </c>
      <c r="I11" s="43">
        <v>1</v>
      </c>
      <c r="J11" s="43">
        <v>5</v>
      </c>
      <c r="K11" s="54" t="s">
        <v>166</v>
      </c>
      <c r="L11" s="37"/>
    </row>
    <row r="12" spans="1:12" x14ac:dyDescent="0.3">
      <c r="A12" s="18" t="s">
        <v>10</v>
      </c>
      <c r="B12" s="32" t="s">
        <v>1</v>
      </c>
      <c r="C12" s="38" t="s">
        <v>89</v>
      </c>
      <c r="D12" s="44" t="s">
        <v>108</v>
      </c>
      <c r="E12" s="5">
        <v>151</v>
      </c>
      <c r="F12" s="29" t="s">
        <v>2</v>
      </c>
      <c r="G12" s="7">
        <v>200</v>
      </c>
      <c r="H12" s="105">
        <f t="shared" si="0"/>
        <v>1.51</v>
      </c>
      <c r="I12" s="43">
        <v>1</v>
      </c>
      <c r="J12" s="43">
        <v>5</v>
      </c>
      <c r="K12" s="54" t="s">
        <v>166</v>
      </c>
      <c r="L12" s="37"/>
    </row>
    <row r="13" spans="1:12" x14ac:dyDescent="0.3">
      <c r="A13" s="19" t="s">
        <v>11</v>
      </c>
      <c r="B13" s="32" t="s">
        <v>12</v>
      </c>
      <c r="C13" s="39" t="s">
        <v>92</v>
      </c>
      <c r="D13" s="32" t="s">
        <v>12</v>
      </c>
      <c r="E13" s="5">
        <v>90</v>
      </c>
      <c r="F13" s="4" t="s">
        <v>2</v>
      </c>
      <c r="G13" s="33">
        <v>180</v>
      </c>
      <c r="H13" s="43">
        <f t="shared" si="0"/>
        <v>0.9</v>
      </c>
      <c r="I13" s="43">
        <v>4</v>
      </c>
      <c r="J13" s="43">
        <v>3</v>
      </c>
      <c r="K13" s="54" t="s">
        <v>166</v>
      </c>
      <c r="L13" s="37"/>
    </row>
    <row r="14" spans="1:12" ht="30.75" x14ac:dyDescent="0.3">
      <c r="A14" s="12" t="s">
        <v>13</v>
      </c>
      <c r="B14" s="28" t="s">
        <v>14</v>
      </c>
      <c r="C14" s="38" t="s">
        <v>90</v>
      </c>
      <c r="D14" s="45" t="s">
        <v>109</v>
      </c>
      <c r="E14" s="6">
        <v>27</v>
      </c>
      <c r="F14" s="29" t="s">
        <v>15</v>
      </c>
      <c r="G14" s="7">
        <v>50</v>
      </c>
      <c r="H14" s="43">
        <v>1</v>
      </c>
      <c r="I14" s="43">
        <v>1</v>
      </c>
      <c r="J14" s="43"/>
      <c r="K14" s="54" t="s">
        <v>166</v>
      </c>
      <c r="L14" s="37"/>
    </row>
    <row r="15" spans="1:12" x14ac:dyDescent="0.3">
      <c r="A15" s="12" t="s">
        <v>16</v>
      </c>
      <c r="B15" s="28" t="s">
        <v>14</v>
      </c>
      <c r="C15" s="38" t="s">
        <v>90</v>
      </c>
      <c r="D15" s="44" t="s">
        <v>110</v>
      </c>
      <c r="E15" s="6">
        <v>54</v>
      </c>
      <c r="F15" s="5" t="s">
        <v>17</v>
      </c>
      <c r="G15" s="7">
        <v>110</v>
      </c>
      <c r="H15" s="43">
        <f>E15/100</f>
        <v>0.54</v>
      </c>
      <c r="I15" s="43">
        <v>2</v>
      </c>
      <c r="J15" s="43">
        <v>5</v>
      </c>
      <c r="K15" s="54" t="s">
        <v>167</v>
      </c>
      <c r="L15" s="37"/>
    </row>
    <row r="16" spans="1:12" x14ac:dyDescent="0.3">
      <c r="A16" s="18" t="s">
        <v>18</v>
      </c>
      <c r="B16" s="32" t="s">
        <v>14</v>
      </c>
      <c r="C16" s="38" t="s">
        <v>90</v>
      </c>
      <c r="D16" s="44" t="s">
        <v>111</v>
      </c>
      <c r="E16" s="5">
        <v>21</v>
      </c>
      <c r="F16" s="4" t="s">
        <v>2</v>
      </c>
      <c r="G16" s="7">
        <v>52</v>
      </c>
      <c r="H16" s="105">
        <v>1</v>
      </c>
      <c r="I16" s="43">
        <v>1</v>
      </c>
      <c r="J16" s="43"/>
      <c r="K16" s="53" t="s">
        <v>166</v>
      </c>
      <c r="L16" s="37"/>
    </row>
    <row r="17" spans="1:12" x14ac:dyDescent="0.3">
      <c r="A17" s="18" t="s">
        <v>19</v>
      </c>
      <c r="B17" s="32" t="s">
        <v>14</v>
      </c>
      <c r="C17" s="38" t="s">
        <v>90</v>
      </c>
      <c r="D17" s="45" t="s">
        <v>112</v>
      </c>
      <c r="E17" s="5">
        <v>22</v>
      </c>
      <c r="F17" s="4" t="s">
        <v>2</v>
      </c>
      <c r="G17" s="7">
        <v>54</v>
      </c>
      <c r="H17" s="43">
        <v>1</v>
      </c>
      <c r="I17" s="43">
        <v>1</v>
      </c>
      <c r="J17" s="43"/>
      <c r="K17" s="53" t="s">
        <v>166</v>
      </c>
      <c r="L17" s="37"/>
    </row>
    <row r="18" spans="1:12" x14ac:dyDescent="0.3">
      <c r="A18" s="18" t="s">
        <v>20</v>
      </c>
      <c r="B18" s="32" t="s">
        <v>14</v>
      </c>
      <c r="C18" s="38" t="s">
        <v>90</v>
      </c>
      <c r="D18" s="45" t="s">
        <v>113</v>
      </c>
      <c r="E18" s="5">
        <v>34</v>
      </c>
      <c r="F18" s="4" t="s">
        <v>2</v>
      </c>
      <c r="G18" s="7">
        <v>60</v>
      </c>
      <c r="H18" s="43">
        <v>1</v>
      </c>
      <c r="I18" s="43">
        <v>1</v>
      </c>
      <c r="J18" s="43">
        <v>1</v>
      </c>
      <c r="K18" s="53" t="s">
        <v>167</v>
      </c>
      <c r="L18" s="37"/>
    </row>
    <row r="19" spans="1:12" x14ac:dyDescent="0.3">
      <c r="A19" s="18" t="s">
        <v>21</v>
      </c>
      <c r="B19" s="32" t="s">
        <v>14</v>
      </c>
      <c r="C19" s="38" t="s">
        <v>90</v>
      </c>
      <c r="D19" s="45" t="s">
        <v>114</v>
      </c>
      <c r="E19" s="5">
        <v>52</v>
      </c>
      <c r="F19" s="4" t="s">
        <v>2</v>
      </c>
      <c r="G19" s="7">
        <v>100</v>
      </c>
      <c r="H19" s="43">
        <f>E19/100</f>
        <v>0.52</v>
      </c>
      <c r="I19" s="43">
        <v>3</v>
      </c>
      <c r="J19" s="43">
        <v>3</v>
      </c>
      <c r="K19" s="53" t="s">
        <v>167</v>
      </c>
      <c r="L19" s="37"/>
    </row>
    <row r="20" spans="1:12" x14ac:dyDescent="0.3">
      <c r="A20" s="18" t="s">
        <v>22</v>
      </c>
      <c r="B20" s="32" t="s">
        <v>14</v>
      </c>
      <c r="C20" s="38" t="s">
        <v>90</v>
      </c>
      <c r="D20" s="46" t="s">
        <v>115</v>
      </c>
      <c r="E20" s="5">
        <v>59</v>
      </c>
      <c r="F20" s="4" t="s">
        <v>2</v>
      </c>
      <c r="G20" s="7">
        <v>120</v>
      </c>
      <c r="H20" s="43">
        <f>E20/100</f>
        <v>0.59</v>
      </c>
      <c r="I20" s="43">
        <v>2</v>
      </c>
      <c r="J20" s="43">
        <v>3</v>
      </c>
      <c r="K20" s="53" t="s">
        <v>167</v>
      </c>
      <c r="L20" s="37"/>
    </row>
    <row r="21" spans="1:12" x14ac:dyDescent="0.3">
      <c r="A21" s="18" t="s">
        <v>23</v>
      </c>
      <c r="B21" s="32" t="s">
        <v>24</v>
      </c>
      <c r="C21" s="38" t="s">
        <v>90</v>
      </c>
      <c r="D21" s="45" t="s">
        <v>116</v>
      </c>
      <c r="E21" s="5">
        <v>29</v>
      </c>
      <c r="F21" s="4" t="s">
        <v>2</v>
      </c>
      <c r="G21" s="7">
        <v>60</v>
      </c>
      <c r="H21" s="43">
        <v>1</v>
      </c>
      <c r="I21" s="43">
        <v>1</v>
      </c>
      <c r="J21" s="43">
        <v>1</v>
      </c>
      <c r="K21" s="53" t="s">
        <v>166</v>
      </c>
      <c r="L21" s="37"/>
    </row>
    <row r="22" spans="1:12" x14ac:dyDescent="0.3">
      <c r="A22" s="18" t="s">
        <v>25</v>
      </c>
      <c r="B22" s="32" t="s">
        <v>26</v>
      </c>
      <c r="C22" s="38" t="s">
        <v>90</v>
      </c>
      <c r="D22" s="47" t="s">
        <v>26</v>
      </c>
      <c r="E22" s="5">
        <v>22</v>
      </c>
      <c r="F22" s="4" t="s">
        <v>2</v>
      </c>
      <c r="G22" s="7">
        <v>44</v>
      </c>
      <c r="H22" s="43">
        <v>1</v>
      </c>
      <c r="I22" s="43">
        <v>1</v>
      </c>
      <c r="J22" s="43"/>
      <c r="K22" s="53" t="s">
        <v>166</v>
      </c>
      <c r="L22" s="37"/>
    </row>
    <row r="23" spans="1:12" x14ac:dyDescent="0.3">
      <c r="A23" s="18" t="s">
        <v>27</v>
      </c>
      <c r="B23" s="32" t="s">
        <v>28</v>
      </c>
      <c r="C23" s="38" t="s">
        <v>90</v>
      </c>
      <c r="D23" s="47" t="s">
        <v>28</v>
      </c>
      <c r="E23" s="5">
        <v>81</v>
      </c>
      <c r="F23" s="4" t="s">
        <v>2</v>
      </c>
      <c r="G23" s="7">
        <v>160</v>
      </c>
      <c r="H23" s="43">
        <f>E23/100</f>
        <v>0.81</v>
      </c>
      <c r="I23" s="43">
        <v>1</v>
      </c>
      <c r="J23" s="43">
        <v>2</v>
      </c>
      <c r="K23" s="53" t="s">
        <v>166</v>
      </c>
      <c r="L23" s="37"/>
    </row>
    <row r="24" spans="1:12" x14ac:dyDescent="0.3">
      <c r="A24" s="18" t="s">
        <v>29</v>
      </c>
      <c r="B24" s="32" t="s">
        <v>24</v>
      </c>
      <c r="C24" s="38" t="s">
        <v>90</v>
      </c>
      <c r="D24" s="44" t="s">
        <v>117</v>
      </c>
      <c r="E24" s="5">
        <v>128</v>
      </c>
      <c r="F24" s="4" t="s">
        <v>2</v>
      </c>
      <c r="G24" s="7">
        <v>256</v>
      </c>
      <c r="H24" s="43">
        <f>E24/100</f>
        <v>1.28</v>
      </c>
      <c r="I24" s="43">
        <v>4</v>
      </c>
      <c r="J24" s="43">
        <v>10</v>
      </c>
      <c r="K24" s="54" t="s">
        <v>167</v>
      </c>
      <c r="L24" s="37"/>
    </row>
    <row r="25" spans="1:12" x14ac:dyDescent="0.3">
      <c r="A25" s="1" t="s">
        <v>30</v>
      </c>
      <c r="B25" s="4" t="s">
        <v>31</v>
      </c>
      <c r="C25" s="40" t="s">
        <v>93</v>
      </c>
      <c r="D25" s="45" t="s">
        <v>118</v>
      </c>
      <c r="E25" s="5">
        <v>84</v>
      </c>
      <c r="F25" s="4" t="s">
        <v>2</v>
      </c>
      <c r="G25" s="7">
        <v>164</v>
      </c>
      <c r="H25" s="43">
        <f>E25/100</f>
        <v>0.84</v>
      </c>
      <c r="I25" s="43">
        <v>4</v>
      </c>
      <c r="J25" s="43">
        <v>5</v>
      </c>
      <c r="K25" s="54" t="s">
        <v>167</v>
      </c>
      <c r="L25" s="37"/>
    </row>
    <row r="26" spans="1:12" x14ac:dyDescent="0.3">
      <c r="A26" s="13" t="s">
        <v>32</v>
      </c>
      <c r="B26" s="4" t="s">
        <v>33</v>
      </c>
      <c r="C26" s="40" t="s">
        <v>93</v>
      </c>
      <c r="D26" s="44" t="s">
        <v>33</v>
      </c>
      <c r="E26" s="5">
        <v>22</v>
      </c>
      <c r="F26" s="4" t="s">
        <v>2</v>
      </c>
      <c r="G26" s="7">
        <v>44</v>
      </c>
      <c r="H26" s="43">
        <v>1</v>
      </c>
      <c r="I26" s="43">
        <v>1</v>
      </c>
      <c r="J26" s="43"/>
      <c r="K26" s="53" t="s">
        <v>166</v>
      </c>
      <c r="L26" s="37"/>
    </row>
    <row r="27" spans="1:12" ht="30.75" x14ac:dyDescent="0.3">
      <c r="A27" s="13" t="s">
        <v>34</v>
      </c>
      <c r="B27" s="4" t="s">
        <v>35</v>
      </c>
      <c r="C27" s="40" t="s">
        <v>94</v>
      </c>
      <c r="D27" s="44" t="s">
        <v>119</v>
      </c>
      <c r="E27" s="5">
        <v>18</v>
      </c>
      <c r="F27" s="4" t="s">
        <v>2</v>
      </c>
      <c r="G27" s="7">
        <v>36</v>
      </c>
      <c r="H27" s="43">
        <v>1</v>
      </c>
      <c r="I27" s="43">
        <v>1</v>
      </c>
      <c r="J27" s="43"/>
      <c r="K27" s="53" t="s">
        <v>166</v>
      </c>
      <c r="L27" s="37"/>
    </row>
    <row r="28" spans="1:12" x14ac:dyDescent="0.3">
      <c r="A28" s="20" t="s">
        <v>36</v>
      </c>
      <c r="B28" s="5" t="s">
        <v>37</v>
      </c>
      <c r="C28" s="41" t="s">
        <v>95</v>
      </c>
      <c r="D28" s="45" t="s">
        <v>120</v>
      </c>
      <c r="E28" s="6">
        <v>18</v>
      </c>
      <c r="F28" s="29" t="s">
        <v>2</v>
      </c>
      <c r="G28" s="31">
        <v>38</v>
      </c>
      <c r="H28" s="43">
        <v>1</v>
      </c>
      <c r="I28" s="43">
        <v>1</v>
      </c>
      <c r="J28" s="43"/>
      <c r="K28" s="53" t="s">
        <v>166</v>
      </c>
      <c r="L28" s="37"/>
    </row>
    <row r="29" spans="1:12" x14ac:dyDescent="0.3">
      <c r="A29" s="16" t="s">
        <v>38</v>
      </c>
      <c r="B29" s="4" t="s">
        <v>39</v>
      </c>
      <c r="C29" s="40" t="s">
        <v>96</v>
      </c>
      <c r="D29" s="44" t="s">
        <v>121</v>
      </c>
      <c r="E29" s="3">
        <v>72</v>
      </c>
      <c r="F29" s="28" t="s">
        <v>2</v>
      </c>
      <c r="G29" s="7">
        <v>140</v>
      </c>
      <c r="H29" s="43">
        <f>E29/100</f>
        <v>0.72</v>
      </c>
      <c r="I29" s="43">
        <v>4</v>
      </c>
      <c r="J29" s="43">
        <v>5</v>
      </c>
      <c r="K29" s="53" t="s">
        <v>167</v>
      </c>
      <c r="L29" s="37"/>
    </row>
    <row r="30" spans="1:12" x14ac:dyDescent="0.3">
      <c r="A30" s="15" t="s">
        <v>40</v>
      </c>
      <c r="B30" s="5" t="s">
        <v>39</v>
      </c>
      <c r="C30" s="40" t="s">
        <v>96</v>
      </c>
      <c r="D30" s="44" t="s">
        <v>122</v>
      </c>
      <c r="E30" s="6">
        <v>21</v>
      </c>
      <c r="F30" s="28" t="s">
        <v>2</v>
      </c>
      <c r="G30" s="7">
        <v>40</v>
      </c>
      <c r="H30" s="43">
        <v>1</v>
      </c>
      <c r="I30" s="43">
        <v>1</v>
      </c>
      <c r="J30" s="43"/>
      <c r="K30" s="53" t="s">
        <v>166</v>
      </c>
      <c r="L30" s="37"/>
    </row>
    <row r="31" spans="1:12" ht="30.75" x14ac:dyDescent="0.3">
      <c r="A31" s="21" t="s">
        <v>42</v>
      </c>
      <c r="B31" s="28" t="s">
        <v>41</v>
      </c>
      <c r="C31" s="34" t="str">
        <f t="shared" ref="C31:C65" si="1">B31</f>
        <v>თბილისი</v>
      </c>
      <c r="D31" s="45" t="s">
        <v>123</v>
      </c>
      <c r="E31" s="6">
        <v>130</v>
      </c>
      <c r="F31" s="28" t="s">
        <v>15</v>
      </c>
      <c r="G31" s="35">
        <v>250</v>
      </c>
      <c r="H31" s="43">
        <f>E31/100</f>
        <v>1.3</v>
      </c>
      <c r="I31" s="43">
        <v>1</v>
      </c>
      <c r="J31" s="43">
        <v>15</v>
      </c>
      <c r="K31" s="53" t="s">
        <v>167</v>
      </c>
      <c r="L31" s="37"/>
    </row>
    <row r="32" spans="1:12" ht="30.75" x14ac:dyDescent="0.3">
      <c r="A32" s="12" t="s">
        <v>43</v>
      </c>
      <c r="B32" s="29" t="s">
        <v>41</v>
      </c>
      <c r="C32" s="34" t="str">
        <f t="shared" si="1"/>
        <v>თბილისი</v>
      </c>
      <c r="D32" s="45" t="s">
        <v>124</v>
      </c>
      <c r="E32" s="6">
        <v>37</v>
      </c>
      <c r="F32" s="28" t="s">
        <v>15</v>
      </c>
      <c r="G32" s="7">
        <v>74</v>
      </c>
      <c r="H32" s="43">
        <v>1</v>
      </c>
      <c r="I32" s="43">
        <v>1</v>
      </c>
      <c r="J32" s="43">
        <v>1</v>
      </c>
      <c r="K32" s="53" t="s">
        <v>166</v>
      </c>
      <c r="L32" s="37"/>
    </row>
    <row r="33" spans="1:12" x14ac:dyDescent="0.3">
      <c r="A33" s="18" t="s">
        <v>44</v>
      </c>
      <c r="B33" s="32" t="s">
        <v>41</v>
      </c>
      <c r="C33" s="34" t="str">
        <f t="shared" si="1"/>
        <v>თბილისი</v>
      </c>
      <c r="D33" s="44" t="s">
        <v>125</v>
      </c>
      <c r="E33" s="5">
        <v>26</v>
      </c>
      <c r="F33" s="28" t="s">
        <v>2</v>
      </c>
      <c r="G33" s="7">
        <v>48</v>
      </c>
      <c r="H33" s="43">
        <v>1</v>
      </c>
      <c r="I33" s="43">
        <v>1</v>
      </c>
      <c r="J33" s="43"/>
      <c r="K33" s="53" t="s">
        <v>166</v>
      </c>
      <c r="L33" s="37"/>
    </row>
    <row r="34" spans="1:12" ht="30.75" x14ac:dyDescent="0.3">
      <c r="A34" s="49" t="s">
        <v>45</v>
      </c>
      <c r="B34" s="38" t="s">
        <v>41</v>
      </c>
      <c r="C34" s="50" t="str">
        <f t="shared" si="1"/>
        <v>თბილისი</v>
      </c>
      <c r="D34" s="44" t="s">
        <v>126</v>
      </c>
      <c r="E34" s="5">
        <v>116</v>
      </c>
      <c r="F34" s="28" t="s">
        <v>2</v>
      </c>
      <c r="G34" s="7">
        <v>200</v>
      </c>
      <c r="H34" s="43">
        <f>E34/100</f>
        <v>1.1599999999999999</v>
      </c>
      <c r="I34" s="43">
        <v>9</v>
      </c>
      <c r="J34" s="43">
        <v>5</v>
      </c>
      <c r="K34" s="53" t="s">
        <v>167</v>
      </c>
      <c r="L34" s="37"/>
    </row>
    <row r="35" spans="1:12" x14ac:dyDescent="0.3">
      <c r="A35" s="13" t="s">
        <v>46</v>
      </c>
      <c r="B35" s="28" t="s">
        <v>41</v>
      </c>
      <c r="C35" s="34" t="str">
        <f t="shared" si="1"/>
        <v>თბილისი</v>
      </c>
      <c r="D35" s="45" t="s">
        <v>127</v>
      </c>
      <c r="E35" s="5">
        <v>28</v>
      </c>
      <c r="F35" s="28" t="s">
        <v>2</v>
      </c>
      <c r="G35" s="7">
        <v>46</v>
      </c>
      <c r="H35" s="43">
        <v>1</v>
      </c>
      <c r="I35" s="43">
        <v>1</v>
      </c>
      <c r="J35" s="43"/>
      <c r="K35" s="53" t="s">
        <v>166</v>
      </c>
      <c r="L35" s="37"/>
    </row>
    <row r="36" spans="1:12" x14ac:dyDescent="0.3">
      <c r="A36" s="13" t="s">
        <v>47</v>
      </c>
      <c r="B36" s="28" t="s">
        <v>41</v>
      </c>
      <c r="C36" s="34" t="str">
        <f t="shared" si="1"/>
        <v>თბილისი</v>
      </c>
      <c r="D36" s="45" t="s">
        <v>128</v>
      </c>
      <c r="E36" s="5">
        <v>27</v>
      </c>
      <c r="F36" s="28" t="s">
        <v>2</v>
      </c>
      <c r="G36" s="7">
        <v>66</v>
      </c>
      <c r="H36" s="43">
        <v>1</v>
      </c>
      <c r="I36" s="43">
        <v>1</v>
      </c>
      <c r="J36" s="43">
        <v>1</v>
      </c>
      <c r="K36" s="53" t="s">
        <v>166</v>
      </c>
      <c r="L36" s="37"/>
    </row>
    <row r="37" spans="1:12" x14ac:dyDescent="0.3">
      <c r="A37" s="13" t="s">
        <v>48</v>
      </c>
      <c r="B37" s="28" t="s">
        <v>41</v>
      </c>
      <c r="C37" s="34" t="str">
        <f t="shared" si="1"/>
        <v>თბილისი</v>
      </c>
      <c r="D37" s="45" t="s">
        <v>129</v>
      </c>
      <c r="E37" s="5">
        <v>70</v>
      </c>
      <c r="F37" s="28" t="s">
        <v>2</v>
      </c>
      <c r="G37" s="7">
        <v>140</v>
      </c>
      <c r="H37" s="43">
        <f>E37/100</f>
        <v>0.7</v>
      </c>
      <c r="I37" s="43">
        <v>4</v>
      </c>
      <c r="J37" s="43">
        <v>1</v>
      </c>
      <c r="K37" s="53" t="s">
        <v>166</v>
      </c>
      <c r="L37" s="37"/>
    </row>
    <row r="38" spans="1:12" x14ac:dyDescent="0.3">
      <c r="A38" s="13" t="s">
        <v>49</v>
      </c>
      <c r="B38" s="28" t="s">
        <v>41</v>
      </c>
      <c r="C38" s="34" t="str">
        <f t="shared" si="1"/>
        <v>თბილისი</v>
      </c>
      <c r="D38" s="44" t="s">
        <v>130</v>
      </c>
      <c r="E38" s="5">
        <v>31</v>
      </c>
      <c r="F38" s="28" t="s">
        <v>2</v>
      </c>
      <c r="G38" s="7">
        <v>60</v>
      </c>
      <c r="H38" s="43">
        <v>1</v>
      </c>
      <c r="I38" s="43">
        <v>1</v>
      </c>
      <c r="J38" s="43">
        <v>1</v>
      </c>
      <c r="K38" s="53" t="s">
        <v>166</v>
      </c>
      <c r="L38" s="37"/>
    </row>
    <row r="39" spans="1:12" x14ac:dyDescent="0.3">
      <c r="A39" s="12" t="s">
        <v>50</v>
      </c>
      <c r="B39" s="28" t="s">
        <v>41</v>
      </c>
      <c r="C39" s="34" t="str">
        <f t="shared" si="1"/>
        <v>თბილისი</v>
      </c>
      <c r="D39" s="44" t="s">
        <v>131</v>
      </c>
      <c r="E39" s="6">
        <v>28</v>
      </c>
      <c r="F39" s="28" t="s">
        <v>2</v>
      </c>
      <c r="G39" s="8">
        <v>50</v>
      </c>
      <c r="H39" s="43">
        <v>1</v>
      </c>
      <c r="I39" s="43">
        <v>1</v>
      </c>
      <c r="J39" s="43"/>
      <c r="K39" s="53" t="s">
        <v>166</v>
      </c>
      <c r="L39" s="37"/>
    </row>
    <row r="40" spans="1:12" x14ac:dyDescent="0.3">
      <c r="A40" s="12" t="s">
        <v>51</v>
      </c>
      <c r="B40" s="28" t="s">
        <v>41</v>
      </c>
      <c r="C40" s="34" t="str">
        <f t="shared" si="1"/>
        <v>თბილისი</v>
      </c>
      <c r="D40" s="44" t="s">
        <v>132</v>
      </c>
      <c r="E40" s="6">
        <v>24</v>
      </c>
      <c r="F40" s="28" t="s">
        <v>2</v>
      </c>
      <c r="G40" s="8">
        <v>45</v>
      </c>
      <c r="H40" s="43">
        <v>1</v>
      </c>
      <c r="I40" s="43">
        <v>1</v>
      </c>
      <c r="J40" s="43"/>
      <c r="K40" s="53" t="s">
        <v>166</v>
      </c>
      <c r="L40" s="37"/>
    </row>
    <row r="41" spans="1:12" x14ac:dyDescent="0.3">
      <c r="A41" s="12" t="s">
        <v>52</v>
      </c>
      <c r="B41" s="28" t="s">
        <v>41</v>
      </c>
      <c r="C41" s="34" t="str">
        <f t="shared" si="1"/>
        <v>თბილისი</v>
      </c>
      <c r="D41" s="44" t="s">
        <v>133</v>
      </c>
      <c r="E41" s="6">
        <v>41</v>
      </c>
      <c r="F41" s="28" t="s">
        <v>2</v>
      </c>
      <c r="G41" s="8">
        <v>80</v>
      </c>
      <c r="H41" s="43">
        <v>1</v>
      </c>
      <c r="I41" s="43">
        <v>1</v>
      </c>
      <c r="J41" s="43">
        <v>1</v>
      </c>
      <c r="K41" s="53" t="s">
        <v>166</v>
      </c>
      <c r="L41" s="37"/>
    </row>
    <row r="42" spans="1:12" x14ac:dyDescent="0.3">
      <c r="A42" s="18" t="s">
        <v>53</v>
      </c>
      <c r="B42" s="28" t="s">
        <v>41</v>
      </c>
      <c r="C42" s="34" t="str">
        <f t="shared" si="1"/>
        <v>თბილისი</v>
      </c>
      <c r="D42" s="44" t="s">
        <v>134</v>
      </c>
      <c r="E42" s="5">
        <v>69</v>
      </c>
      <c r="F42" s="28" t="s">
        <v>2</v>
      </c>
      <c r="G42" s="7">
        <v>140</v>
      </c>
      <c r="H42" s="43">
        <f>E42/100</f>
        <v>0.69</v>
      </c>
      <c r="I42" s="43">
        <v>1</v>
      </c>
      <c r="J42" s="43">
        <v>4</v>
      </c>
      <c r="K42" s="53" t="s">
        <v>166</v>
      </c>
      <c r="L42" s="37"/>
    </row>
    <row r="43" spans="1:12" x14ac:dyDescent="0.3">
      <c r="A43" s="12" t="s">
        <v>54</v>
      </c>
      <c r="B43" s="28" t="s">
        <v>41</v>
      </c>
      <c r="C43" s="34" t="str">
        <f t="shared" si="1"/>
        <v>თბილისი</v>
      </c>
      <c r="D43" s="44" t="s">
        <v>135</v>
      </c>
      <c r="E43" s="6">
        <v>25</v>
      </c>
      <c r="F43" s="28" t="s">
        <v>2</v>
      </c>
      <c r="G43" s="8">
        <v>42</v>
      </c>
      <c r="H43" s="43">
        <v>1</v>
      </c>
      <c r="I43" s="43">
        <v>1</v>
      </c>
      <c r="J43" s="43"/>
      <c r="K43" s="53" t="s">
        <v>166</v>
      </c>
      <c r="L43" s="37"/>
    </row>
    <row r="44" spans="1:12" x14ac:dyDescent="0.3">
      <c r="A44" s="1" t="s">
        <v>55</v>
      </c>
      <c r="B44" s="28" t="s">
        <v>41</v>
      </c>
      <c r="C44" s="34" t="str">
        <f t="shared" si="1"/>
        <v>თბილისი</v>
      </c>
      <c r="D44" s="44" t="s">
        <v>136</v>
      </c>
      <c r="E44" s="6">
        <v>200</v>
      </c>
      <c r="F44" s="28" t="s">
        <v>2</v>
      </c>
      <c r="G44" s="8">
        <v>400</v>
      </c>
      <c r="H44" s="43">
        <f>E44/100</f>
        <v>2</v>
      </c>
      <c r="I44" s="43">
        <v>20</v>
      </c>
      <c r="J44" s="43">
        <v>10</v>
      </c>
      <c r="K44" s="53" t="s">
        <v>167</v>
      </c>
      <c r="L44" s="37"/>
    </row>
    <row r="45" spans="1:12" x14ac:dyDescent="0.3">
      <c r="A45" s="12" t="s">
        <v>56</v>
      </c>
      <c r="B45" s="28" t="s">
        <v>41</v>
      </c>
      <c r="C45" s="34" t="str">
        <f t="shared" si="1"/>
        <v>თბილისი</v>
      </c>
      <c r="D45" s="44" t="s">
        <v>137</v>
      </c>
      <c r="E45" s="6">
        <v>47</v>
      </c>
      <c r="F45" s="28" t="s">
        <v>2</v>
      </c>
      <c r="G45" s="8">
        <v>90</v>
      </c>
      <c r="H45" s="43">
        <v>1</v>
      </c>
      <c r="I45" s="43">
        <v>1</v>
      </c>
      <c r="J45" s="43">
        <v>1</v>
      </c>
      <c r="K45" s="53" t="s">
        <v>166</v>
      </c>
      <c r="L45" s="37"/>
    </row>
    <row r="46" spans="1:12" x14ac:dyDescent="0.3">
      <c r="A46" s="22" t="s">
        <v>57</v>
      </c>
      <c r="B46" s="4" t="s">
        <v>41</v>
      </c>
      <c r="C46" s="34" t="str">
        <f t="shared" si="1"/>
        <v>თბილისი</v>
      </c>
      <c r="D46" s="45" t="s">
        <v>138</v>
      </c>
      <c r="E46" s="5">
        <v>40</v>
      </c>
      <c r="F46" s="28" t="s">
        <v>2</v>
      </c>
      <c r="G46" s="7">
        <v>80</v>
      </c>
      <c r="H46" s="43">
        <v>1</v>
      </c>
      <c r="I46" s="43">
        <v>1</v>
      </c>
      <c r="J46" s="43"/>
      <c r="K46" s="53" t="s">
        <v>166</v>
      </c>
      <c r="L46" s="37"/>
    </row>
    <row r="47" spans="1:12" x14ac:dyDescent="0.3">
      <c r="A47" s="22" t="s">
        <v>58</v>
      </c>
      <c r="B47" s="4" t="s">
        <v>41</v>
      </c>
      <c r="C47" s="34" t="str">
        <f t="shared" si="1"/>
        <v>თბილისი</v>
      </c>
      <c r="D47" s="44" t="s">
        <v>139</v>
      </c>
      <c r="E47" s="5">
        <v>50</v>
      </c>
      <c r="F47" s="28" t="s">
        <v>2</v>
      </c>
      <c r="G47" s="7">
        <v>100</v>
      </c>
      <c r="H47" s="105">
        <f>E47/100</f>
        <v>0.5</v>
      </c>
      <c r="I47" s="43">
        <v>1</v>
      </c>
      <c r="J47" s="43">
        <v>2</v>
      </c>
      <c r="K47" s="53" t="s">
        <v>166</v>
      </c>
      <c r="L47" s="37"/>
    </row>
    <row r="48" spans="1:12" x14ac:dyDescent="0.3">
      <c r="A48" s="22" t="s">
        <v>59</v>
      </c>
      <c r="B48" s="4" t="s">
        <v>41</v>
      </c>
      <c r="C48" s="34" t="str">
        <f t="shared" si="1"/>
        <v>თბილისი</v>
      </c>
      <c r="D48" s="44" t="s">
        <v>140</v>
      </c>
      <c r="E48" s="5">
        <v>30</v>
      </c>
      <c r="F48" s="28" t="s">
        <v>2</v>
      </c>
      <c r="G48" s="7">
        <v>60</v>
      </c>
      <c r="H48" s="43">
        <v>1</v>
      </c>
      <c r="I48" s="43">
        <v>1</v>
      </c>
      <c r="J48" s="43"/>
      <c r="K48" s="53" t="s">
        <v>166</v>
      </c>
      <c r="L48" s="37"/>
    </row>
    <row r="49" spans="1:12" x14ac:dyDescent="0.3">
      <c r="A49" s="22" t="s">
        <v>60</v>
      </c>
      <c r="B49" s="4" t="s">
        <v>41</v>
      </c>
      <c r="C49" s="34" t="str">
        <f t="shared" si="1"/>
        <v>თბილისი</v>
      </c>
      <c r="D49" s="45" t="s">
        <v>141</v>
      </c>
      <c r="E49" s="5">
        <v>79</v>
      </c>
      <c r="F49" s="28" t="s">
        <v>2</v>
      </c>
      <c r="G49" s="7">
        <v>160</v>
      </c>
      <c r="H49" s="43">
        <f>E49/100</f>
        <v>0.79</v>
      </c>
      <c r="I49" s="43">
        <v>1</v>
      </c>
      <c r="J49" s="43">
        <v>4</v>
      </c>
      <c r="K49" s="53" t="s">
        <v>166</v>
      </c>
      <c r="L49" s="37"/>
    </row>
    <row r="50" spans="1:12" x14ac:dyDescent="0.3">
      <c r="A50" s="12" t="s">
        <v>61</v>
      </c>
      <c r="B50" s="28" t="s">
        <v>41</v>
      </c>
      <c r="C50" s="34" t="str">
        <f t="shared" si="1"/>
        <v>თბილისი</v>
      </c>
      <c r="D50" s="44" t="s">
        <v>142</v>
      </c>
      <c r="E50" s="6">
        <v>32</v>
      </c>
      <c r="F50" s="28" t="s">
        <v>2</v>
      </c>
      <c r="G50" s="8">
        <v>70</v>
      </c>
      <c r="H50" s="43">
        <v>1</v>
      </c>
      <c r="I50" s="43">
        <v>1</v>
      </c>
      <c r="J50" s="43">
        <v>1</v>
      </c>
      <c r="K50" s="53" t="s">
        <v>166</v>
      </c>
      <c r="L50" s="37"/>
    </row>
    <row r="51" spans="1:12" x14ac:dyDescent="0.3">
      <c r="A51" s="12" t="s">
        <v>62</v>
      </c>
      <c r="B51" s="28" t="s">
        <v>41</v>
      </c>
      <c r="C51" s="34" t="str">
        <f t="shared" si="1"/>
        <v>თბილისი</v>
      </c>
      <c r="D51" s="44" t="s">
        <v>143</v>
      </c>
      <c r="E51" s="6">
        <v>20</v>
      </c>
      <c r="F51" s="28" t="s">
        <v>2</v>
      </c>
      <c r="G51" s="8">
        <v>40</v>
      </c>
      <c r="H51" s="43">
        <v>1</v>
      </c>
      <c r="I51" s="43">
        <v>1</v>
      </c>
      <c r="J51" s="43"/>
      <c r="K51" s="53" t="s">
        <v>166</v>
      </c>
      <c r="L51" s="37"/>
    </row>
    <row r="52" spans="1:12" x14ac:dyDescent="0.3">
      <c r="A52" s="12" t="s">
        <v>63</v>
      </c>
      <c r="B52" s="28" t="s">
        <v>41</v>
      </c>
      <c r="C52" s="34" t="str">
        <f t="shared" si="1"/>
        <v>თბილისი</v>
      </c>
      <c r="D52" s="45" t="s">
        <v>144</v>
      </c>
      <c r="E52" s="6">
        <v>70</v>
      </c>
      <c r="F52" s="28" t="s">
        <v>2</v>
      </c>
      <c r="G52" s="8">
        <v>140</v>
      </c>
      <c r="H52" s="105">
        <f>E52/100</f>
        <v>0.7</v>
      </c>
      <c r="I52" s="43">
        <v>1</v>
      </c>
      <c r="J52" s="43">
        <v>2</v>
      </c>
      <c r="K52" s="53" t="s">
        <v>166</v>
      </c>
      <c r="L52" s="37"/>
    </row>
    <row r="53" spans="1:12" x14ac:dyDescent="0.3">
      <c r="A53" s="12" t="s">
        <v>64</v>
      </c>
      <c r="B53" s="28" t="s">
        <v>41</v>
      </c>
      <c r="C53" s="34" t="str">
        <f t="shared" si="1"/>
        <v>თბილისი</v>
      </c>
      <c r="D53" s="44" t="s">
        <v>145</v>
      </c>
      <c r="E53" s="6">
        <v>38</v>
      </c>
      <c r="F53" s="28" t="s">
        <v>2</v>
      </c>
      <c r="G53" s="8">
        <v>75</v>
      </c>
      <c r="H53" s="43">
        <v>1</v>
      </c>
      <c r="I53" s="43">
        <v>1</v>
      </c>
      <c r="J53" s="43">
        <v>1</v>
      </c>
      <c r="K53" s="53" t="s">
        <v>166</v>
      </c>
      <c r="L53" s="37"/>
    </row>
    <row r="54" spans="1:12" x14ac:dyDescent="0.3">
      <c r="A54" s="12" t="s">
        <v>65</v>
      </c>
      <c r="B54" s="28" t="s">
        <v>41</v>
      </c>
      <c r="C54" s="34" t="str">
        <f t="shared" si="1"/>
        <v>თბილისი</v>
      </c>
      <c r="D54" s="44" t="s">
        <v>146</v>
      </c>
      <c r="E54" s="6">
        <v>36</v>
      </c>
      <c r="F54" s="28" t="s">
        <v>2</v>
      </c>
      <c r="G54" s="8">
        <v>70</v>
      </c>
      <c r="H54" s="43">
        <v>1</v>
      </c>
      <c r="I54" s="43">
        <v>1</v>
      </c>
      <c r="J54" s="43">
        <v>1</v>
      </c>
      <c r="K54" s="53" t="s">
        <v>166</v>
      </c>
      <c r="L54" s="37"/>
    </row>
    <row r="55" spans="1:12" x14ac:dyDescent="0.3">
      <c r="A55" s="12" t="s">
        <v>66</v>
      </c>
      <c r="B55" s="28" t="s">
        <v>41</v>
      </c>
      <c r="C55" s="34" t="str">
        <f t="shared" si="1"/>
        <v>თბილისი</v>
      </c>
      <c r="D55" s="44" t="s">
        <v>147</v>
      </c>
      <c r="E55" s="6">
        <v>40</v>
      </c>
      <c r="F55" s="28" t="s">
        <v>2</v>
      </c>
      <c r="G55" s="8">
        <v>70</v>
      </c>
      <c r="H55" s="43">
        <v>1</v>
      </c>
      <c r="I55" s="43">
        <v>1</v>
      </c>
      <c r="J55" s="43">
        <v>1</v>
      </c>
      <c r="K55" s="53" t="s">
        <v>166</v>
      </c>
      <c r="L55" s="37"/>
    </row>
    <row r="56" spans="1:12" x14ac:dyDescent="0.3">
      <c r="A56" s="12" t="s">
        <v>67</v>
      </c>
      <c r="B56" s="29" t="s">
        <v>41</v>
      </c>
      <c r="C56" s="34" t="str">
        <f t="shared" si="1"/>
        <v>თბილისი</v>
      </c>
      <c r="D56" s="44" t="s">
        <v>148</v>
      </c>
      <c r="E56" s="6">
        <v>31</v>
      </c>
      <c r="F56" s="28" t="s">
        <v>2</v>
      </c>
      <c r="G56" s="8">
        <v>60</v>
      </c>
      <c r="H56" s="43">
        <v>1</v>
      </c>
      <c r="I56" s="43">
        <v>1</v>
      </c>
      <c r="J56" s="43">
        <v>1</v>
      </c>
      <c r="K56" s="53" t="s">
        <v>166</v>
      </c>
      <c r="L56" s="37"/>
    </row>
    <row r="57" spans="1:12" x14ac:dyDescent="0.3">
      <c r="A57" s="12" t="s">
        <v>68</v>
      </c>
      <c r="B57" s="29" t="s">
        <v>41</v>
      </c>
      <c r="C57" s="34" t="str">
        <f t="shared" si="1"/>
        <v>თბილისი</v>
      </c>
      <c r="D57" s="45" t="s">
        <v>149</v>
      </c>
      <c r="E57" s="6">
        <v>60</v>
      </c>
      <c r="F57" s="28" t="s">
        <v>2</v>
      </c>
      <c r="G57" s="7">
        <v>120</v>
      </c>
      <c r="H57" s="105">
        <f>E57/100</f>
        <v>0.6</v>
      </c>
      <c r="I57" s="43">
        <v>1</v>
      </c>
      <c r="J57" s="43">
        <v>2</v>
      </c>
      <c r="K57" s="53" t="s">
        <v>166</v>
      </c>
      <c r="L57" s="37"/>
    </row>
    <row r="58" spans="1:12" x14ac:dyDescent="0.3">
      <c r="A58" s="12" t="s">
        <v>69</v>
      </c>
      <c r="B58" s="29" t="s">
        <v>41</v>
      </c>
      <c r="C58" s="34" t="str">
        <f t="shared" si="1"/>
        <v>თბილისი</v>
      </c>
      <c r="D58" s="45" t="s">
        <v>150</v>
      </c>
      <c r="E58" s="6">
        <v>25</v>
      </c>
      <c r="F58" s="28" t="s">
        <v>2</v>
      </c>
      <c r="G58" s="7">
        <v>50</v>
      </c>
      <c r="H58" s="43">
        <v>1</v>
      </c>
      <c r="I58" s="43">
        <v>1</v>
      </c>
      <c r="J58" s="43"/>
      <c r="K58" s="53" t="s">
        <v>166</v>
      </c>
      <c r="L58" s="37"/>
    </row>
    <row r="59" spans="1:12" x14ac:dyDescent="0.3">
      <c r="A59" s="12" t="s">
        <v>70</v>
      </c>
      <c r="B59" s="29" t="s">
        <v>41</v>
      </c>
      <c r="C59" s="34" t="str">
        <f t="shared" si="1"/>
        <v>თბილისი</v>
      </c>
      <c r="D59" s="44" t="s">
        <v>151</v>
      </c>
      <c r="E59" s="6">
        <v>31</v>
      </c>
      <c r="F59" s="28" t="s">
        <v>2</v>
      </c>
      <c r="G59" s="31">
        <v>62</v>
      </c>
      <c r="H59" s="43">
        <v>1</v>
      </c>
      <c r="I59" s="43">
        <v>1</v>
      </c>
      <c r="J59" s="43">
        <v>1</v>
      </c>
      <c r="K59" s="53" t="s">
        <v>166</v>
      </c>
      <c r="L59" s="37"/>
    </row>
    <row r="60" spans="1:12" x14ac:dyDescent="0.3">
      <c r="A60" s="12" t="s">
        <v>71</v>
      </c>
      <c r="B60" s="29" t="s">
        <v>41</v>
      </c>
      <c r="C60" s="34" t="str">
        <f t="shared" si="1"/>
        <v>თბილისი</v>
      </c>
      <c r="D60" s="44" t="s">
        <v>152</v>
      </c>
      <c r="E60" s="6">
        <v>37</v>
      </c>
      <c r="F60" s="28" t="s">
        <v>2</v>
      </c>
      <c r="G60" s="31">
        <v>42</v>
      </c>
      <c r="H60" s="43">
        <v>1</v>
      </c>
      <c r="I60" s="43">
        <v>1</v>
      </c>
      <c r="J60" s="43"/>
      <c r="K60" s="53" t="s">
        <v>166</v>
      </c>
      <c r="L60" s="37"/>
    </row>
    <row r="61" spans="1:12" x14ac:dyDescent="0.3">
      <c r="A61" s="12" t="s">
        <v>72</v>
      </c>
      <c r="B61" s="29" t="s">
        <v>41</v>
      </c>
      <c r="C61" s="34" t="str">
        <f t="shared" si="1"/>
        <v>თბილისი</v>
      </c>
      <c r="D61" s="44" t="s">
        <v>153</v>
      </c>
      <c r="E61" s="6">
        <v>34</v>
      </c>
      <c r="F61" s="28" t="s">
        <v>2</v>
      </c>
      <c r="G61" s="31">
        <v>68</v>
      </c>
      <c r="H61" s="43">
        <v>1</v>
      </c>
      <c r="I61" s="43">
        <v>1</v>
      </c>
      <c r="J61" s="43">
        <v>1</v>
      </c>
      <c r="K61" s="53" t="s">
        <v>166</v>
      </c>
      <c r="L61" s="37"/>
    </row>
    <row r="62" spans="1:12" x14ac:dyDescent="0.3">
      <c r="A62" s="12" t="s">
        <v>73</v>
      </c>
      <c r="B62" s="29" t="s">
        <v>41</v>
      </c>
      <c r="C62" s="34" t="str">
        <f t="shared" si="1"/>
        <v>თბილისი</v>
      </c>
      <c r="D62" s="44" t="s">
        <v>154</v>
      </c>
      <c r="E62" s="6">
        <v>30</v>
      </c>
      <c r="F62" s="28" t="s">
        <v>2</v>
      </c>
      <c r="G62" s="31">
        <v>60</v>
      </c>
      <c r="H62" s="43">
        <v>1</v>
      </c>
      <c r="I62" s="43">
        <v>1</v>
      </c>
      <c r="J62" s="43">
        <v>1</v>
      </c>
      <c r="K62" s="53" t="s">
        <v>166</v>
      </c>
      <c r="L62" s="37"/>
    </row>
    <row r="63" spans="1:12" x14ac:dyDescent="0.3">
      <c r="A63" s="12" t="s">
        <v>74</v>
      </c>
      <c r="B63" s="29" t="s">
        <v>41</v>
      </c>
      <c r="C63" s="34" t="str">
        <f t="shared" si="1"/>
        <v>თბილისი</v>
      </c>
      <c r="D63" s="44" t="s">
        <v>155</v>
      </c>
      <c r="E63" s="6">
        <v>41</v>
      </c>
      <c r="F63" s="28" t="s">
        <v>2</v>
      </c>
      <c r="G63" s="31">
        <v>82</v>
      </c>
      <c r="H63" s="43">
        <v>1</v>
      </c>
      <c r="I63" s="43">
        <v>1</v>
      </c>
      <c r="J63" s="43">
        <v>2</v>
      </c>
      <c r="K63" s="53" t="s">
        <v>166</v>
      </c>
      <c r="L63" s="37"/>
    </row>
    <row r="64" spans="1:12" x14ac:dyDescent="0.3">
      <c r="A64" s="12" t="s">
        <v>75</v>
      </c>
      <c r="B64" s="29" t="s">
        <v>41</v>
      </c>
      <c r="C64" s="34" t="str">
        <f t="shared" si="1"/>
        <v>თბილისი</v>
      </c>
      <c r="D64" s="44" t="s">
        <v>156</v>
      </c>
      <c r="E64" s="6">
        <v>60</v>
      </c>
      <c r="F64" s="29" t="s">
        <v>2</v>
      </c>
      <c r="G64" s="31">
        <v>120</v>
      </c>
      <c r="H64" s="105">
        <f>E64/100</f>
        <v>0.6</v>
      </c>
      <c r="I64" s="43">
        <v>1</v>
      </c>
      <c r="J64" s="43">
        <v>1</v>
      </c>
      <c r="K64" s="53" t="s">
        <v>166</v>
      </c>
      <c r="L64" s="37"/>
    </row>
    <row r="65" spans="1:12" x14ac:dyDescent="0.3">
      <c r="A65" s="48" t="s">
        <v>76</v>
      </c>
      <c r="B65" s="28" t="s">
        <v>41</v>
      </c>
      <c r="C65" s="34" t="str">
        <f t="shared" si="1"/>
        <v>თბილისი</v>
      </c>
      <c r="D65" s="44" t="s">
        <v>157</v>
      </c>
      <c r="E65" s="5">
        <v>31</v>
      </c>
      <c r="F65" s="29" t="s">
        <v>2</v>
      </c>
      <c r="G65" s="7">
        <v>62</v>
      </c>
      <c r="H65" s="43">
        <v>1</v>
      </c>
      <c r="I65" s="43">
        <v>1</v>
      </c>
      <c r="J65" s="43">
        <v>1</v>
      </c>
      <c r="K65" s="53" t="s">
        <v>166</v>
      </c>
      <c r="L65" s="37"/>
    </row>
    <row r="66" spans="1:12" ht="45.75" x14ac:dyDescent="0.3">
      <c r="A66" s="18" t="s">
        <v>77</v>
      </c>
      <c r="B66" s="28" t="s">
        <v>41</v>
      </c>
      <c r="C66" s="34" t="str">
        <f>B66</f>
        <v>თბილისი</v>
      </c>
      <c r="D66" s="44" t="s">
        <v>158</v>
      </c>
      <c r="E66" s="5">
        <v>60</v>
      </c>
      <c r="F66" s="29" t="s">
        <v>2</v>
      </c>
      <c r="G66" s="7">
        <v>120</v>
      </c>
      <c r="H66" s="43">
        <f>E66/100</f>
        <v>0.6</v>
      </c>
      <c r="I66" s="105">
        <v>1</v>
      </c>
      <c r="J66" s="43">
        <v>3</v>
      </c>
      <c r="K66" s="53" t="s">
        <v>166</v>
      </c>
      <c r="L66" s="37"/>
    </row>
    <row r="67" spans="1:12" ht="30.75" x14ac:dyDescent="0.3">
      <c r="A67" s="18" t="s">
        <v>310</v>
      </c>
      <c r="B67" s="28" t="s">
        <v>41</v>
      </c>
      <c r="C67" s="34" t="str">
        <f>B67</f>
        <v>თბილისი</v>
      </c>
      <c r="D67" s="44" t="s">
        <v>309</v>
      </c>
      <c r="E67" s="5"/>
      <c r="F67" s="29" t="s">
        <v>2</v>
      </c>
      <c r="G67" s="7">
        <v>190</v>
      </c>
      <c r="H67" s="43"/>
      <c r="I67" s="43"/>
      <c r="J67" s="43">
        <v>20</v>
      </c>
      <c r="K67" s="53" t="s">
        <v>167</v>
      </c>
      <c r="L67" s="37"/>
    </row>
    <row r="68" spans="1:12" ht="30.75" x14ac:dyDescent="0.3">
      <c r="A68" s="23" t="s">
        <v>78</v>
      </c>
      <c r="B68" s="28" t="s">
        <v>79</v>
      </c>
      <c r="C68" s="38" t="s">
        <v>97</v>
      </c>
      <c r="D68" s="44" t="s">
        <v>159</v>
      </c>
      <c r="E68" s="5">
        <v>95</v>
      </c>
      <c r="F68" s="28" t="s">
        <v>2</v>
      </c>
      <c r="G68" s="7">
        <v>200</v>
      </c>
      <c r="H68" s="43">
        <f>E68/100</f>
        <v>0.95</v>
      </c>
      <c r="I68" s="43">
        <v>9</v>
      </c>
      <c r="J68" s="43">
        <v>5</v>
      </c>
      <c r="K68" s="53" t="s">
        <v>166</v>
      </c>
      <c r="L68" s="37"/>
    </row>
    <row r="69" spans="1:12" x14ac:dyDescent="0.3">
      <c r="A69" s="24" t="s">
        <v>80</v>
      </c>
      <c r="B69" s="4" t="s">
        <v>81</v>
      </c>
      <c r="C69" s="40" t="s">
        <v>98</v>
      </c>
      <c r="D69" s="44" t="s">
        <v>160</v>
      </c>
      <c r="E69" s="3">
        <v>56</v>
      </c>
      <c r="F69" s="4" t="s">
        <v>2</v>
      </c>
      <c r="G69" s="7">
        <v>110</v>
      </c>
      <c r="H69" s="43">
        <f>E69/100</f>
        <v>0.56000000000000005</v>
      </c>
      <c r="I69" s="43">
        <v>9</v>
      </c>
      <c r="J69" s="43">
        <v>3</v>
      </c>
      <c r="K69" s="53" t="s">
        <v>167</v>
      </c>
      <c r="L69" s="37"/>
    </row>
    <row r="70" spans="1:12" x14ac:dyDescent="0.3">
      <c r="A70" s="25" t="s">
        <v>82</v>
      </c>
      <c r="B70" s="4" t="s">
        <v>81</v>
      </c>
      <c r="C70" s="40" t="s">
        <v>98</v>
      </c>
      <c r="D70" s="44" t="s">
        <v>161</v>
      </c>
      <c r="E70" s="5">
        <v>43</v>
      </c>
      <c r="F70" s="4" t="s">
        <v>2</v>
      </c>
      <c r="G70" s="7">
        <v>94</v>
      </c>
      <c r="H70" s="43">
        <v>1</v>
      </c>
      <c r="I70" s="43">
        <v>3</v>
      </c>
      <c r="J70" s="43">
        <v>1</v>
      </c>
      <c r="K70" s="53" t="s">
        <v>166</v>
      </c>
      <c r="L70" s="37"/>
    </row>
    <row r="71" spans="1:12" x14ac:dyDescent="0.3">
      <c r="A71" s="26" t="s">
        <v>83</v>
      </c>
      <c r="B71" s="4" t="s">
        <v>81</v>
      </c>
      <c r="C71" s="40" t="s">
        <v>98</v>
      </c>
      <c r="D71" s="44" t="s">
        <v>162</v>
      </c>
      <c r="E71" s="6">
        <v>41</v>
      </c>
      <c r="F71" s="5" t="s">
        <v>2</v>
      </c>
      <c r="G71" s="8">
        <v>80</v>
      </c>
      <c r="H71" s="43">
        <v>1</v>
      </c>
      <c r="I71" s="43">
        <v>3</v>
      </c>
      <c r="J71" s="43">
        <v>1</v>
      </c>
      <c r="K71" s="53" t="s">
        <v>166</v>
      </c>
      <c r="L71" s="37"/>
    </row>
    <row r="72" spans="1:12" x14ac:dyDescent="0.3">
      <c r="A72" s="102" t="s">
        <v>308</v>
      </c>
      <c r="B72" s="102"/>
      <c r="C72" s="102"/>
      <c r="D72" s="102"/>
      <c r="E72" s="102"/>
      <c r="F72" s="102"/>
      <c r="G72" s="43">
        <f t="shared" ref="G72:J72" si="2">SUM(G4:G71)</f>
        <v>9787</v>
      </c>
      <c r="H72" s="43">
        <f t="shared" si="2"/>
        <v>74.559999999999988</v>
      </c>
      <c r="I72" s="43">
        <f t="shared" si="2"/>
        <v>140</v>
      </c>
      <c r="J72" s="43">
        <f t="shared" si="2"/>
        <v>171</v>
      </c>
      <c r="K72" s="53"/>
      <c r="L72" s="37"/>
    </row>
    <row r="74" spans="1:12" x14ac:dyDescent="0.3">
      <c r="I74" s="57"/>
      <c r="J74" s="57"/>
    </row>
    <row r="75" spans="1:12" x14ac:dyDescent="0.3">
      <c r="I75" s="57"/>
      <c r="J75" s="57"/>
    </row>
  </sheetData>
  <autoFilter ref="A3:G72"/>
  <mergeCells count="1">
    <mergeCell ref="A1:H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"/>
  <sheetViews>
    <sheetView tabSelected="1" workbookViewId="0">
      <pane ySplit="1" topLeftCell="A77" activePane="bottomLeft" state="frozen"/>
      <selection pane="bottomLeft" activeCell="M50" sqref="M50"/>
    </sheetView>
  </sheetViews>
  <sheetFormatPr defaultRowHeight="39.75" customHeight="1" x14ac:dyDescent="0.25"/>
  <cols>
    <col min="1" max="1" width="5.7109375" style="97" customWidth="1"/>
    <col min="2" max="2" width="15.28515625" style="97" customWidth="1"/>
    <col min="3" max="3" width="21" style="97" customWidth="1"/>
    <col min="4" max="4" width="55.85546875" style="98" customWidth="1"/>
    <col min="5" max="5" width="15.28515625" style="99" customWidth="1"/>
    <col min="6" max="6" width="15.28515625" style="97" customWidth="1"/>
    <col min="7" max="9" width="15.28515625" style="56" customWidth="1"/>
    <col min="10" max="10" width="9.5703125" style="55" customWidth="1"/>
    <col min="11" max="16384" width="9.140625" style="55"/>
  </cols>
  <sheetData>
    <row r="1" spans="1:9" ht="81" customHeight="1" x14ac:dyDescent="0.2">
      <c r="A1" s="59" t="s">
        <v>169</v>
      </c>
      <c r="B1" s="59" t="s">
        <v>91</v>
      </c>
      <c r="C1" s="60" t="s">
        <v>170</v>
      </c>
      <c r="D1" s="61" t="s">
        <v>171</v>
      </c>
      <c r="E1" s="62" t="s">
        <v>172</v>
      </c>
      <c r="F1" s="63" t="s">
        <v>173</v>
      </c>
      <c r="G1" s="63" t="s">
        <v>300</v>
      </c>
      <c r="H1" s="63" t="s">
        <v>301</v>
      </c>
      <c r="I1" s="63" t="s">
        <v>302</v>
      </c>
    </row>
    <row r="2" spans="1:9" ht="39.75" customHeight="1" x14ac:dyDescent="0.25">
      <c r="A2" s="59">
        <v>1</v>
      </c>
      <c r="B2" s="64" t="s">
        <v>41</v>
      </c>
      <c r="C2" s="64" t="s">
        <v>183</v>
      </c>
      <c r="D2" s="65" t="s">
        <v>247</v>
      </c>
      <c r="E2" s="67">
        <v>130</v>
      </c>
      <c r="F2" s="68">
        <v>0</v>
      </c>
      <c r="G2" s="69"/>
      <c r="H2" s="69"/>
      <c r="I2" s="70">
        <v>20</v>
      </c>
    </row>
    <row r="3" spans="1:9" ht="51" customHeight="1" x14ac:dyDescent="0.25">
      <c r="A3" s="59">
        <v>2</v>
      </c>
      <c r="B3" s="64" t="s">
        <v>41</v>
      </c>
      <c r="C3" s="64" t="s">
        <v>192</v>
      </c>
      <c r="D3" s="65" t="s">
        <v>207</v>
      </c>
      <c r="E3" s="67">
        <v>140</v>
      </c>
      <c r="F3" s="68">
        <v>30</v>
      </c>
      <c r="G3" s="69"/>
      <c r="H3" s="69"/>
      <c r="I3" s="109"/>
    </row>
    <row r="4" spans="1:9" ht="57.75" customHeight="1" x14ac:dyDescent="0.25">
      <c r="A4" s="59">
        <v>3</v>
      </c>
      <c r="B4" s="64" t="s">
        <v>41</v>
      </c>
      <c r="C4" s="64" t="s">
        <v>183</v>
      </c>
      <c r="D4" s="65" t="s">
        <v>184</v>
      </c>
      <c r="E4" s="67">
        <v>64</v>
      </c>
      <c r="F4" s="68">
        <v>63</v>
      </c>
      <c r="G4" s="69"/>
      <c r="H4" s="69"/>
      <c r="I4" s="109">
        <v>8</v>
      </c>
    </row>
    <row r="5" spans="1:9" ht="39.75" customHeight="1" x14ac:dyDescent="0.25">
      <c r="A5" s="59">
        <v>4</v>
      </c>
      <c r="B5" s="64" t="s">
        <v>41</v>
      </c>
      <c r="C5" s="64" t="s">
        <v>183</v>
      </c>
      <c r="D5" s="65" t="s">
        <v>248</v>
      </c>
      <c r="E5" s="67">
        <v>180</v>
      </c>
      <c r="F5" s="68">
        <v>0</v>
      </c>
      <c r="G5" s="69"/>
      <c r="H5" s="69"/>
      <c r="I5" s="70"/>
    </row>
    <row r="6" spans="1:9" ht="39.75" customHeight="1" x14ac:dyDescent="0.25">
      <c r="A6" s="59">
        <v>5</v>
      </c>
      <c r="B6" s="64" t="s">
        <v>41</v>
      </c>
      <c r="C6" s="64" t="s">
        <v>183</v>
      </c>
      <c r="D6" s="65" t="s">
        <v>198</v>
      </c>
      <c r="E6" s="67">
        <v>62</v>
      </c>
      <c r="F6" s="71">
        <v>41</v>
      </c>
      <c r="G6" s="69"/>
      <c r="H6" s="69">
        <v>30</v>
      </c>
      <c r="I6" s="70"/>
    </row>
    <row r="7" spans="1:9" ht="39.75" customHeight="1" x14ac:dyDescent="0.25">
      <c r="A7" s="59">
        <v>6</v>
      </c>
      <c r="B7" s="64" t="s">
        <v>41</v>
      </c>
      <c r="C7" s="64" t="s">
        <v>188</v>
      </c>
      <c r="D7" s="65" t="s">
        <v>239</v>
      </c>
      <c r="E7" s="67">
        <v>28</v>
      </c>
      <c r="F7" s="68">
        <v>8</v>
      </c>
      <c r="G7" s="69"/>
      <c r="H7" s="69">
        <v>8</v>
      </c>
      <c r="I7" s="70"/>
    </row>
    <row r="8" spans="1:9" ht="39.75" customHeight="1" x14ac:dyDescent="0.25">
      <c r="A8" s="59">
        <v>7</v>
      </c>
      <c r="B8" s="64" t="s">
        <v>41</v>
      </c>
      <c r="C8" s="64" t="s">
        <v>174</v>
      </c>
      <c r="D8" s="65" t="s">
        <v>196</v>
      </c>
      <c r="E8" s="67">
        <v>94</v>
      </c>
      <c r="F8" s="68">
        <v>44</v>
      </c>
      <c r="G8" s="69"/>
      <c r="H8" s="69">
        <v>20</v>
      </c>
      <c r="I8" s="70"/>
    </row>
    <row r="9" spans="1:9" ht="39.75" customHeight="1" x14ac:dyDescent="0.25">
      <c r="A9" s="59">
        <v>8</v>
      </c>
      <c r="B9" s="64" t="s">
        <v>41</v>
      </c>
      <c r="C9" s="64" t="s">
        <v>188</v>
      </c>
      <c r="D9" s="65" t="s">
        <v>201</v>
      </c>
      <c r="E9" s="67">
        <v>175</v>
      </c>
      <c r="F9" s="68">
        <v>38</v>
      </c>
      <c r="G9" s="69"/>
      <c r="H9" s="69"/>
      <c r="I9" s="70">
        <v>20</v>
      </c>
    </row>
    <row r="10" spans="1:9" ht="39.75" customHeight="1" x14ac:dyDescent="0.25">
      <c r="A10" s="59">
        <v>9</v>
      </c>
      <c r="B10" s="64" t="s">
        <v>41</v>
      </c>
      <c r="C10" s="64" t="s">
        <v>188</v>
      </c>
      <c r="D10" s="65" t="s">
        <v>189</v>
      </c>
      <c r="E10" s="67">
        <v>105</v>
      </c>
      <c r="F10" s="71">
        <v>55</v>
      </c>
      <c r="G10" s="69"/>
      <c r="H10" s="69">
        <v>10</v>
      </c>
      <c r="I10" s="70"/>
    </row>
    <row r="11" spans="1:9" ht="39.75" customHeight="1" x14ac:dyDescent="0.25">
      <c r="A11" s="59">
        <v>10</v>
      </c>
      <c r="B11" s="64" t="s">
        <v>41</v>
      </c>
      <c r="C11" s="64" t="s">
        <v>188</v>
      </c>
      <c r="D11" s="65" t="s">
        <v>191</v>
      </c>
      <c r="E11" s="67">
        <v>200</v>
      </c>
      <c r="F11" s="71">
        <v>49</v>
      </c>
      <c r="G11" s="69"/>
      <c r="H11" s="69"/>
      <c r="I11" s="70">
        <v>10</v>
      </c>
    </row>
    <row r="12" spans="1:9" ht="39.75" customHeight="1" x14ac:dyDescent="0.25">
      <c r="A12" s="59">
        <v>11</v>
      </c>
      <c r="B12" s="64" t="s">
        <v>41</v>
      </c>
      <c r="C12" s="64" t="s">
        <v>194</v>
      </c>
      <c r="D12" s="65" t="s">
        <v>195</v>
      </c>
      <c r="E12" s="67">
        <v>86</v>
      </c>
      <c r="F12" s="68">
        <v>46</v>
      </c>
      <c r="G12" s="69"/>
      <c r="H12" s="69"/>
      <c r="I12" s="70">
        <v>10</v>
      </c>
    </row>
    <row r="13" spans="1:9" ht="39.75" customHeight="1" x14ac:dyDescent="0.25">
      <c r="A13" s="59">
        <v>12</v>
      </c>
      <c r="B13" s="64" t="s">
        <v>41</v>
      </c>
      <c r="C13" s="64" t="s">
        <v>188</v>
      </c>
      <c r="D13" s="65" t="s">
        <v>305</v>
      </c>
      <c r="E13" s="67">
        <v>83</v>
      </c>
      <c r="F13" s="68">
        <v>1</v>
      </c>
      <c r="G13" s="69"/>
      <c r="H13" s="69"/>
      <c r="I13" s="70"/>
    </row>
    <row r="14" spans="1:9" ht="39.75" customHeight="1" x14ac:dyDescent="0.25">
      <c r="A14" s="59">
        <v>13</v>
      </c>
      <c r="B14" s="64" t="s">
        <v>41</v>
      </c>
      <c r="C14" s="64" t="s">
        <v>174</v>
      </c>
      <c r="D14" s="65" t="s">
        <v>175</v>
      </c>
      <c r="E14" s="67">
        <v>200</v>
      </c>
      <c r="F14" s="68">
        <v>140</v>
      </c>
      <c r="G14" s="69"/>
      <c r="H14" s="69">
        <v>20</v>
      </c>
      <c r="I14" s="70"/>
    </row>
    <row r="15" spans="1:9" ht="49.5" customHeight="1" x14ac:dyDescent="0.25">
      <c r="A15" s="59">
        <v>14</v>
      </c>
      <c r="B15" s="64" t="s">
        <v>41</v>
      </c>
      <c r="C15" s="64" t="s">
        <v>178</v>
      </c>
      <c r="D15" s="65" t="s">
        <v>179</v>
      </c>
      <c r="E15" s="67">
        <v>105</v>
      </c>
      <c r="F15" s="68">
        <v>89</v>
      </c>
      <c r="G15" s="69"/>
      <c r="H15" s="69">
        <v>20</v>
      </c>
      <c r="I15" s="104">
        <v>10</v>
      </c>
    </row>
    <row r="16" spans="1:9" ht="39.75" customHeight="1" x14ac:dyDescent="0.25">
      <c r="A16" s="59">
        <v>15</v>
      </c>
      <c r="B16" s="64" t="s">
        <v>41</v>
      </c>
      <c r="C16" s="64" t="s">
        <v>192</v>
      </c>
      <c r="D16" s="74" t="s">
        <v>193</v>
      </c>
      <c r="E16" s="67">
        <v>66</v>
      </c>
      <c r="F16" s="68">
        <v>48</v>
      </c>
      <c r="G16" s="69"/>
      <c r="H16" s="69"/>
      <c r="I16" s="70">
        <v>20</v>
      </c>
    </row>
    <row r="17" spans="1:9" ht="39.75" customHeight="1" x14ac:dyDescent="0.25">
      <c r="A17" s="59">
        <v>16</v>
      </c>
      <c r="B17" s="64" t="s">
        <v>41</v>
      </c>
      <c r="C17" s="64" t="s">
        <v>192</v>
      </c>
      <c r="D17" s="76" t="s">
        <v>224</v>
      </c>
      <c r="E17" s="77">
        <v>41</v>
      </c>
      <c r="F17" s="68">
        <v>14</v>
      </c>
      <c r="G17" s="69"/>
      <c r="H17" s="69"/>
      <c r="I17" s="70"/>
    </row>
    <row r="18" spans="1:9" ht="39.75" customHeight="1" x14ac:dyDescent="0.25">
      <c r="A18" s="59">
        <v>17</v>
      </c>
      <c r="B18" s="64" t="s">
        <v>41</v>
      </c>
      <c r="C18" s="64" t="s">
        <v>192</v>
      </c>
      <c r="D18" s="65" t="s">
        <v>249</v>
      </c>
      <c r="E18" s="78">
        <v>71</v>
      </c>
      <c r="F18" s="68">
        <v>0</v>
      </c>
      <c r="G18" s="69"/>
      <c r="H18" s="69"/>
      <c r="I18" s="70"/>
    </row>
    <row r="19" spans="1:9" ht="39.75" customHeight="1" x14ac:dyDescent="0.25">
      <c r="A19" s="59">
        <v>18</v>
      </c>
      <c r="B19" s="64" t="s">
        <v>41</v>
      </c>
      <c r="C19" s="64" t="s">
        <v>188</v>
      </c>
      <c r="D19" s="65" t="s">
        <v>232</v>
      </c>
      <c r="E19" s="78">
        <v>100</v>
      </c>
      <c r="F19" s="68">
        <v>10</v>
      </c>
      <c r="G19" s="69"/>
      <c r="H19" s="69"/>
      <c r="I19" s="104">
        <v>10</v>
      </c>
    </row>
    <row r="20" spans="1:9" ht="39.75" customHeight="1" x14ac:dyDescent="0.25">
      <c r="A20" s="59">
        <v>19</v>
      </c>
      <c r="B20" s="64" t="s">
        <v>41</v>
      </c>
      <c r="C20" s="64" t="s">
        <v>244</v>
      </c>
      <c r="D20" s="65" t="s">
        <v>250</v>
      </c>
      <c r="E20" s="78">
        <v>175</v>
      </c>
      <c r="F20" s="68">
        <v>0</v>
      </c>
      <c r="G20" s="69"/>
      <c r="H20" s="69"/>
      <c r="I20" s="70"/>
    </row>
    <row r="21" spans="1:9" ht="39.75" customHeight="1" x14ac:dyDescent="0.25">
      <c r="A21" s="59">
        <v>20</v>
      </c>
      <c r="B21" s="79" t="s">
        <v>41</v>
      </c>
      <c r="C21" s="64" t="s">
        <v>192</v>
      </c>
      <c r="D21" s="65" t="s">
        <v>251</v>
      </c>
      <c r="E21" s="67">
        <v>82</v>
      </c>
      <c r="F21" s="80">
        <v>0</v>
      </c>
      <c r="G21" s="69"/>
      <c r="H21" s="69"/>
      <c r="I21" s="70"/>
    </row>
    <row r="22" spans="1:9" ht="39.75" customHeight="1" x14ac:dyDescent="0.25">
      <c r="A22" s="59">
        <v>21</v>
      </c>
      <c r="B22" s="79" t="s">
        <v>41</v>
      </c>
      <c r="C22" s="64" t="s">
        <v>233</v>
      </c>
      <c r="D22" s="65" t="s">
        <v>234</v>
      </c>
      <c r="E22" s="67">
        <v>160</v>
      </c>
      <c r="F22" s="68">
        <v>10</v>
      </c>
      <c r="G22" s="69"/>
      <c r="H22" s="69"/>
      <c r="I22" s="70"/>
    </row>
    <row r="23" spans="1:9" ht="39.75" customHeight="1" x14ac:dyDescent="0.25">
      <c r="A23" s="59">
        <v>22</v>
      </c>
      <c r="B23" s="79" t="s">
        <v>41</v>
      </c>
      <c r="C23" s="64" t="s">
        <v>174</v>
      </c>
      <c r="D23" s="65" t="s">
        <v>252</v>
      </c>
      <c r="E23" s="67">
        <v>322</v>
      </c>
      <c r="F23" s="68">
        <v>0</v>
      </c>
      <c r="G23" s="69"/>
      <c r="H23" s="69"/>
      <c r="I23" s="70"/>
    </row>
    <row r="24" spans="1:9" ht="39.75" customHeight="1" x14ac:dyDescent="0.25">
      <c r="A24" s="59">
        <v>23</v>
      </c>
      <c r="B24" s="64" t="s">
        <v>41</v>
      </c>
      <c r="C24" s="64" t="s">
        <v>41</v>
      </c>
      <c r="D24" s="81" t="s">
        <v>202</v>
      </c>
      <c r="E24" s="67">
        <v>46</v>
      </c>
      <c r="F24" s="68">
        <v>38</v>
      </c>
      <c r="G24" s="69"/>
      <c r="H24" s="69"/>
      <c r="I24" s="70"/>
    </row>
    <row r="25" spans="1:9" ht="39.75" customHeight="1" x14ac:dyDescent="0.25">
      <c r="A25" s="59">
        <v>24</v>
      </c>
      <c r="B25" s="64" t="s">
        <v>41</v>
      </c>
      <c r="C25" s="64" t="s">
        <v>41</v>
      </c>
      <c r="D25" s="81" t="s">
        <v>253</v>
      </c>
      <c r="E25" s="67">
        <v>18</v>
      </c>
      <c r="F25" s="68">
        <v>0</v>
      </c>
      <c r="G25" s="69"/>
      <c r="H25" s="69"/>
      <c r="I25" s="70"/>
    </row>
    <row r="26" spans="1:9" ht="39.75" customHeight="1" x14ac:dyDescent="0.25">
      <c r="A26" s="59">
        <v>25</v>
      </c>
      <c r="B26" s="64" t="s">
        <v>41</v>
      </c>
      <c r="C26" s="64" t="s">
        <v>192</v>
      </c>
      <c r="D26" s="81" t="s">
        <v>243</v>
      </c>
      <c r="E26" s="67">
        <v>31</v>
      </c>
      <c r="F26" s="64">
        <v>3</v>
      </c>
      <c r="G26" s="69"/>
      <c r="H26" s="69"/>
      <c r="I26" s="70"/>
    </row>
    <row r="27" spans="1:9" ht="39.75" customHeight="1" x14ac:dyDescent="0.25">
      <c r="A27" s="59">
        <v>26</v>
      </c>
      <c r="B27" s="64" t="s">
        <v>41</v>
      </c>
      <c r="C27" s="64" t="s">
        <v>188</v>
      </c>
      <c r="D27" s="65" t="s">
        <v>254</v>
      </c>
      <c r="E27" s="67">
        <v>52</v>
      </c>
      <c r="F27" s="64">
        <v>0</v>
      </c>
      <c r="G27" s="69"/>
      <c r="H27" s="69"/>
      <c r="I27" s="70"/>
    </row>
    <row r="28" spans="1:9" ht="39.75" customHeight="1" x14ac:dyDescent="0.25">
      <c r="A28" s="59">
        <v>27</v>
      </c>
      <c r="B28" s="82" t="s">
        <v>41</v>
      </c>
      <c r="C28" s="71" t="s">
        <v>183</v>
      </c>
      <c r="D28" s="81" t="s">
        <v>255</v>
      </c>
      <c r="E28" s="83">
        <v>35</v>
      </c>
      <c r="F28" s="68">
        <v>0</v>
      </c>
      <c r="G28" s="69"/>
      <c r="H28" s="69"/>
      <c r="I28" s="70"/>
    </row>
    <row r="29" spans="1:9" ht="39.75" customHeight="1" x14ac:dyDescent="0.25">
      <c r="A29" s="59">
        <v>28</v>
      </c>
      <c r="B29" s="66" t="s">
        <v>41</v>
      </c>
      <c r="C29" s="73" t="s">
        <v>174</v>
      </c>
      <c r="D29" s="72" t="s">
        <v>256</v>
      </c>
      <c r="E29" s="84">
        <v>20</v>
      </c>
      <c r="F29" s="68">
        <v>0</v>
      </c>
      <c r="G29" s="69"/>
      <c r="H29" s="69"/>
      <c r="I29" s="70"/>
    </row>
    <row r="30" spans="1:9" ht="39.75" customHeight="1" x14ac:dyDescent="0.25">
      <c r="A30" s="59">
        <v>29</v>
      </c>
      <c r="B30" s="66" t="s">
        <v>41</v>
      </c>
      <c r="C30" s="66" t="s">
        <v>188</v>
      </c>
      <c r="D30" s="81" t="s">
        <v>257</v>
      </c>
      <c r="E30" s="84">
        <v>62</v>
      </c>
      <c r="F30" s="68">
        <v>0</v>
      </c>
      <c r="G30" s="69"/>
      <c r="H30" s="69"/>
      <c r="I30" s="70"/>
    </row>
    <row r="31" spans="1:9" ht="39.75" customHeight="1" x14ac:dyDescent="0.25">
      <c r="A31" s="59">
        <v>30</v>
      </c>
      <c r="B31" s="75" t="s">
        <v>41</v>
      </c>
      <c r="C31" s="73" t="s">
        <v>244</v>
      </c>
      <c r="D31" s="72" t="s">
        <v>245</v>
      </c>
      <c r="E31" s="84">
        <v>31</v>
      </c>
      <c r="F31" s="68">
        <v>3</v>
      </c>
      <c r="G31" s="69"/>
      <c r="H31" s="69"/>
      <c r="I31" s="70"/>
    </row>
    <row r="32" spans="1:9" ht="39.75" customHeight="1" x14ac:dyDescent="0.25">
      <c r="A32" s="59">
        <v>31</v>
      </c>
      <c r="B32" s="75" t="s">
        <v>41</v>
      </c>
      <c r="C32" s="73" t="s">
        <v>258</v>
      </c>
      <c r="D32" s="72" t="s">
        <v>259</v>
      </c>
      <c r="E32" s="84">
        <v>42</v>
      </c>
      <c r="F32" s="68">
        <v>0</v>
      </c>
      <c r="G32" s="69"/>
      <c r="H32" s="69"/>
      <c r="I32" s="70"/>
    </row>
    <row r="33" spans="1:9" ht="39.75" customHeight="1" x14ac:dyDescent="0.25">
      <c r="A33" s="59">
        <v>32</v>
      </c>
      <c r="B33" s="66" t="s">
        <v>41</v>
      </c>
      <c r="C33" s="85" t="s">
        <v>183</v>
      </c>
      <c r="D33" s="65" t="s">
        <v>235</v>
      </c>
      <c r="E33" s="84">
        <v>43</v>
      </c>
      <c r="F33" s="68">
        <v>10</v>
      </c>
      <c r="G33" s="69"/>
      <c r="H33" s="69"/>
      <c r="I33" s="70"/>
    </row>
    <row r="34" spans="1:9" ht="39.75" customHeight="1" x14ac:dyDescent="0.25">
      <c r="A34" s="59">
        <v>33</v>
      </c>
      <c r="B34" s="64" t="s">
        <v>199</v>
      </c>
      <c r="C34" s="64" t="s">
        <v>1</v>
      </c>
      <c r="D34" s="65" t="s">
        <v>246</v>
      </c>
      <c r="E34" s="67">
        <v>47</v>
      </c>
      <c r="F34" s="68">
        <v>2</v>
      </c>
      <c r="G34" s="69"/>
      <c r="H34" s="69"/>
      <c r="I34" s="70"/>
    </row>
    <row r="35" spans="1:9" ht="39.75" customHeight="1" x14ac:dyDescent="0.25">
      <c r="A35" s="59">
        <v>34</v>
      </c>
      <c r="B35" s="64" t="s">
        <v>89</v>
      </c>
      <c r="C35" s="64" t="s">
        <v>1</v>
      </c>
      <c r="D35" s="65" t="s">
        <v>205</v>
      </c>
      <c r="E35" s="67">
        <v>212</v>
      </c>
      <c r="F35" s="68">
        <v>32</v>
      </c>
      <c r="G35" s="69"/>
      <c r="H35" s="69"/>
      <c r="I35" s="70"/>
    </row>
    <row r="36" spans="1:9" ht="39.75" customHeight="1" x14ac:dyDescent="0.25">
      <c r="A36" s="59">
        <v>35</v>
      </c>
      <c r="B36" s="64" t="s">
        <v>199</v>
      </c>
      <c r="C36" s="64" t="s">
        <v>1</v>
      </c>
      <c r="D36" s="65" t="s">
        <v>200</v>
      </c>
      <c r="E36" s="67">
        <v>50</v>
      </c>
      <c r="F36" s="68">
        <v>41</v>
      </c>
      <c r="G36" s="69"/>
      <c r="H36" s="69"/>
      <c r="I36" s="70"/>
    </row>
    <row r="37" spans="1:9" ht="39.75" customHeight="1" x14ac:dyDescent="0.25">
      <c r="A37" s="59">
        <v>36</v>
      </c>
      <c r="B37" s="86" t="s">
        <v>89</v>
      </c>
      <c r="C37" s="86" t="s">
        <v>1</v>
      </c>
      <c r="D37" s="81" t="s">
        <v>213</v>
      </c>
      <c r="E37" s="67">
        <v>65</v>
      </c>
      <c r="F37" s="68">
        <v>25</v>
      </c>
      <c r="G37" s="69"/>
      <c r="H37" s="69"/>
      <c r="I37" s="70"/>
    </row>
    <row r="38" spans="1:9" ht="39.75" customHeight="1" x14ac:dyDescent="0.25">
      <c r="A38" s="59">
        <v>37</v>
      </c>
      <c r="B38" s="86" t="s">
        <v>89</v>
      </c>
      <c r="C38" s="86" t="s">
        <v>1</v>
      </c>
      <c r="D38" s="81" t="s">
        <v>182</v>
      </c>
      <c r="E38" s="67">
        <v>150</v>
      </c>
      <c r="F38" s="68">
        <v>70</v>
      </c>
      <c r="G38" s="69">
        <v>20</v>
      </c>
      <c r="H38" s="69"/>
      <c r="I38" s="70"/>
    </row>
    <row r="39" spans="1:9" ht="39.75" customHeight="1" x14ac:dyDescent="0.25">
      <c r="A39" s="59">
        <v>38</v>
      </c>
      <c r="B39" s="86" t="s">
        <v>89</v>
      </c>
      <c r="C39" s="86" t="s">
        <v>1</v>
      </c>
      <c r="D39" s="65" t="s">
        <v>209</v>
      </c>
      <c r="E39" s="67">
        <v>35</v>
      </c>
      <c r="F39" s="68">
        <v>29</v>
      </c>
      <c r="G39" s="69"/>
      <c r="H39" s="69"/>
      <c r="I39" s="70"/>
    </row>
    <row r="40" spans="1:9" ht="39.75" customHeight="1" x14ac:dyDescent="0.25">
      <c r="A40" s="59">
        <v>39</v>
      </c>
      <c r="B40" s="86" t="s">
        <v>89</v>
      </c>
      <c r="C40" s="86" t="s">
        <v>1</v>
      </c>
      <c r="D40" s="81" t="s">
        <v>190</v>
      </c>
      <c r="E40" s="67">
        <v>155</v>
      </c>
      <c r="F40" s="68">
        <v>55</v>
      </c>
      <c r="G40" s="69"/>
      <c r="H40" s="69"/>
      <c r="I40" s="109"/>
    </row>
    <row r="41" spans="1:9" ht="39.75" customHeight="1" x14ac:dyDescent="0.25">
      <c r="A41" s="59">
        <v>40</v>
      </c>
      <c r="B41" s="64" t="s">
        <v>199</v>
      </c>
      <c r="C41" s="64" t="s">
        <v>240</v>
      </c>
      <c r="D41" s="65" t="s">
        <v>241</v>
      </c>
      <c r="E41" s="67">
        <v>35</v>
      </c>
      <c r="F41" s="68">
        <v>5</v>
      </c>
      <c r="G41" s="69"/>
      <c r="H41" s="69"/>
      <c r="I41" s="70"/>
    </row>
    <row r="42" spans="1:9" ht="39.75" customHeight="1" x14ac:dyDescent="0.25">
      <c r="A42" s="59">
        <v>41</v>
      </c>
      <c r="B42" s="64" t="s">
        <v>199</v>
      </c>
      <c r="C42" s="64" t="s">
        <v>240</v>
      </c>
      <c r="D42" s="65" t="s">
        <v>260</v>
      </c>
      <c r="E42" s="67">
        <v>60</v>
      </c>
      <c r="F42" s="68">
        <v>0</v>
      </c>
      <c r="G42" s="69"/>
      <c r="H42" s="69"/>
      <c r="I42" s="70"/>
    </row>
    <row r="43" spans="1:9" ht="39.75" customHeight="1" x14ac:dyDescent="0.25">
      <c r="A43" s="59">
        <v>42</v>
      </c>
      <c r="B43" s="87" t="s">
        <v>199</v>
      </c>
      <c r="C43" s="86" t="s">
        <v>240</v>
      </c>
      <c r="D43" s="81" t="s">
        <v>242</v>
      </c>
      <c r="E43" s="67">
        <v>70</v>
      </c>
      <c r="F43" s="68">
        <v>5</v>
      </c>
      <c r="G43" s="69"/>
      <c r="H43" s="69"/>
      <c r="I43" s="70"/>
    </row>
    <row r="44" spans="1:9" ht="39.75" customHeight="1" x14ac:dyDescent="0.25">
      <c r="A44" s="59">
        <v>43</v>
      </c>
      <c r="B44" s="64" t="s">
        <v>89</v>
      </c>
      <c r="C44" s="64" t="s">
        <v>1</v>
      </c>
      <c r="D44" s="65" t="s">
        <v>261</v>
      </c>
      <c r="E44" s="67">
        <v>81</v>
      </c>
      <c r="F44" s="68">
        <v>0</v>
      </c>
      <c r="G44" s="69"/>
      <c r="H44" s="69"/>
      <c r="I44" s="70"/>
    </row>
    <row r="45" spans="1:9" ht="39.75" customHeight="1" x14ac:dyDescent="0.25">
      <c r="A45" s="59">
        <v>44</v>
      </c>
      <c r="B45" s="64" t="s">
        <v>89</v>
      </c>
      <c r="C45" s="64" t="s">
        <v>1</v>
      </c>
      <c r="D45" s="65" t="s">
        <v>262</v>
      </c>
      <c r="E45" s="67">
        <v>49</v>
      </c>
      <c r="F45" s="68">
        <v>0</v>
      </c>
      <c r="G45" s="69"/>
      <c r="H45" s="69"/>
      <c r="I45" s="70"/>
    </row>
    <row r="46" spans="1:9" ht="39.75" customHeight="1" x14ac:dyDescent="0.25">
      <c r="A46" s="59">
        <v>45</v>
      </c>
      <c r="B46" s="64" t="s">
        <v>89</v>
      </c>
      <c r="C46" s="64" t="s">
        <v>1</v>
      </c>
      <c r="D46" s="65" t="s">
        <v>263</v>
      </c>
      <c r="E46" s="67">
        <v>66</v>
      </c>
      <c r="F46" s="68">
        <v>0</v>
      </c>
      <c r="G46" s="69"/>
      <c r="H46" s="69"/>
      <c r="I46" s="70"/>
    </row>
    <row r="47" spans="1:9" ht="39.75" customHeight="1" x14ac:dyDescent="0.25">
      <c r="A47" s="59">
        <v>46</v>
      </c>
      <c r="B47" s="71" t="s">
        <v>89</v>
      </c>
      <c r="C47" s="71" t="s">
        <v>1</v>
      </c>
      <c r="D47" s="65" t="s">
        <v>197</v>
      </c>
      <c r="E47" s="67">
        <v>59</v>
      </c>
      <c r="F47" s="68">
        <v>44</v>
      </c>
      <c r="G47" s="69"/>
      <c r="H47" s="69"/>
      <c r="I47" s="70"/>
    </row>
    <row r="48" spans="1:9" ht="39.75" customHeight="1" x14ac:dyDescent="0.25">
      <c r="A48" s="59"/>
      <c r="B48" s="71" t="s">
        <v>89</v>
      </c>
      <c r="C48" s="71" t="s">
        <v>303</v>
      </c>
      <c r="D48" s="65" t="s">
        <v>304</v>
      </c>
      <c r="E48" s="67"/>
      <c r="F48" s="68">
        <v>34</v>
      </c>
      <c r="G48" s="69"/>
      <c r="H48" s="103">
        <v>34</v>
      </c>
      <c r="I48" s="109">
        <v>15</v>
      </c>
    </row>
    <row r="49" spans="1:9" ht="39.75" customHeight="1" x14ac:dyDescent="0.25">
      <c r="A49" s="59">
        <v>47</v>
      </c>
      <c r="B49" s="64" t="s">
        <v>92</v>
      </c>
      <c r="C49" s="64" t="s">
        <v>12</v>
      </c>
      <c r="D49" s="65" t="s">
        <v>225</v>
      </c>
      <c r="E49" s="67">
        <v>21</v>
      </c>
      <c r="F49" s="68">
        <v>14</v>
      </c>
      <c r="G49" s="69"/>
      <c r="H49" s="69"/>
      <c r="I49" s="109">
        <v>5</v>
      </c>
    </row>
    <row r="50" spans="1:9" ht="39.75" customHeight="1" x14ac:dyDescent="0.25">
      <c r="A50" s="59">
        <v>48</v>
      </c>
      <c r="B50" s="86" t="s">
        <v>219</v>
      </c>
      <c r="C50" s="86" t="s">
        <v>220</v>
      </c>
      <c r="D50" s="81" t="s">
        <v>221</v>
      </c>
      <c r="E50" s="67">
        <v>40</v>
      </c>
      <c r="F50" s="68">
        <v>17</v>
      </c>
      <c r="G50" s="69"/>
      <c r="H50" s="69"/>
      <c r="I50" s="109"/>
    </row>
    <row r="51" spans="1:9" ht="39.75" customHeight="1" x14ac:dyDescent="0.25">
      <c r="A51" s="59">
        <v>49</v>
      </c>
      <c r="B51" s="64" t="s">
        <v>219</v>
      </c>
      <c r="C51" s="64" t="s">
        <v>264</v>
      </c>
      <c r="D51" s="65" t="s">
        <v>265</v>
      </c>
      <c r="E51" s="67">
        <v>150</v>
      </c>
      <c r="F51" s="68">
        <v>10</v>
      </c>
      <c r="G51" s="69"/>
      <c r="H51" s="69"/>
      <c r="I51" s="109">
        <v>10</v>
      </c>
    </row>
    <row r="52" spans="1:9" ht="39.75" customHeight="1" x14ac:dyDescent="0.25">
      <c r="A52" s="59">
        <v>50</v>
      </c>
      <c r="B52" s="64" t="s">
        <v>90</v>
      </c>
      <c r="C52" s="64" t="s">
        <v>176</v>
      </c>
      <c r="D52" s="65" t="s">
        <v>177</v>
      </c>
      <c r="E52" s="67">
        <v>180</v>
      </c>
      <c r="F52" s="68">
        <v>120</v>
      </c>
      <c r="G52" s="69"/>
      <c r="H52" s="69">
        <v>30</v>
      </c>
      <c r="I52" s="109">
        <v>20</v>
      </c>
    </row>
    <row r="53" spans="1:9" ht="39.75" customHeight="1" x14ac:dyDescent="0.25">
      <c r="A53" s="59">
        <v>51</v>
      </c>
      <c r="B53" s="64" t="s">
        <v>90</v>
      </c>
      <c r="C53" s="64" t="s">
        <v>186</v>
      </c>
      <c r="D53" s="65" t="s">
        <v>187</v>
      </c>
      <c r="E53" s="67">
        <v>122</v>
      </c>
      <c r="F53" s="68">
        <v>57</v>
      </c>
      <c r="G53" s="69"/>
      <c r="H53" s="69"/>
      <c r="I53" s="109">
        <v>10</v>
      </c>
    </row>
    <row r="54" spans="1:9" ht="39.75" customHeight="1" x14ac:dyDescent="0.25">
      <c r="A54" s="59">
        <v>52</v>
      </c>
      <c r="B54" s="64" t="s">
        <v>90</v>
      </c>
      <c r="C54" s="64" t="s">
        <v>14</v>
      </c>
      <c r="D54" s="65" t="s">
        <v>208</v>
      </c>
      <c r="E54" s="67">
        <v>80</v>
      </c>
      <c r="F54" s="71">
        <v>30</v>
      </c>
      <c r="G54" s="69"/>
      <c r="H54" s="69">
        <v>10</v>
      </c>
      <c r="I54" s="109">
        <v>5</v>
      </c>
    </row>
    <row r="55" spans="1:9" ht="39.75" customHeight="1" x14ac:dyDescent="0.25">
      <c r="A55" s="59">
        <v>53</v>
      </c>
      <c r="B55" s="64" t="s">
        <v>90</v>
      </c>
      <c r="C55" s="64" t="s">
        <v>14</v>
      </c>
      <c r="D55" s="65" t="s">
        <v>306</v>
      </c>
      <c r="E55" s="67">
        <v>135</v>
      </c>
      <c r="F55" s="71">
        <v>0</v>
      </c>
      <c r="G55" s="69"/>
      <c r="H55" s="69"/>
      <c r="I55" s="70"/>
    </row>
    <row r="56" spans="1:9" ht="39.75" customHeight="1" x14ac:dyDescent="0.25">
      <c r="A56" s="59">
        <v>54</v>
      </c>
      <c r="B56" s="64" t="s">
        <v>90</v>
      </c>
      <c r="C56" s="64" t="s">
        <v>14</v>
      </c>
      <c r="D56" s="65" t="s">
        <v>307</v>
      </c>
      <c r="E56" s="67">
        <v>144</v>
      </c>
      <c r="F56" s="68">
        <v>0</v>
      </c>
      <c r="G56" s="69"/>
      <c r="H56" s="69"/>
      <c r="I56" s="70"/>
    </row>
    <row r="57" spans="1:9" ht="39.75" customHeight="1" x14ac:dyDescent="0.25">
      <c r="A57" s="59">
        <v>55</v>
      </c>
      <c r="B57" s="64" t="s">
        <v>90</v>
      </c>
      <c r="C57" s="86" t="s">
        <v>236</v>
      </c>
      <c r="D57" s="65" t="s">
        <v>237</v>
      </c>
      <c r="E57" s="67">
        <v>16</v>
      </c>
      <c r="F57" s="68">
        <v>10</v>
      </c>
      <c r="G57" s="69"/>
      <c r="H57" s="69">
        <v>5</v>
      </c>
      <c r="I57" s="70"/>
    </row>
    <row r="58" spans="1:9" ht="39.75" customHeight="1" x14ac:dyDescent="0.25">
      <c r="A58" s="59">
        <v>56</v>
      </c>
      <c r="B58" s="64" t="s">
        <v>90</v>
      </c>
      <c r="C58" s="86" t="s">
        <v>230</v>
      </c>
      <c r="D58" s="65" t="s">
        <v>231</v>
      </c>
      <c r="E58" s="67">
        <v>16</v>
      </c>
      <c r="F58" s="68">
        <v>12</v>
      </c>
      <c r="G58" s="69"/>
      <c r="H58" s="69">
        <v>5</v>
      </c>
      <c r="I58" s="70"/>
    </row>
    <row r="59" spans="1:9" ht="39.75" customHeight="1" x14ac:dyDescent="0.25">
      <c r="A59" s="59">
        <v>57</v>
      </c>
      <c r="B59" s="64" t="s">
        <v>90</v>
      </c>
      <c r="C59" s="86" t="s">
        <v>211</v>
      </c>
      <c r="D59" s="65" t="s">
        <v>212</v>
      </c>
      <c r="E59" s="67">
        <v>63</v>
      </c>
      <c r="F59" s="68">
        <v>26</v>
      </c>
      <c r="G59" s="69"/>
      <c r="H59" s="69">
        <v>10</v>
      </c>
      <c r="I59" s="70"/>
    </row>
    <row r="60" spans="1:9" ht="39.75" customHeight="1" x14ac:dyDescent="0.25">
      <c r="A60" s="59">
        <v>58</v>
      </c>
      <c r="B60" s="64" t="s">
        <v>90</v>
      </c>
      <c r="C60" s="64" t="s">
        <v>14</v>
      </c>
      <c r="D60" s="65" t="s">
        <v>266</v>
      </c>
      <c r="E60" s="67">
        <v>25</v>
      </c>
      <c r="F60" s="68">
        <v>0</v>
      </c>
      <c r="G60" s="69"/>
      <c r="H60" s="69"/>
      <c r="I60" s="70"/>
    </row>
    <row r="61" spans="1:9" ht="39.75" customHeight="1" x14ac:dyDescent="0.25">
      <c r="A61" s="59">
        <v>59</v>
      </c>
      <c r="B61" s="64" t="s">
        <v>90</v>
      </c>
      <c r="C61" s="64" t="s">
        <v>14</v>
      </c>
      <c r="D61" s="65" t="s">
        <v>185</v>
      </c>
      <c r="E61" s="67">
        <v>133</v>
      </c>
      <c r="F61" s="68">
        <v>63</v>
      </c>
      <c r="G61" s="69"/>
      <c r="H61" s="69">
        <v>20</v>
      </c>
      <c r="I61" s="70"/>
    </row>
    <row r="62" spans="1:9" ht="39.75" customHeight="1" x14ac:dyDescent="0.25">
      <c r="A62" s="59">
        <v>60</v>
      </c>
      <c r="B62" s="64" t="s">
        <v>90</v>
      </c>
      <c r="C62" s="64" t="s">
        <v>14</v>
      </c>
      <c r="D62" s="65" t="s">
        <v>203</v>
      </c>
      <c r="E62" s="67">
        <v>73</v>
      </c>
      <c r="F62" s="68">
        <v>36</v>
      </c>
      <c r="G62" s="69"/>
      <c r="H62" s="69"/>
      <c r="I62" s="70"/>
    </row>
    <row r="63" spans="1:9" ht="39.75" customHeight="1" x14ac:dyDescent="0.25">
      <c r="A63" s="59">
        <v>61</v>
      </c>
      <c r="B63" s="64" t="s">
        <v>90</v>
      </c>
      <c r="C63" s="64" t="s">
        <v>14</v>
      </c>
      <c r="D63" s="65" t="s">
        <v>204</v>
      </c>
      <c r="E63" s="67">
        <v>135</v>
      </c>
      <c r="F63" s="68">
        <v>34</v>
      </c>
      <c r="G63" s="69"/>
      <c r="H63" s="69">
        <v>15</v>
      </c>
      <c r="I63" s="110">
        <v>5</v>
      </c>
    </row>
    <row r="64" spans="1:9" ht="39.75" customHeight="1" x14ac:dyDescent="0.25">
      <c r="A64" s="59">
        <v>62</v>
      </c>
      <c r="B64" s="64" t="s">
        <v>90</v>
      </c>
      <c r="C64" s="64" t="s">
        <v>14</v>
      </c>
      <c r="D64" s="81" t="s">
        <v>267</v>
      </c>
      <c r="E64" s="67">
        <v>52</v>
      </c>
      <c r="F64" s="68">
        <v>0</v>
      </c>
      <c r="G64" s="69"/>
      <c r="H64" s="69"/>
      <c r="I64" s="70"/>
    </row>
    <row r="65" spans="1:9" ht="39.75" customHeight="1" x14ac:dyDescent="0.25">
      <c r="A65" s="59">
        <v>63</v>
      </c>
      <c r="B65" s="64" t="s">
        <v>90</v>
      </c>
      <c r="C65" s="64" t="s">
        <v>14</v>
      </c>
      <c r="D65" s="65" t="s">
        <v>206</v>
      </c>
      <c r="E65" s="67">
        <v>45</v>
      </c>
      <c r="F65" s="68">
        <v>31</v>
      </c>
      <c r="G65" s="69"/>
      <c r="H65" s="69"/>
      <c r="I65" s="70"/>
    </row>
    <row r="66" spans="1:9" ht="39.75" customHeight="1" x14ac:dyDescent="0.25">
      <c r="A66" s="59">
        <v>64</v>
      </c>
      <c r="B66" s="85" t="s">
        <v>90</v>
      </c>
      <c r="C66" s="88" t="s">
        <v>222</v>
      </c>
      <c r="D66" s="65" t="s">
        <v>223</v>
      </c>
      <c r="E66" s="84">
        <v>66</v>
      </c>
      <c r="F66" s="71">
        <v>15</v>
      </c>
      <c r="G66" s="69"/>
      <c r="H66" s="69"/>
      <c r="I66" s="70"/>
    </row>
    <row r="67" spans="1:9" ht="39.75" customHeight="1" x14ac:dyDescent="0.25">
      <c r="A67" s="59">
        <v>65</v>
      </c>
      <c r="B67" s="85" t="s">
        <v>90</v>
      </c>
      <c r="C67" s="89" t="s">
        <v>180</v>
      </c>
      <c r="D67" s="81" t="s">
        <v>181</v>
      </c>
      <c r="E67" s="84">
        <v>85</v>
      </c>
      <c r="F67" s="90">
        <v>75</v>
      </c>
      <c r="G67" s="69"/>
      <c r="H67" s="69">
        <v>10</v>
      </c>
      <c r="I67" s="70"/>
    </row>
    <row r="68" spans="1:9" ht="39.75" customHeight="1" x14ac:dyDescent="0.25">
      <c r="A68" s="59">
        <v>66</v>
      </c>
      <c r="B68" s="85" t="s">
        <v>90</v>
      </c>
      <c r="C68" s="88" t="s">
        <v>14</v>
      </c>
      <c r="D68" s="91" t="s">
        <v>268</v>
      </c>
      <c r="E68" s="84">
        <v>20</v>
      </c>
      <c r="F68" s="68">
        <v>0</v>
      </c>
      <c r="G68" s="69"/>
      <c r="H68" s="69"/>
      <c r="I68" s="70"/>
    </row>
    <row r="69" spans="1:9" ht="39.75" customHeight="1" x14ac:dyDescent="0.25">
      <c r="A69" s="59">
        <v>67</v>
      </c>
      <c r="B69" s="64" t="s">
        <v>93</v>
      </c>
      <c r="C69" s="64" t="s">
        <v>31</v>
      </c>
      <c r="D69" s="65" t="s">
        <v>269</v>
      </c>
      <c r="E69" s="84">
        <v>60</v>
      </c>
      <c r="F69" s="68">
        <v>0</v>
      </c>
      <c r="G69" s="69"/>
      <c r="H69" s="69"/>
      <c r="I69" s="70"/>
    </row>
    <row r="70" spans="1:9" ht="39.75" customHeight="1" x14ac:dyDescent="0.25">
      <c r="A70" s="59">
        <v>68</v>
      </c>
      <c r="B70" s="64" t="s">
        <v>93</v>
      </c>
      <c r="C70" s="64" t="s">
        <v>31</v>
      </c>
      <c r="D70" s="92" t="s">
        <v>270</v>
      </c>
      <c r="E70" s="84">
        <v>21</v>
      </c>
      <c r="F70" s="68">
        <v>0</v>
      </c>
      <c r="G70" s="69"/>
      <c r="H70" s="69"/>
      <c r="I70" s="70"/>
    </row>
    <row r="71" spans="1:9" ht="39.75" customHeight="1" x14ac:dyDescent="0.25">
      <c r="A71" s="59">
        <v>69</v>
      </c>
      <c r="B71" s="64" t="s">
        <v>93</v>
      </c>
      <c r="C71" s="64" t="s">
        <v>271</v>
      </c>
      <c r="D71" s="65" t="s">
        <v>272</v>
      </c>
      <c r="E71" s="84">
        <v>30</v>
      </c>
      <c r="F71" s="68">
        <v>0</v>
      </c>
      <c r="G71" s="69"/>
      <c r="H71" s="69"/>
      <c r="I71" s="70"/>
    </row>
    <row r="72" spans="1:9" ht="39.75" customHeight="1" x14ac:dyDescent="0.25">
      <c r="A72" s="59">
        <v>70</v>
      </c>
      <c r="B72" s="64" t="s">
        <v>93</v>
      </c>
      <c r="C72" s="64" t="s">
        <v>226</v>
      </c>
      <c r="D72" s="81" t="s">
        <v>227</v>
      </c>
      <c r="E72" s="84">
        <v>59</v>
      </c>
      <c r="F72" s="68">
        <v>14</v>
      </c>
      <c r="G72" s="69"/>
      <c r="H72" s="69"/>
      <c r="I72" s="70"/>
    </row>
    <row r="73" spans="1:9" ht="39.75" customHeight="1" x14ac:dyDescent="0.25">
      <c r="A73" s="59">
        <v>71</v>
      </c>
      <c r="B73" s="64" t="s">
        <v>273</v>
      </c>
      <c r="C73" s="64" t="s">
        <v>274</v>
      </c>
      <c r="D73" s="65" t="s">
        <v>275</v>
      </c>
      <c r="E73" s="67">
        <v>111</v>
      </c>
      <c r="F73" s="68">
        <v>0</v>
      </c>
      <c r="G73" s="69"/>
      <c r="H73" s="69"/>
      <c r="I73" s="70"/>
    </row>
    <row r="74" spans="1:9" ht="39.75" customHeight="1" x14ac:dyDescent="0.25">
      <c r="A74" s="59">
        <v>72</v>
      </c>
      <c r="B74" s="64" t="s">
        <v>96</v>
      </c>
      <c r="C74" s="64" t="s">
        <v>39</v>
      </c>
      <c r="D74" s="81" t="s">
        <v>210</v>
      </c>
      <c r="E74" s="84">
        <v>60</v>
      </c>
      <c r="F74" s="68">
        <v>29</v>
      </c>
      <c r="G74" s="69"/>
      <c r="H74" s="69"/>
      <c r="I74" s="70">
        <v>10</v>
      </c>
    </row>
    <row r="75" spans="1:9" ht="39.75" customHeight="1" x14ac:dyDescent="0.25">
      <c r="A75" s="59">
        <v>73</v>
      </c>
      <c r="B75" s="64" t="s">
        <v>96</v>
      </c>
      <c r="C75" s="64" t="s">
        <v>39</v>
      </c>
      <c r="D75" s="81" t="s">
        <v>276</v>
      </c>
      <c r="E75" s="84">
        <v>17</v>
      </c>
      <c r="F75" s="68">
        <v>0</v>
      </c>
      <c r="G75" s="69"/>
      <c r="H75" s="69"/>
      <c r="I75" s="70"/>
    </row>
    <row r="76" spans="1:9" ht="39.75" customHeight="1" x14ac:dyDescent="0.25">
      <c r="A76" s="59">
        <v>74</v>
      </c>
      <c r="B76" s="64" t="s">
        <v>97</v>
      </c>
      <c r="C76" s="86" t="s">
        <v>79</v>
      </c>
      <c r="D76" s="81" t="s">
        <v>277</v>
      </c>
      <c r="E76" s="78">
        <v>58</v>
      </c>
      <c r="F76" s="68">
        <v>0</v>
      </c>
      <c r="G76" s="69"/>
      <c r="H76" s="69"/>
      <c r="I76" s="70"/>
    </row>
    <row r="77" spans="1:9" ht="39.75" customHeight="1" x14ac:dyDescent="0.25">
      <c r="A77" s="59">
        <v>75</v>
      </c>
      <c r="B77" s="64" t="s">
        <v>97</v>
      </c>
      <c r="C77" s="86" t="s">
        <v>79</v>
      </c>
      <c r="D77" s="81" t="s">
        <v>278</v>
      </c>
      <c r="E77" s="78">
        <v>60</v>
      </c>
      <c r="F77" s="68">
        <v>0</v>
      </c>
      <c r="G77" s="69"/>
      <c r="H77" s="69"/>
      <c r="I77" s="70"/>
    </row>
    <row r="78" spans="1:9" ht="39.75" customHeight="1" x14ac:dyDescent="0.25">
      <c r="A78" s="59">
        <v>76</v>
      </c>
      <c r="B78" s="64" t="s">
        <v>97</v>
      </c>
      <c r="C78" s="64" t="s">
        <v>79</v>
      </c>
      <c r="D78" s="92" t="s">
        <v>238</v>
      </c>
      <c r="E78" s="84">
        <v>12</v>
      </c>
      <c r="F78" s="68">
        <v>10</v>
      </c>
      <c r="G78" s="69"/>
      <c r="H78" s="70"/>
      <c r="I78" s="69">
        <v>2</v>
      </c>
    </row>
    <row r="79" spans="1:9" ht="39.75" customHeight="1" x14ac:dyDescent="0.25">
      <c r="A79" s="59">
        <v>77</v>
      </c>
      <c r="B79" s="64" t="s">
        <v>97</v>
      </c>
      <c r="C79" s="64" t="s">
        <v>214</v>
      </c>
      <c r="D79" s="81" t="s">
        <v>279</v>
      </c>
      <c r="E79" s="84">
        <v>60</v>
      </c>
      <c r="F79" s="68">
        <v>0</v>
      </c>
      <c r="G79" s="69"/>
      <c r="H79" s="70"/>
      <c r="I79" s="69"/>
    </row>
    <row r="80" spans="1:9" ht="39.75" customHeight="1" x14ac:dyDescent="0.25">
      <c r="A80" s="59">
        <v>78</v>
      </c>
      <c r="B80" s="64" t="s">
        <v>97</v>
      </c>
      <c r="C80" s="64" t="s">
        <v>214</v>
      </c>
      <c r="D80" s="81" t="s">
        <v>215</v>
      </c>
      <c r="E80" s="84">
        <v>38</v>
      </c>
      <c r="F80" s="68">
        <v>23</v>
      </c>
      <c r="G80" s="69"/>
      <c r="H80" s="70"/>
      <c r="I80" s="69">
        <v>10</v>
      </c>
    </row>
    <row r="81" spans="1:9" ht="39.75" customHeight="1" x14ac:dyDescent="0.25">
      <c r="A81" s="59">
        <v>79</v>
      </c>
      <c r="B81" s="64" t="s">
        <v>95</v>
      </c>
      <c r="C81" s="86" t="s">
        <v>280</v>
      </c>
      <c r="D81" s="81" t="s">
        <v>281</v>
      </c>
      <c r="E81" s="78">
        <v>86</v>
      </c>
      <c r="F81" s="68">
        <v>0</v>
      </c>
      <c r="G81" s="69"/>
      <c r="H81" s="69"/>
      <c r="I81" s="70"/>
    </row>
    <row r="82" spans="1:9" ht="39.75" customHeight="1" x14ac:dyDescent="0.25">
      <c r="A82" s="59">
        <v>80</v>
      </c>
      <c r="B82" s="64" t="s">
        <v>95</v>
      </c>
      <c r="C82" s="86" t="s">
        <v>37</v>
      </c>
      <c r="D82" s="81" t="s">
        <v>282</v>
      </c>
      <c r="E82" s="78">
        <v>111</v>
      </c>
      <c r="F82" s="68">
        <v>0</v>
      </c>
      <c r="G82" s="69"/>
      <c r="H82" s="69"/>
      <c r="I82" s="70"/>
    </row>
    <row r="83" spans="1:9" ht="39.75" customHeight="1" x14ac:dyDescent="0.25">
      <c r="A83" s="59">
        <v>81</v>
      </c>
      <c r="B83" s="64" t="s">
        <v>95</v>
      </c>
      <c r="C83" s="64" t="s">
        <v>37</v>
      </c>
      <c r="D83" s="65" t="s">
        <v>283</v>
      </c>
      <c r="E83" s="67">
        <v>120</v>
      </c>
      <c r="F83" s="71">
        <v>0</v>
      </c>
      <c r="G83" s="69"/>
      <c r="H83" s="69"/>
      <c r="I83" s="70"/>
    </row>
    <row r="84" spans="1:9" ht="39.75" customHeight="1" x14ac:dyDescent="0.25">
      <c r="A84" s="59">
        <v>82</v>
      </c>
      <c r="B84" s="72" t="s">
        <v>41</v>
      </c>
      <c r="C84" s="71" t="s">
        <v>284</v>
      </c>
      <c r="D84" s="72" t="s">
        <v>285</v>
      </c>
      <c r="E84" s="84">
        <v>18</v>
      </c>
      <c r="F84" s="71">
        <v>0</v>
      </c>
      <c r="G84" s="69"/>
      <c r="H84" s="69"/>
      <c r="I84" s="70"/>
    </row>
    <row r="85" spans="1:9" ht="39.75" customHeight="1" x14ac:dyDescent="0.25">
      <c r="A85" s="59">
        <v>83</v>
      </c>
      <c r="B85" s="89" t="s">
        <v>41</v>
      </c>
      <c r="C85" s="90" t="s">
        <v>183</v>
      </c>
      <c r="D85" s="93" t="s">
        <v>216</v>
      </c>
      <c r="E85" s="94">
        <v>42</v>
      </c>
      <c r="F85" s="94">
        <v>22</v>
      </c>
      <c r="G85" s="69"/>
      <c r="H85" s="69"/>
      <c r="I85" s="70"/>
    </row>
    <row r="86" spans="1:9" ht="39.75" customHeight="1" x14ac:dyDescent="0.25">
      <c r="A86" s="59">
        <v>84</v>
      </c>
      <c r="B86" s="89" t="s">
        <v>90</v>
      </c>
      <c r="C86" s="90" t="s">
        <v>24</v>
      </c>
      <c r="D86" s="93" t="s">
        <v>286</v>
      </c>
      <c r="E86" s="84">
        <v>30</v>
      </c>
      <c r="F86" s="71">
        <v>0</v>
      </c>
      <c r="G86" s="69"/>
      <c r="H86" s="69"/>
      <c r="I86" s="70"/>
    </row>
    <row r="87" spans="1:9" ht="39.75" customHeight="1" x14ac:dyDescent="0.25">
      <c r="A87" s="59">
        <v>85</v>
      </c>
      <c r="B87" s="89" t="s">
        <v>90</v>
      </c>
      <c r="C87" s="90" t="s">
        <v>287</v>
      </c>
      <c r="D87" s="93" t="s">
        <v>288</v>
      </c>
      <c r="E87" s="94">
        <v>36</v>
      </c>
      <c r="F87" s="94">
        <v>0</v>
      </c>
      <c r="G87" s="69"/>
      <c r="H87" s="69"/>
      <c r="I87" s="70"/>
    </row>
    <row r="88" spans="1:9" ht="39.75" customHeight="1" x14ac:dyDescent="0.25">
      <c r="A88" s="59">
        <v>86</v>
      </c>
      <c r="B88" s="89" t="s">
        <v>95</v>
      </c>
      <c r="C88" s="90" t="s">
        <v>280</v>
      </c>
      <c r="D88" s="95" t="s">
        <v>289</v>
      </c>
      <c r="E88" s="94">
        <v>12</v>
      </c>
      <c r="F88" s="94">
        <v>0</v>
      </c>
      <c r="G88" s="69"/>
      <c r="H88" s="69"/>
      <c r="I88" s="70"/>
    </row>
    <row r="89" spans="1:9" ht="39.75" customHeight="1" x14ac:dyDescent="0.25">
      <c r="A89" s="59">
        <v>87</v>
      </c>
      <c r="B89" s="89" t="s">
        <v>95</v>
      </c>
      <c r="C89" s="90" t="s">
        <v>217</v>
      </c>
      <c r="D89" s="96" t="s">
        <v>218</v>
      </c>
      <c r="E89" s="84">
        <v>50</v>
      </c>
      <c r="F89" s="71">
        <v>18</v>
      </c>
      <c r="G89" s="69"/>
      <c r="H89" s="69"/>
      <c r="I89" s="70"/>
    </row>
    <row r="90" spans="1:9" ht="39.75" customHeight="1" x14ac:dyDescent="0.25">
      <c r="A90" s="59">
        <v>88</v>
      </c>
      <c r="B90" s="89" t="s">
        <v>95</v>
      </c>
      <c r="C90" s="90" t="s">
        <v>217</v>
      </c>
      <c r="D90" s="96" t="s">
        <v>290</v>
      </c>
      <c r="E90" s="94">
        <v>25</v>
      </c>
      <c r="F90" s="94">
        <v>0</v>
      </c>
      <c r="G90" s="69"/>
      <c r="H90" s="69"/>
      <c r="I90" s="70"/>
    </row>
    <row r="91" spans="1:9" ht="39.75" customHeight="1" x14ac:dyDescent="0.25">
      <c r="A91" s="59">
        <v>89</v>
      </c>
      <c r="B91" s="89" t="s">
        <v>219</v>
      </c>
      <c r="C91" s="90" t="s">
        <v>291</v>
      </c>
      <c r="D91" s="93" t="s">
        <v>292</v>
      </c>
      <c r="E91" s="94">
        <v>28</v>
      </c>
      <c r="F91" s="94">
        <v>0</v>
      </c>
      <c r="G91" s="69"/>
      <c r="H91" s="69"/>
      <c r="I91" s="70"/>
    </row>
    <row r="92" spans="1:9" ht="39.75" customHeight="1" x14ac:dyDescent="0.25">
      <c r="A92" s="59">
        <v>90</v>
      </c>
      <c r="B92" s="89" t="s">
        <v>219</v>
      </c>
      <c r="C92" s="90" t="s">
        <v>293</v>
      </c>
      <c r="D92" s="93" t="s">
        <v>294</v>
      </c>
      <c r="E92" s="84">
        <v>40</v>
      </c>
      <c r="F92" s="71">
        <v>0</v>
      </c>
      <c r="G92" s="69"/>
      <c r="H92" s="69"/>
      <c r="I92" s="70"/>
    </row>
    <row r="93" spans="1:9" ht="39.75" customHeight="1" x14ac:dyDescent="0.25">
      <c r="A93" s="59">
        <v>91</v>
      </c>
      <c r="B93" s="89" t="s">
        <v>97</v>
      </c>
      <c r="C93" s="90" t="s">
        <v>228</v>
      </c>
      <c r="D93" s="93" t="s">
        <v>295</v>
      </c>
      <c r="E93" s="94">
        <v>60</v>
      </c>
      <c r="F93" s="94">
        <v>0</v>
      </c>
      <c r="G93" s="69"/>
      <c r="H93" s="69"/>
      <c r="I93" s="70"/>
    </row>
    <row r="94" spans="1:9" ht="39.75" customHeight="1" x14ac:dyDescent="0.25">
      <c r="A94" s="59">
        <v>92</v>
      </c>
      <c r="B94" s="89" t="s">
        <v>97</v>
      </c>
      <c r="C94" s="90" t="s">
        <v>228</v>
      </c>
      <c r="D94" s="93" t="s">
        <v>229</v>
      </c>
      <c r="E94" s="94">
        <v>25</v>
      </c>
      <c r="F94" s="94">
        <v>13</v>
      </c>
      <c r="G94" s="69"/>
      <c r="H94" s="69"/>
      <c r="I94" s="70"/>
    </row>
    <row r="95" spans="1:9" ht="39.75" customHeight="1" x14ac:dyDescent="0.25">
      <c r="A95" s="59">
        <v>93</v>
      </c>
      <c r="B95" s="89" t="s">
        <v>96</v>
      </c>
      <c r="C95" s="90" t="s">
        <v>296</v>
      </c>
      <c r="D95" s="93" t="s">
        <v>297</v>
      </c>
      <c r="E95" s="84">
        <v>15</v>
      </c>
      <c r="F95" s="71">
        <v>0</v>
      </c>
      <c r="G95" s="69"/>
      <c r="H95" s="69"/>
      <c r="I95" s="70"/>
    </row>
    <row r="96" spans="1:9" ht="39.75" customHeight="1" x14ac:dyDescent="0.25">
      <c r="A96" s="59">
        <v>94</v>
      </c>
      <c r="B96" s="89" t="s">
        <v>96</v>
      </c>
      <c r="C96" s="90" t="s">
        <v>298</v>
      </c>
      <c r="D96" s="93" t="s">
        <v>299</v>
      </c>
      <c r="E96" s="94">
        <v>30</v>
      </c>
      <c r="F96" s="94">
        <v>0</v>
      </c>
      <c r="G96" s="69"/>
      <c r="H96" s="69"/>
      <c r="I96" s="70"/>
    </row>
    <row r="97" spans="1:10" ht="39.75" customHeight="1" x14ac:dyDescent="0.25">
      <c r="A97" s="59">
        <v>95</v>
      </c>
      <c r="B97" s="89" t="s">
        <v>313</v>
      </c>
      <c r="C97" s="90" t="s">
        <v>312</v>
      </c>
      <c r="D97" s="93" t="s">
        <v>314</v>
      </c>
      <c r="E97" s="94">
        <v>10</v>
      </c>
      <c r="F97" s="94">
        <v>5</v>
      </c>
      <c r="G97" s="69">
        <v>5</v>
      </c>
      <c r="H97" s="69"/>
      <c r="I97" s="109"/>
    </row>
    <row r="98" spans="1:10" ht="39.75" customHeight="1" x14ac:dyDescent="0.25">
      <c r="A98" s="59"/>
      <c r="B98" s="89" t="s">
        <v>313</v>
      </c>
      <c r="C98" s="90"/>
      <c r="D98" s="93" t="s">
        <v>320</v>
      </c>
      <c r="E98" s="94"/>
      <c r="F98" s="94"/>
      <c r="G98" s="69"/>
      <c r="H98" s="69"/>
      <c r="I98" s="109">
        <v>5</v>
      </c>
    </row>
    <row r="99" spans="1:10" ht="39.75" customHeight="1" x14ac:dyDescent="0.25">
      <c r="A99" s="59"/>
      <c r="B99" s="89"/>
      <c r="C99" s="90"/>
      <c r="D99" s="93" t="s">
        <v>321</v>
      </c>
      <c r="E99" s="94"/>
      <c r="F99" s="94"/>
      <c r="G99" s="69"/>
      <c r="H99" s="69"/>
      <c r="I99" s="109">
        <v>5</v>
      </c>
    </row>
    <row r="100" spans="1:10" ht="39.75" customHeight="1" x14ac:dyDescent="0.25">
      <c r="A100" s="59"/>
      <c r="B100" s="89" t="s">
        <v>313</v>
      </c>
      <c r="C100" s="90"/>
      <c r="D100" s="93" t="s">
        <v>322</v>
      </c>
      <c r="E100" s="94"/>
      <c r="F100" s="94"/>
      <c r="G100" s="69"/>
      <c r="H100" s="69"/>
      <c r="I100" s="109">
        <v>5</v>
      </c>
    </row>
    <row r="101" spans="1:10" ht="39.75" customHeight="1" x14ac:dyDescent="0.25">
      <c r="A101" s="59"/>
      <c r="B101" s="89"/>
      <c r="C101" s="90"/>
      <c r="D101" s="93" t="s">
        <v>323</v>
      </c>
      <c r="E101" s="94"/>
      <c r="F101" s="94"/>
      <c r="G101" s="69"/>
      <c r="H101" s="69"/>
      <c r="I101" s="109">
        <v>3</v>
      </c>
    </row>
    <row r="102" spans="1:10" ht="39.75" customHeight="1" x14ac:dyDescent="0.25">
      <c r="A102" s="59"/>
      <c r="B102" s="89"/>
      <c r="C102" s="90"/>
      <c r="D102" s="93" t="s">
        <v>324</v>
      </c>
      <c r="E102" s="94"/>
      <c r="F102" s="94"/>
      <c r="G102" s="69"/>
      <c r="H102" s="69"/>
      <c r="I102" s="109">
        <v>5</v>
      </c>
    </row>
    <row r="103" spans="1:10" ht="39.75" customHeight="1" x14ac:dyDescent="0.25">
      <c r="A103" s="59"/>
      <c r="B103" s="89"/>
      <c r="C103" s="90"/>
      <c r="D103" s="93" t="s">
        <v>325</v>
      </c>
      <c r="E103" s="94"/>
      <c r="F103" s="94"/>
      <c r="G103" s="69"/>
      <c r="H103" s="69"/>
      <c r="I103" s="109">
        <v>5</v>
      </c>
    </row>
    <row r="104" spans="1:10" ht="39.75" customHeight="1" x14ac:dyDescent="0.25">
      <c r="A104" s="59"/>
      <c r="B104" s="89"/>
      <c r="C104" s="90"/>
      <c r="D104" s="93" t="s">
        <v>326</v>
      </c>
      <c r="E104" s="94"/>
      <c r="F104" s="94"/>
      <c r="G104" s="69"/>
      <c r="H104" s="69"/>
      <c r="I104" s="109">
        <v>5</v>
      </c>
    </row>
    <row r="105" spans="1:10" ht="39.75" customHeight="1" x14ac:dyDescent="0.25">
      <c r="A105" s="59"/>
      <c r="B105" s="89"/>
      <c r="C105" s="90"/>
      <c r="D105" s="93" t="s">
        <v>327</v>
      </c>
      <c r="E105" s="94"/>
      <c r="F105" s="94"/>
      <c r="G105" s="69"/>
      <c r="H105" s="69"/>
      <c r="I105" s="109">
        <v>1</v>
      </c>
    </row>
    <row r="106" spans="1:10" ht="39.75" customHeight="1" x14ac:dyDescent="0.25">
      <c r="A106" s="59"/>
      <c r="B106" s="89"/>
      <c r="C106" s="90"/>
      <c r="D106" s="107" t="s">
        <v>315</v>
      </c>
      <c r="E106" s="108">
        <v>15</v>
      </c>
      <c r="F106" s="108">
        <v>3</v>
      </c>
      <c r="G106" s="109"/>
      <c r="H106" s="109"/>
      <c r="I106" s="109">
        <v>3</v>
      </c>
    </row>
    <row r="107" spans="1:10" ht="39.75" customHeight="1" x14ac:dyDescent="0.25">
      <c r="A107" s="59"/>
      <c r="B107" s="89" t="s">
        <v>93</v>
      </c>
      <c r="C107" s="90" t="s">
        <v>328</v>
      </c>
      <c r="D107" s="107" t="s">
        <v>316</v>
      </c>
      <c r="E107" s="108">
        <v>25</v>
      </c>
      <c r="F107" s="108">
        <v>5</v>
      </c>
      <c r="G107" s="109"/>
      <c r="H107" s="109"/>
      <c r="I107" s="109">
        <v>3</v>
      </c>
    </row>
    <row r="108" spans="1:10" ht="39.75" customHeight="1" x14ac:dyDescent="0.2">
      <c r="A108" s="100"/>
      <c r="B108" s="100" t="s">
        <v>308</v>
      </c>
      <c r="C108" s="100"/>
      <c r="D108" s="100"/>
      <c r="E108" s="101">
        <f t="shared" ref="E108:F108" si="0">SUM(E6:E96)</f>
        <v>6584</v>
      </c>
      <c r="F108" s="101">
        <f t="shared" si="0"/>
        <v>1668</v>
      </c>
      <c r="G108" s="101">
        <f t="shared" ref="G108:H108" si="1">SUM(G6:G107)</f>
        <v>25</v>
      </c>
      <c r="H108" s="101">
        <f t="shared" si="1"/>
        <v>247</v>
      </c>
      <c r="I108" s="101">
        <f>SUM(I6:I107)</f>
        <v>212</v>
      </c>
    </row>
    <row r="109" spans="1:10" ht="39.75" customHeight="1" x14ac:dyDescent="0.25">
      <c r="H109" s="37"/>
      <c r="I109" s="113"/>
    </row>
    <row r="110" spans="1:10" ht="39.75" customHeight="1" x14ac:dyDescent="0.25">
      <c r="B110" s="97" t="s">
        <v>317</v>
      </c>
      <c r="E110" s="99">
        <v>100</v>
      </c>
      <c r="H110" s="114"/>
      <c r="I110" s="114"/>
      <c r="J110" s="115"/>
    </row>
    <row r="111" spans="1:10" ht="39.75" customHeight="1" x14ac:dyDescent="0.25">
      <c r="B111" s="97" t="s">
        <v>318</v>
      </c>
      <c r="E111" s="99">
        <v>387</v>
      </c>
      <c r="H111" s="114"/>
      <c r="I111" s="37"/>
      <c r="J111" s="115"/>
    </row>
    <row r="112" spans="1:10" ht="39.75" customHeight="1" x14ac:dyDescent="0.25">
      <c r="B112" s="106" t="s">
        <v>319</v>
      </c>
      <c r="E112" s="99">
        <f>770-E111</f>
        <v>383</v>
      </c>
      <c r="H112" s="114"/>
      <c r="I112" s="114"/>
      <c r="J112" s="115"/>
    </row>
    <row r="113" spans="2:7" ht="39.75" customHeight="1" x14ac:dyDescent="0.25">
      <c r="B113" s="106" t="s">
        <v>330</v>
      </c>
      <c r="E113" s="112">
        <f>1000-E110-E111-E112</f>
        <v>130</v>
      </c>
      <c r="G113" s="116" t="s">
        <v>331</v>
      </c>
    </row>
    <row r="114" spans="2:7" ht="39.75" customHeight="1" x14ac:dyDescent="0.25">
      <c r="E114" s="99">
        <f>SUM(E110:E113)</f>
        <v>1000</v>
      </c>
    </row>
  </sheetData>
  <autoFilter ref="A1:F108"/>
  <pageMargins left="0.7" right="0.7" top="0.75" bottom="0.75" header="0.3" footer="0.3"/>
  <pageSetup paperSize="9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კოვიდ სასტუმრო</vt:lpstr>
      <vt:lpstr> კოვიდ დაწესებულებებ (2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2020-12-09T15:43:07Z</dcterms:modified>
</cp:coreProperties>
</file>