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66925"/>
  <mc:AlternateContent xmlns:mc="http://schemas.openxmlformats.org/markup-compatibility/2006">
    <mc:Choice Requires="x15">
      <x15ac:absPath xmlns:x15ac="http://schemas.microsoft.com/office/spreadsheetml/2010/11/ac" url="https://cgcsarl.sharepoint.com/sites/HA/Shared Documents/GEO/"/>
    </mc:Choice>
  </mc:AlternateContent>
  <xr:revisionPtr revIDLastSave="4" documentId="13_ncr:1_{3E565D35-FD21-4365-928D-BA23CF88365D}" xr6:coauthVersionLast="45" xr6:coauthVersionMax="45" xr10:uidLastSave="{8695A23F-41A6-466B-96D5-2C03E4C90563}"/>
  <bookViews>
    <workbookView xWindow="39705" yWindow="1365" windowWidth="23040" windowHeight="12660" firstSheet="1" activeTab="3" xr2:uid="{00000000-000D-0000-FFFF-FFFF00000000}"/>
  </bookViews>
  <sheets>
    <sheet name="General" sheetId="2" r:id="rId1"/>
    <sheet name="HFxFS 2017" sheetId="3" r:id="rId2"/>
    <sheet name="2000-2017 update" sheetId="4" r:id="rId3"/>
    <sheet name="List_criteria for schemes" sheetId="5" r:id="rId4"/>
    <sheet name="Description" sheetId="6" r:id="rId5"/>
  </sheets>
  <externalReferences>
    <externalReference r:id="rId6"/>
    <externalReference r:id="rId7"/>
    <externalReference r:id="rId8"/>
  </externalReferences>
  <definedNames>
    <definedName name="CP" localSheetId="4">#REF!</definedName>
    <definedName name="CP">#REF!</definedName>
    <definedName name="FA" localSheetId="4">#REF!</definedName>
    <definedName name="FA">#REF!</definedName>
    <definedName name="FandP" localSheetId="4">#REF!</definedName>
    <definedName name="FandP">#REF!</definedName>
    <definedName name="FS" localSheetId="4">#REF!</definedName>
    <definedName name="FS">#REF!</definedName>
    <definedName name="macro" localSheetId="4">#REF!</definedName>
    <definedName name="macro">#REF!</definedName>
    <definedName name="NA" localSheetId="4">#REF!</definedName>
    <definedName name="NA">#REF!</definedName>
    <definedName name="_xlnm.Print_Area" localSheetId="2">'2000-2017 update'!$B$2:$U$43</definedName>
    <definedName name="ratios" localSheetId="4">#REF!</definedName>
    <definedName name="ratios">#REF!</definedName>
    <definedName name="YearList" localSheetId="4">'[1]Data comparability'!$C$21:$C$65</definedName>
    <definedName name="YearList">'[2]Data comparability'!$C$21:$C$65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 i="5" l="1"/>
  <c r="P4" i="5"/>
  <c r="Q4" i="5"/>
  <c r="R4" i="5"/>
  <c r="S4" i="5"/>
  <c r="O5" i="5"/>
  <c r="P5" i="5"/>
  <c r="Q5" i="5"/>
  <c r="R5" i="5"/>
  <c r="S5" i="5"/>
  <c r="O6" i="5"/>
  <c r="P6" i="5"/>
  <c r="Q6" i="5"/>
  <c r="R6" i="5"/>
  <c r="S6" i="5"/>
  <c r="O7" i="5"/>
  <c r="P7" i="5"/>
  <c r="Q7" i="5"/>
  <c r="R7" i="5"/>
  <c r="S7" i="5"/>
  <c r="O8" i="5"/>
  <c r="P8" i="5"/>
  <c r="Q8" i="5"/>
  <c r="R8" i="5"/>
  <c r="S8" i="5"/>
  <c r="O9" i="5"/>
  <c r="P9" i="5"/>
  <c r="Q9" i="5"/>
  <c r="R9" i="5"/>
  <c r="S9" i="5"/>
  <c r="O10" i="5"/>
  <c r="P10" i="5"/>
  <c r="Q10" i="5"/>
  <c r="R10" i="5"/>
  <c r="S10" i="5"/>
  <c r="O11" i="5"/>
  <c r="P11" i="5"/>
  <c r="Q11" i="5"/>
  <c r="R11" i="5"/>
  <c r="S11" i="5"/>
  <c r="O12" i="5"/>
  <c r="P12" i="5"/>
  <c r="Q12" i="5"/>
  <c r="R12" i="5"/>
  <c r="S12" i="5"/>
  <c r="O13" i="5"/>
  <c r="P13" i="5"/>
  <c r="Q13" i="5"/>
  <c r="R13" i="5"/>
  <c r="S13" i="5"/>
  <c r="N5" i="5"/>
  <c r="N6" i="5"/>
  <c r="N7" i="5"/>
  <c r="N8" i="5"/>
  <c r="N9" i="5"/>
  <c r="N10" i="5"/>
  <c r="N11" i="5"/>
  <c r="N12" i="5"/>
  <c r="N13" i="5"/>
  <c r="N4" i="5"/>
  <c r="Y38" i="3" l="1"/>
  <c r="X38" i="3" s="1"/>
  <c r="H26" i="3"/>
  <c r="M9" i="3"/>
  <c r="J9" i="3"/>
  <c r="K9" i="3"/>
  <c r="L20" i="3"/>
  <c r="K20" i="3"/>
  <c r="H20" i="3" s="1"/>
  <c r="J20" i="3"/>
  <c r="I20" i="3"/>
  <c r="L9" i="3"/>
  <c r="I9" i="3"/>
  <c r="L25" i="3" l="1"/>
  <c r="K25" i="3"/>
  <c r="J25" i="3"/>
  <c r="I25" i="3"/>
  <c r="M25" i="3"/>
  <c r="Y25" i="3"/>
  <c r="X25" i="3" s="1"/>
  <c r="AA25" i="3"/>
  <c r="Z25" i="3"/>
  <c r="AA15" i="3"/>
  <c r="Z15" i="3"/>
  <c r="Y15" i="3"/>
  <c r="X15" i="3" s="1"/>
  <c r="X24" i="3"/>
  <c r="AC24" i="3" s="1"/>
  <c r="X20" i="3"/>
  <c r="X16" i="3"/>
  <c r="X9" i="3"/>
  <c r="X44" i="3"/>
  <c r="AC44" i="3" s="1"/>
  <c r="C109" i="3" s="1"/>
  <c r="X41" i="3"/>
  <c r="H44" i="3"/>
  <c r="H41" i="3"/>
  <c r="AC41" i="3" s="1"/>
  <c r="H38" i="3"/>
  <c r="AC38" i="3" s="1"/>
  <c r="H9" i="3"/>
  <c r="H24" i="3"/>
  <c r="H16" i="3"/>
  <c r="L15" i="3"/>
  <c r="K15" i="3"/>
  <c r="J15" i="3"/>
  <c r="U44" i="4" s="1"/>
  <c r="I15" i="3"/>
  <c r="I8" i="3" s="1"/>
  <c r="AC20" i="3"/>
  <c r="C98" i="3" s="1"/>
  <c r="X34" i="3"/>
  <c r="X30" i="3"/>
  <c r="X26" i="3"/>
  <c r="H34" i="3"/>
  <c r="H30" i="3"/>
  <c r="H25" i="3" s="1"/>
  <c r="AC30" i="3"/>
  <c r="U11" i="4" s="1"/>
  <c r="AB25" i="3"/>
  <c r="T25" i="3"/>
  <c r="S25" i="3"/>
  <c r="N25" i="3"/>
  <c r="AB8" i="3"/>
  <c r="T8" i="3"/>
  <c r="T45" i="3" s="1"/>
  <c r="U33" i="4" s="1"/>
  <c r="S8" i="3"/>
  <c r="S45" i="3" s="1"/>
  <c r="C83" i="3" s="1"/>
  <c r="N8" i="3"/>
  <c r="U43" i="4"/>
  <c r="U40" i="4"/>
  <c r="U39" i="4"/>
  <c r="U38" i="4"/>
  <c r="U36" i="4"/>
  <c r="U35" i="4"/>
  <c r="U34" i="4"/>
  <c r="U31" i="4"/>
  <c r="U30" i="4"/>
  <c r="U29" i="4"/>
  <c r="U28" i="4"/>
  <c r="U27" i="4"/>
  <c r="U25" i="4"/>
  <c r="U24" i="4"/>
  <c r="U23" i="4"/>
  <c r="U22" i="4"/>
  <c r="U18" i="4"/>
  <c r="U17" i="4"/>
  <c r="U15" i="4"/>
  <c r="U14" i="4"/>
  <c r="C110" i="3"/>
  <c r="C108" i="3"/>
  <c r="C107" i="3"/>
  <c r="C105" i="3"/>
  <c r="C104" i="3"/>
  <c r="C95" i="3"/>
  <c r="C91" i="3"/>
  <c r="C90" i="3"/>
  <c r="C89" i="3"/>
  <c r="C87" i="3"/>
  <c r="C86" i="3"/>
  <c r="C85" i="3"/>
  <c r="C82" i="3"/>
  <c r="C81" i="3"/>
  <c r="C80" i="3"/>
  <c r="C79" i="3"/>
  <c r="C78" i="3"/>
  <c r="C76" i="3"/>
  <c r="C75" i="3"/>
  <c r="C74" i="3"/>
  <c r="C73" i="3"/>
  <c r="U8" i="4" l="1"/>
  <c r="C99" i="3"/>
  <c r="C84" i="3"/>
  <c r="AB45" i="3"/>
  <c r="AC34" i="3"/>
  <c r="C102" i="3" s="1"/>
  <c r="AC16" i="3"/>
  <c r="U6" i="4" s="1"/>
  <c r="C101" i="3"/>
  <c r="U32" i="4"/>
  <c r="AC25" i="3"/>
  <c r="U9" i="4" s="1"/>
  <c r="U13" i="4"/>
  <c r="C103" i="3"/>
  <c r="U16" i="4"/>
  <c r="C106" i="3"/>
  <c r="U19" i="4"/>
  <c r="X8" i="3"/>
  <c r="X45" i="3" s="1"/>
  <c r="AC26" i="3"/>
  <c r="H15" i="3"/>
  <c r="AC15" i="3" s="1"/>
  <c r="U5" i="4" s="1"/>
  <c r="U7" i="4"/>
  <c r="U37" i="4" l="1"/>
  <c r="C88" i="3"/>
  <c r="C97" i="3"/>
  <c r="U41" i="4"/>
  <c r="C92" i="3"/>
  <c r="U12" i="4"/>
  <c r="U10" i="4"/>
  <c r="C100" i="3"/>
  <c r="C96" i="3"/>
  <c r="H8" i="3"/>
  <c r="H45" i="3" s="1"/>
  <c r="AC9" i="3"/>
  <c r="U4" i="4" s="1"/>
  <c r="M8" i="3"/>
  <c r="M45" i="3" s="1"/>
  <c r="AC45" i="3" l="1"/>
  <c r="U21" i="4"/>
  <c r="C72" i="3"/>
  <c r="C77" i="3"/>
  <c r="U26" i="4"/>
  <c r="AC8" i="3"/>
  <c r="C94" i="3" s="1"/>
  <c r="U20" i="4" l="1"/>
  <c r="C93" i="3"/>
  <c r="U42" i="4"/>
  <c r="U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ROUBAL, Tomas</author>
  </authors>
  <commentList>
    <comment ref="E8" authorId="0" shapeId="0" xr:uid="{00000000-0006-0000-0100-000001000000}">
      <text>
        <r>
          <rPr>
            <sz val="9"/>
            <color indexed="81"/>
            <rFont val="Tahoma"/>
            <family val="2"/>
          </rPr>
          <t>This category includes all schemes aimed at ensuring access to basic health care for the whole society, a large part of it, or at least some vulnerable groups. Included are: government schemes, social health insurance, compulsory private insurance and compulsory medical saving accounts.</t>
        </r>
      </text>
    </comment>
    <comment ref="E9" authorId="0" shapeId="0" xr:uid="{00000000-0006-0000-0100-000002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0" authorId="0" shapeId="0" xr:uid="{00000000-0006-0000-0100-000003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1" authorId="0" shapeId="0" xr:uid="{00000000-0006-0000-0100-000004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2" authorId="0" shapeId="0" xr:uid="{00000000-0006-0000-0100-000005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3" authorId="0" shapeId="0" xr:uid="{00000000-0006-0000-0100-000006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4" authorId="0" shapeId="0" xr:uid="{00000000-0006-0000-0100-000007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5" authorId="0" shapeId="0" xr:uid="{00000000-0006-0000-0100-000008000000}">
      <text>
        <r>
          <rPr>
            <sz val="9"/>
            <color indexed="81"/>
            <rFont val="Tahoma"/>
            <family val="2"/>
          </rPr>
          <t>Compulsory health insurance involves a financing arrangement to ensure access to health care for specific population groups through mandatory participation and eligibility based on the payment of health insurance contributions by or on behalf of the individuals concerned.</t>
        </r>
      </text>
    </comment>
    <comment ref="E16" authorId="0" shapeId="0" xr:uid="{00000000-0006-0000-0100-000009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17" authorId="0" shapeId="0" xr:uid="{00000000-0006-0000-0100-00000A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18" authorId="0" shapeId="0" xr:uid="{00000000-0006-0000-0100-00000B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19" authorId="0" shapeId="0" xr:uid="{00000000-0006-0000-0100-00000C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20" authorId="0" shapeId="0" xr:uid="{00000000-0006-0000-0100-00000D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1" authorId="0" shapeId="0" xr:uid="{00000000-0006-0000-0100-00000E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2" authorId="0" shapeId="0" xr:uid="{00000000-0006-0000-0100-00000F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3" authorId="0" shapeId="0" xr:uid="{00000000-0006-0000-0100-000010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4" authorId="0" shapeId="0" xr:uid="{00000000-0006-0000-0100-000011000000}">
      <text>
        <r>
          <rPr>
            <sz val="9"/>
            <color indexed="81"/>
            <rFont val="Tahoma"/>
            <family val="2"/>
          </rPr>
          <t>Compulsory Medical Savings Accounts (CMSAs) mean legally compulsory MSAs, whereby the basic method for fund raising and some issues concerning the use of the account to pay for health services are regulated by the government. There is no pooling across individuals, except perhaps for family members. CMSAs have the following characteristics:
● Mode of participation: mandatory for all citizens/residents, or for a specific group of the population defined by law/government regulation;
● Benefit entitlement: contributory based upon the purchase of MSAs, persons having MSAs can, however, use only the money saved, regardless of whether the saving covers the costs of the care necessary;
● Basic method for fund-raising: compulsory, defined by law (e.g. as percent share of income);
● Mechanism and extent of pooling funds: no pooling across individuals, except perhaps family members.</t>
        </r>
      </text>
    </comment>
    <comment ref="E25" authorId="0" shapeId="0" xr:uid="{00000000-0006-0000-0100-000012000000}">
      <text>
        <r>
          <rPr>
            <sz val="9"/>
            <color indexed="81"/>
            <rFont val="Tahoma"/>
            <family val="2"/>
          </rPr>
          <t>This category includes all domestic pre-paid health care financing schemes under which the access to health services is at the discretion of private actors (though this “discretion” can and often is influenced by government laws and regulations). Included are: voluntary health insurance, NPISH financing schemes and Enterprise financing schemes.</t>
        </r>
      </text>
    </comment>
    <comment ref="E26" authorId="0" shapeId="0" xr:uid="{00000000-0006-0000-0100-000013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27" authorId="0" shapeId="0" xr:uid="{00000000-0006-0000-0100-000014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28" authorId="0" shapeId="0" xr:uid="{00000000-0006-0000-0100-000015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29" authorId="0" shapeId="0" xr:uid="{00000000-0006-0000-0100-000016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30" authorId="0" shapeId="0" xr:uid="{00000000-0006-0000-0100-000017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1" authorId="0" shapeId="0" xr:uid="{00000000-0006-0000-0100-000018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2" authorId="0" shapeId="0" xr:uid="{00000000-0006-0000-0100-000019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3" authorId="0" shapeId="0" xr:uid="{00000000-0006-0000-0100-00001A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4" authorId="0" shapeId="0" xr:uid="{00000000-0006-0000-0100-00001B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5" authorId="0" shapeId="0" xr:uid="{00000000-0006-0000-0100-00001C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6" authorId="0" shapeId="0" xr:uid="{00000000-0006-0000-0100-00001D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7" authorId="0" shapeId="0" xr:uid="{00000000-0006-0000-0100-00001E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8" authorId="0" shapeId="0" xr:uid="{00000000-0006-0000-0100-00001F000000}">
      <text>
        <r>
          <rPr>
            <sz val="9"/>
            <color indexed="81"/>
            <rFont val="Tahoma"/>
            <family val="2"/>
          </rPr>
          <t>Households’ out-of-pocket expenditure by definition is regarded as a financing scheme. Its distinguishing characteristic is that it is a direct payment for health care goods and services from the household primary income20 or savings (no third-party payer is involved): the payment is made by the user at the time of the purchase of goods or use of services. Included are cost-sharing and informal payments (both in cash and kind). Out-of-pocket payments (OOP) show the direct burden of medical costs that households bear at the time of service use. (This is the reason for categorising OOP as a first-digit level category of ICHA-HF.) OOP play an important role in every health care system. In lower-income countries, out-of-pocket expenditure is often the main form of health care financing.</t>
        </r>
      </text>
    </comment>
    <comment ref="E41" authorId="0" shapeId="0" xr:uid="{00000000-0006-0000-0100-000020000000}">
      <text>
        <r>
          <rPr>
            <sz val="9"/>
            <color indexed="81"/>
            <rFont val="Tahoma"/>
            <family val="2"/>
          </rPr>
          <t>This item comprises financial arrangements involving institutional units (or managed by institutional units) that are resident abroad, but who collect, pool resources and purchase health care goods and services on behalf of residents, without transiting
their funds through a resident scheme.
Rest of the world financing arrangements are defined according to the following characteristics:
● Mode of participation: 1) mandatory, e.g. based on the conditions of employment (such as foreign insurance), or 2) voluntary;
● Basis for entitlement: 1) a contract between an insurance carrier and the individual, or 2) discretion of a private entity (charity foundation, employer, foreign entity);
● Method for fund raising: funds are collected and pooled abroad;
● Coverage: foreign entities usually have the freedom to design the benefits.</t>
        </r>
      </text>
    </comment>
    <comment ref="E51" authorId="0" shapeId="0" xr:uid="{00000000-0006-0000-0100-000021000000}">
      <text>
        <r>
          <rPr>
            <sz val="9"/>
            <color indexed="81"/>
            <rFont val="Tahoma"/>
            <family val="2"/>
          </rPr>
          <t>Gross fixed capital formation in the health care system is measured by the total value of the fixed assets that health providers have acquired during the accounting period (less the value of the disposals of assets) and that are used repeatedly or continuously for more than one year in the production of health services.</t>
        </r>
      </text>
    </comment>
  </commentList>
</comments>
</file>

<file path=xl/sharedStrings.xml><?xml version="1.0" encoding="utf-8"?>
<sst xmlns="http://schemas.openxmlformats.org/spreadsheetml/2006/main" count="685" uniqueCount="332">
  <si>
    <t>General information for the health expenditure table</t>
  </si>
  <si>
    <t>Country</t>
  </si>
  <si>
    <t>Year of the data</t>
  </si>
  <si>
    <t>Currency used</t>
  </si>
  <si>
    <t>Respondent</t>
  </si>
  <si>
    <t>General remarks concerning the table</t>
  </si>
  <si>
    <t>DATA CYCLE</t>
  </si>
  <si>
    <t>[Enter general remarks]</t>
  </si>
  <si>
    <t>[Select year]</t>
  </si>
  <si>
    <r>
      <rPr>
        <b/>
        <sz val="14"/>
        <color indexed="8"/>
        <rFont val="Arial"/>
        <family val="2"/>
      </rPr>
      <t>Institutional units</t>
    </r>
    <r>
      <rPr>
        <sz val="14"/>
        <color indexed="8"/>
        <rFont val="Arial"/>
        <family val="2"/>
      </rPr>
      <t xml:space="preserve">
providing revenues to financing schemes  </t>
    </r>
  </si>
  <si>
    <t>FS.RI.1.1</t>
  </si>
  <si>
    <t>FS.RI.1.5</t>
  </si>
  <si>
    <t>FS.RI.1.2</t>
  </si>
  <si>
    <t>FS.RI.1.3</t>
  </si>
  <si>
    <t>FS.RI.1.4</t>
  </si>
  <si>
    <t>Government</t>
  </si>
  <si>
    <t>Rest of the World</t>
  </si>
  <si>
    <t>Corporations</t>
  </si>
  <si>
    <t>Households + Corp. + NPISH</t>
  </si>
  <si>
    <t>Households</t>
  </si>
  <si>
    <t>NPISH</t>
  </si>
  <si>
    <t>SHA 2011</t>
  </si>
  <si>
    <r>
      <rPr>
        <b/>
        <sz val="14"/>
        <rFont val="Arial"/>
        <family val="2"/>
      </rPr>
      <t>Sources</t>
    </r>
    <r>
      <rPr>
        <sz val="14"/>
        <rFont val="Arial"/>
        <family val="2"/>
      </rPr>
      <t xml:space="preserve">
of health care financing schemes 
(ICHA-FS)</t>
    </r>
  </si>
  <si>
    <t>FS.1</t>
  </si>
  <si>
    <t>FS.2</t>
  </si>
  <si>
    <t>FS.3</t>
  </si>
  <si>
    <t>FS.4</t>
  </si>
  <si>
    <t>FS.5</t>
  </si>
  <si>
    <t>FS.6</t>
  </si>
  <si>
    <t>FS.7</t>
  </si>
  <si>
    <t>All FS</t>
  </si>
  <si>
    <t>Current expenditure</t>
  </si>
  <si>
    <t>Millions of national currency units</t>
  </si>
  <si>
    <t>FS.1.1</t>
  </si>
  <si>
    <t>FS.1.2</t>
  </si>
  <si>
    <t>FS.1.3</t>
  </si>
  <si>
    <t>FS.1.4</t>
  </si>
  <si>
    <t>FS.3.1</t>
  </si>
  <si>
    <t>FS.3.2</t>
  </si>
  <si>
    <t>FS.3.3</t>
  </si>
  <si>
    <t>FS.3.4</t>
  </si>
  <si>
    <t>FS.5.1</t>
  </si>
  <si>
    <t>FS.5.2</t>
  </si>
  <si>
    <t>FS.5.3</t>
  </si>
  <si>
    <t>FS.6.1</t>
  </si>
  <si>
    <t>FS.6.2</t>
  </si>
  <si>
    <t>FS.6.3</t>
  </si>
  <si>
    <r>
      <t xml:space="preserve">Health care 
</t>
    </r>
    <r>
      <rPr>
        <b/>
        <sz val="14"/>
        <rFont val="Arial"/>
        <family val="2"/>
      </rPr>
      <t xml:space="preserve">financing schemes </t>
    </r>
    <r>
      <rPr>
        <sz val="14"/>
        <rFont val="Arial"/>
        <family val="2"/>
      </rPr>
      <t xml:space="preserve">
(ICHA-HF)</t>
    </r>
  </si>
  <si>
    <t>National name of the agent operating the scheme</t>
  </si>
  <si>
    <t>National name of the financing scheme</t>
  </si>
  <si>
    <t>Transfers from government domestic revenue</t>
  </si>
  <si>
    <t>Internal transfers and grants</t>
  </si>
  <si>
    <t>Transfers by government on behalf of specific groups</t>
  </si>
  <si>
    <t>Subsidies</t>
  </si>
  <si>
    <t>Other transfers from government domestic revenue</t>
  </si>
  <si>
    <t xml:space="preserve">Transfers distributed by government from foreign origin </t>
  </si>
  <si>
    <t>Social insurance contributions</t>
  </si>
  <si>
    <t xml:space="preserve">Social insurance contributions from employees </t>
  </si>
  <si>
    <t>Social insurance contributions from employers</t>
  </si>
  <si>
    <t>Social insurance contributions from self-employed</t>
  </si>
  <si>
    <t>Other social insurance contributions</t>
  </si>
  <si>
    <t>Compulsory prepayment (other than FS.3)</t>
  </si>
  <si>
    <t>Voluntary prepayment</t>
  </si>
  <si>
    <t>Voluntary prepayment from individuals/households</t>
  </si>
  <si>
    <t xml:space="preserve">
Voluntary prepayment from employers</t>
  </si>
  <si>
    <t>Other revenues from non-profit institutions n.e.c.</t>
  </si>
  <si>
    <t>Other domestic revenues n.e.c.</t>
  </si>
  <si>
    <t>Other revenues from households n.e.c.</t>
  </si>
  <si>
    <t>Other revenues from corporations n.e.c.</t>
  </si>
  <si>
    <t>Other revenues from NPISH n.e.c.</t>
  </si>
  <si>
    <t xml:space="preserve">Direct foreign transfers </t>
  </si>
  <si>
    <t>All revenues of financing schemes</t>
  </si>
  <si>
    <t>sha11.HF.1</t>
  </si>
  <si>
    <t>HF.1</t>
  </si>
  <si>
    <t>Government schemes and compulsory contributory health care financing schemes</t>
  </si>
  <si>
    <t>sha11.HF.1.1</t>
  </si>
  <si>
    <t>HF.1.1</t>
  </si>
  <si>
    <t>Government schemes</t>
  </si>
  <si>
    <t>[Enter agent name]</t>
  </si>
  <si>
    <t>[Enter scheme name]</t>
  </si>
  <si>
    <t>HF.1.1.A</t>
  </si>
  <si>
    <t>Government schemes, A</t>
  </si>
  <si>
    <t>HF.1.1.B</t>
  </si>
  <si>
    <t>Government schemes, B</t>
  </si>
  <si>
    <t>HF.1.1.C</t>
  </si>
  <si>
    <t>Government schemes, C</t>
  </si>
  <si>
    <t>sha11.HF.1.2</t>
  </si>
  <si>
    <t>HF.1.2</t>
  </si>
  <si>
    <t>Compulsory contributory health insurance schemes</t>
  </si>
  <si>
    <t>sha11.HF.1.2.1</t>
  </si>
  <si>
    <t>HF.1.2.1</t>
  </si>
  <si>
    <t>Social health insurance schemes</t>
  </si>
  <si>
    <t>HF.1.2.1.A</t>
  </si>
  <si>
    <t>Social health insurance schemes, A</t>
  </si>
  <si>
    <t>HF.1.2.1.B</t>
  </si>
  <si>
    <t>Social health insurance schemes, B</t>
  </si>
  <si>
    <t>HF.1.2.1.C</t>
  </si>
  <si>
    <t>Social health insurance schemes, C</t>
  </si>
  <si>
    <t>sha11.HF.1.2.2</t>
  </si>
  <si>
    <t>HF.1.2.2</t>
  </si>
  <si>
    <t>Compulsory private insurance schemes</t>
  </si>
  <si>
    <t>HF.1.2.2.A</t>
  </si>
  <si>
    <t>Compulsory private insurance schemes, A</t>
  </si>
  <si>
    <t>HF.1.2.2.B</t>
  </si>
  <si>
    <t>Compulsory private insurance schemes, B</t>
  </si>
  <si>
    <t>HF.1.2.2.C</t>
  </si>
  <si>
    <t>Compulsory private insurance schemes, C</t>
  </si>
  <si>
    <t>sha11.HF.1.3</t>
  </si>
  <si>
    <t>HF.1.3</t>
  </si>
  <si>
    <t>Compulsory Medical Savings Accounts</t>
  </si>
  <si>
    <t>sha11.HF.2</t>
  </si>
  <si>
    <t>HF.2</t>
  </si>
  <si>
    <t>Voluntary health care payment schemes</t>
  </si>
  <si>
    <t>sha11.HF.2.1</t>
  </si>
  <si>
    <t>HF.2.1</t>
  </si>
  <si>
    <t>Voluntary health insurance schemes</t>
  </si>
  <si>
    <t>HF.2.1.A</t>
  </si>
  <si>
    <t>Voluntary health insurance schemes, A</t>
  </si>
  <si>
    <t>HF.2.1.B</t>
  </si>
  <si>
    <t>Voluntary health insurance schemes, B</t>
  </si>
  <si>
    <t>HF.2.1.C</t>
  </si>
  <si>
    <t>Voluntary health insurance schemes, C</t>
  </si>
  <si>
    <t>sha11.HF.2.2</t>
  </si>
  <si>
    <t>HF.2.2</t>
  </si>
  <si>
    <t>NPISH financing schemes</t>
  </si>
  <si>
    <t>HF.2.2.A</t>
  </si>
  <si>
    <t>NPISH financing schemes, A</t>
  </si>
  <si>
    <t>HF.2.2.B</t>
  </si>
  <si>
    <t>NPISH financing schemes, B</t>
  </si>
  <si>
    <t>HF.2.2.C</t>
  </si>
  <si>
    <t>NPISH financing schemes, C</t>
  </si>
  <si>
    <t>sha11.HF.2.3</t>
  </si>
  <si>
    <t>HF.2.3</t>
  </si>
  <si>
    <t>Enterprise financing schemes</t>
  </si>
  <si>
    <t>HF.2.3.A</t>
  </si>
  <si>
    <t>Enterprise financing schemes, A</t>
  </si>
  <si>
    <t>HF.2.3.B</t>
  </si>
  <si>
    <t>Enterprise financing schemes, B</t>
  </si>
  <si>
    <t>HF.2.3.C</t>
  </si>
  <si>
    <t>Enterprise financing schemes, C</t>
  </si>
  <si>
    <t>sha11.HF.3</t>
  </si>
  <si>
    <t>HF.3</t>
  </si>
  <si>
    <t>Household out-of-pocket payment</t>
  </si>
  <si>
    <t>HF.3.1</t>
  </si>
  <si>
    <t>Out-of-pocket excluding cost-sharing</t>
  </si>
  <si>
    <t>HF.3.2</t>
  </si>
  <si>
    <t xml:space="preserve">Cost-sharing with third-party payers </t>
  </si>
  <si>
    <t>sha11.HF.4</t>
  </si>
  <si>
    <t>HF.4</t>
  </si>
  <si>
    <t>Rest of the world financing schemes (non-resident)</t>
  </si>
  <si>
    <t>sha11.HF.4.1</t>
  </si>
  <si>
    <t>HF.4.1</t>
  </si>
  <si>
    <t>Compulsory schemes (non-resident)</t>
  </si>
  <si>
    <t>sha11.HF.4.2</t>
  </si>
  <si>
    <t>HF.4.2</t>
  </si>
  <si>
    <t>Voluntary schemes (non-resident)</t>
  </si>
  <si>
    <t>sha11.HF.nec</t>
  </si>
  <si>
    <t>HF.n.e.c</t>
  </si>
  <si>
    <t>Financing schemes unknown</t>
  </si>
  <si>
    <t>sha11.HF</t>
  </si>
  <si>
    <t>All HF</t>
  </si>
  <si>
    <t>All financing schemes</t>
  </si>
  <si>
    <t>Capital expenditure</t>
  </si>
  <si>
    <r>
      <rPr>
        <b/>
        <sz val="14"/>
        <rFont val="Arial"/>
        <family val="2"/>
      </rPr>
      <t>Sources</t>
    </r>
    <r>
      <rPr>
        <sz val="14"/>
        <rFont val="Arial"/>
        <family val="2"/>
      </rPr>
      <t xml:space="preserve">
of gross capital formation </t>
    </r>
  </si>
  <si>
    <t>Capital expenditure 
(ICHA-HK)</t>
  </si>
  <si>
    <t>Domestic transfers from government</t>
  </si>
  <si>
    <t>Other</t>
  </si>
  <si>
    <t>Total</t>
  </si>
  <si>
    <t>sha11.HK</t>
  </si>
  <si>
    <t>HK.1</t>
  </si>
  <si>
    <t>Gross capital formation</t>
  </si>
  <si>
    <t>For internal WHO purposes to upload on DMS/GHED</t>
  </si>
  <si>
    <t>Code</t>
  </si>
  <si>
    <t>Value</t>
  </si>
  <si>
    <t>sha11.FS.1</t>
  </si>
  <si>
    <t>sha11.FS.1.1</t>
  </si>
  <si>
    <t>sha11.FS.1.2</t>
  </si>
  <si>
    <t>sha11.FS.1.3</t>
  </si>
  <si>
    <t>sha11.FS.1.4</t>
  </si>
  <si>
    <t>sha11.FS.2</t>
  </si>
  <si>
    <t>sha11.FS.3</t>
  </si>
  <si>
    <t>sha11.FS.3.1</t>
  </si>
  <si>
    <t>sha11.FS.3.2</t>
  </si>
  <si>
    <t>sha11.FS.3.3</t>
  </si>
  <si>
    <t>sha11.FS.3.4</t>
  </si>
  <si>
    <t>sha11.FS.4</t>
  </si>
  <si>
    <t>sha11.FS.5</t>
  </si>
  <si>
    <t>sha11.FS.5.1</t>
  </si>
  <si>
    <t>sha11.FS.5.2</t>
  </si>
  <si>
    <t>sha11.FS.5.3</t>
  </si>
  <si>
    <t>sha11.FS.6</t>
  </si>
  <si>
    <t>sha11.FS.6.1</t>
  </si>
  <si>
    <t>sha11.FS.6.2</t>
  </si>
  <si>
    <t>sha11.FS.6.3</t>
  </si>
  <si>
    <t>sha11.FS.7</t>
  </si>
  <si>
    <t>sha11.HF.3.1</t>
  </si>
  <si>
    <t>sha11.HF.3.2</t>
  </si>
  <si>
    <t>SHA code</t>
  </si>
  <si>
    <t>SHA name</t>
  </si>
  <si>
    <t>sha11.FS</t>
  </si>
  <si>
    <t>Please list all financing arrangements and agents in the country which fund healthcare consumption included in the health accounts</t>
  </si>
  <si>
    <r>
      <rPr>
        <b/>
        <sz val="10"/>
        <color indexed="8"/>
        <rFont val="Arial"/>
        <family val="2"/>
      </rPr>
      <t>Note:</t>
    </r>
    <r>
      <rPr>
        <sz val="10"/>
        <color indexed="8"/>
        <rFont val="Arial"/>
        <family val="2"/>
      </rPr>
      <t xml:space="preserve"> Use the sheet "Description" to further describe the financing arrangements and their sources when necessary</t>
    </r>
  </si>
  <si>
    <t>Legislative framework</t>
  </si>
  <si>
    <t>Years when active</t>
  </si>
  <si>
    <t>Mode of participation</t>
  </si>
  <si>
    <t>Benefit entitlement</t>
  </si>
  <si>
    <t>Method for raising funds</t>
  </si>
  <si>
    <t>Pooling</t>
  </si>
  <si>
    <t>FA classification</t>
  </si>
  <si>
    <t>HF classification</t>
  </si>
  <si>
    <t>Data sources</t>
  </si>
  <si>
    <t>Estimation method/s</t>
  </si>
  <si>
    <t>[Enter name/number of relevant law/s]</t>
  </si>
  <si>
    <t>[Enter year/s]</t>
  </si>
  <si>
    <t>[Automatic/Mandatory/Voluntary]</t>
  </si>
  <si>
    <t>[Contributory/non-contributory]</t>
  </si>
  <si>
    <t>[Complusory/Voluntary]</t>
  </si>
  <si>
    <t>[National/sub-national/ scheme/group/individual]</t>
  </si>
  <si>
    <t>VI. Financing schemes and their sources</t>
  </si>
  <si>
    <r>
      <t>For each of the HF categories listed below, please list the names of the financing schemes included under the category. Please provide the names of the schemes in English as well as your national language, if possible. To the extent possible, please use the specific terminology used in your country, rather than using generic labels such as social health insurance, voluntary health insurance, etc.
In some instances it might be difficult to identify the individual schemes or it might not be feasible to list all schemes under a category. For example, the number of private insurance companies offering voluntary health insurance in a country can be large. In such cases it it might be more practical to provide a short description of the types of schemes included, rather than listing all the individual schemes.S</t>
    </r>
    <r>
      <rPr>
        <sz val="9"/>
        <rFont val="Arial"/>
        <family val="2"/>
      </rPr>
      <t>upplementary information describing the main revenue streams (FS) for each Scheme, as shown in the examples below will facilitate interpretation of the HFxFS table.</t>
    </r>
  </si>
  <si>
    <t>VI.1. Government schemes (HF.1.1)</t>
  </si>
  <si>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 
Examples: National Family Welfare Programme - (funded by general government revenues and external funds)</t>
  </si>
  <si>
    <t>[Enter scheme name, or institution operating the scheme and its sources of revenues]</t>
  </si>
  <si>
    <t>VI.2. Social health insurance schemes (HF.1.2.1)</t>
  </si>
  <si>
    <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r>
      <rPr>
        <b/>
        <u/>
        <sz val="9"/>
        <rFont val="Arial"/>
        <family val="2"/>
      </rPr>
      <t>Example:</t>
    </r>
    <r>
      <rPr>
        <sz val="9"/>
        <rFont val="Arial"/>
        <family val="2"/>
      </rPr>
      <t xml:space="preserve"> Statutory Health Insurance - Gesetzliche Krankenversicherung (GKV) - (</t>
    </r>
    <r>
      <rPr>
        <u/>
        <sz val="9"/>
        <rFont val="Arial"/>
        <family val="2"/>
      </rPr>
      <t>funded by employer and employee contributions and government transfers</t>
    </r>
    <r>
      <rPr>
        <sz val="9"/>
        <rFont val="Arial"/>
        <family val="2"/>
      </rPr>
      <t>)</t>
    </r>
  </si>
  <si>
    <t>VI.3. Compulsory private insurance schemes (HF.1.2.2)</t>
  </si>
  <si>
    <r>
      <t xml:space="preserve">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
</t>
    </r>
    <r>
      <rPr>
        <b/>
        <u/>
        <sz val="9"/>
        <rFont val="Arial"/>
        <family val="2"/>
      </rPr>
      <t>Example:</t>
    </r>
    <r>
      <rPr>
        <sz val="9"/>
        <rFont val="Arial"/>
        <family val="2"/>
      </rPr>
      <t xml:space="preserve"> Compulsory health insurance under the Dutch Healthcare Insurance Act - Zorgverzekeringswet (ZVW) (</t>
    </r>
    <r>
      <rPr>
        <u/>
        <sz val="9"/>
        <rFont val="Arial"/>
        <family val="2"/>
      </rPr>
      <t>funded by employer and employee contributions, government contributions for some groups</t>
    </r>
    <r>
      <rPr>
        <sz val="9"/>
        <rFont val="Arial"/>
        <family val="2"/>
      </rPr>
      <t>)</t>
    </r>
  </si>
  <si>
    <t>VI.4. Compulsory medical savings accounts (HF.1.3)</t>
  </si>
  <si>
    <r>
      <t xml:space="preserve">Compulsory Medical Savings Accounts (CMSAs) mean legally compulsory MSAs, whereby the basic method for fund raising and some issues concerning the use of the account to pay for health services are regulated by the government. There is no pooling across individuals, except perhaps for family members. CMSAs have the following characteristics:
● Mode of participation: mandatory for all citizens/residents, or for a specific group of the population defined by law/government regulation;
● Benefit entitlement: contributory based upon the purchase of MSAs, persons having MSAs can, however, use only the money saved, regardless of whether the saving covers the costs of the care necessary;
● Basic method for fund-raising: compulsory, defined by law (e.g. as percent share of income);
● Mechanism and extent of pooling funds: no pooling across individuals, except perhaps family members.
</t>
    </r>
    <r>
      <rPr>
        <b/>
        <u/>
        <sz val="9"/>
        <rFont val="Arial"/>
        <family val="2"/>
      </rPr>
      <t>Example:</t>
    </r>
    <r>
      <rPr>
        <sz val="9"/>
        <rFont val="Arial"/>
        <family val="2"/>
      </rPr>
      <t xml:space="preserve"> Medisave</t>
    </r>
  </si>
  <si>
    <t>VI.5. Voluntary health insurance schemes (HF.2.1)</t>
  </si>
  <si>
    <r>
      <t xml:space="preserve">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
</t>
    </r>
    <r>
      <rPr>
        <b/>
        <u/>
        <sz val="9"/>
        <rFont val="Arial"/>
        <family val="2"/>
      </rPr>
      <t>Example:</t>
    </r>
    <r>
      <rPr>
        <sz val="9"/>
        <rFont val="Arial"/>
        <family val="2"/>
      </rPr>
      <t xml:space="preserve"> Complementary organisations - Organismes complémentaires (mutuelles, institutions de prévoyance et sociétés d’assurances)- (</t>
    </r>
    <r>
      <rPr>
        <u/>
        <sz val="9"/>
        <rFont val="Arial"/>
        <family val="2"/>
      </rPr>
      <t>funded by individual contributions, government contributions for the poor</t>
    </r>
    <r>
      <rPr>
        <sz val="9"/>
        <rFont val="Arial"/>
        <family val="2"/>
      </rPr>
      <t>).</t>
    </r>
  </si>
  <si>
    <t>VI.6. NPISHs financing schemes (HF.2.2)</t>
  </si>
  <si>
    <r>
      <t xml:space="preserve">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 
</t>
    </r>
    <r>
      <rPr>
        <b/>
        <u/>
        <sz val="9"/>
        <rFont val="Arial"/>
        <family val="2"/>
      </rPr>
      <t>Example:</t>
    </r>
    <r>
      <rPr>
        <sz val="9"/>
        <rFont val="Arial"/>
        <family val="2"/>
      </rPr>
      <t xml:space="preserve"> Services of non-profit hospitals not under contract with Social Health Insurance - (</t>
    </r>
    <r>
      <rPr>
        <u/>
        <sz val="9"/>
        <rFont val="Arial"/>
        <family val="2"/>
      </rPr>
      <t>funded by donations</t>
    </r>
    <r>
      <rPr>
        <sz val="9"/>
        <rFont val="Arial"/>
        <family val="2"/>
      </rPr>
      <t>)</t>
    </r>
  </si>
  <si>
    <t>VI.7. Enterprise financing schemes (HF.2.3)</t>
  </si>
  <si>
    <r>
      <t xml:space="preserve">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
</t>
    </r>
    <r>
      <rPr>
        <b/>
        <u/>
        <sz val="9"/>
        <rFont val="Arial"/>
        <family val="2"/>
      </rPr>
      <t>Example:</t>
    </r>
    <r>
      <rPr>
        <sz val="9"/>
        <rFont val="Arial"/>
        <family val="2"/>
      </rPr>
      <t xml:space="preserve"> Public and private enterprises financing health care services provided to employees through their own network of health facilities - (</t>
    </r>
    <r>
      <rPr>
        <u/>
        <sz val="9"/>
        <rFont val="Arial"/>
        <family val="2"/>
      </rPr>
      <t>funded by corporations</t>
    </r>
    <r>
      <rPr>
        <sz val="9"/>
        <rFont val="Arial"/>
        <family val="2"/>
      </rPr>
      <t>)</t>
    </r>
  </si>
  <si>
    <t>VI.8. Household out-of-pocket payment (HF.3)</t>
  </si>
  <si>
    <r>
      <t xml:space="preserve">Households’ out-of-pocket expenditure by definition is regarded as a financing scheme. Its distinguishing characteristic is that it is a direct payment for health care goods and services from the household primary income20 or savings (no third-party payer is involved): the payment is made by the user at the time of the purchase of goods or use of services. Included are cost-sharing and informal payments (both in cash and kind). Out-of-pocket payments (OOP) show the direct burden of medical costs that households bear at the time of service use. (This is the reason for categorising OOP as a first-digit level category of ICHA-HF.) OOP play an important role in every health care system. In lower-income countries, out-of-pocket expenditure is often the main form of health care financing. 
</t>
    </r>
    <r>
      <rPr>
        <b/>
        <u/>
        <sz val="9"/>
        <rFont val="Arial"/>
        <family val="2"/>
      </rPr>
      <t>Example:</t>
    </r>
    <r>
      <rPr>
        <sz val="9"/>
        <rFont val="Arial"/>
        <family val="2"/>
      </rPr>
      <t xml:space="preserve"> Co-payments for hospital services - (</t>
    </r>
    <r>
      <rPr>
        <u/>
        <sz val="9"/>
        <rFont val="Arial"/>
        <family val="2"/>
      </rPr>
      <t>funded by households</t>
    </r>
    <r>
      <rPr>
        <sz val="9"/>
        <rFont val="Arial"/>
        <family val="2"/>
      </rPr>
      <t>)</t>
    </r>
  </si>
  <si>
    <t>VI.9. Out-of-pocket excluding cost-sharing (HF.3.1)</t>
  </si>
  <si>
    <r>
      <rPr>
        <b/>
        <i/>
        <u/>
        <sz val="8"/>
        <rFont val="Arial"/>
        <family val="2"/>
      </rPr>
      <t>Example:</t>
    </r>
    <r>
      <rPr>
        <i/>
        <sz val="8"/>
        <rFont val="Arial"/>
        <family val="2"/>
      </rPr>
      <t xml:space="preserve"> Cost sharing for hospital services - (</t>
    </r>
    <r>
      <rPr>
        <i/>
        <u/>
        <sz val="8"/>
        <rFont val="Arial"/>
        <family val="2"/>
      </rPr>
      <t>funded by households</t>
    </r>
    <r>
      <rPr>
        <i/>
        <sz val="8"/>
        <rFont val="Arial"/>
        <family val="2"/>
      </rPr>
      <t>)</t>
    </r>
  </si>
  <si>
    <t>VI.10. Cost-sharing with third-party payers  (HF.3.2)</t>
  </si>
  <si>
    <r>
      <rPr>
        <b/>
        <i/>
        <u/>
        <sz val="8"/>
        <rFont val="Arial"/>
        <family val="2"/>
      </rPr>
      <t>Example:</t>
    </r>
    <r>
      <rPr>
        <i/>
        <sz val="8"/>
        <rFont val="Arial"/>
        <family val="2"/>
      </rPr>
      <t xml:space="preserve"> Cost sharing with social health insurance for hospital services - (</t>
    </r>
    <r>
      <rPr>
        <i/>
        <u/>
        <sz val="8"/>
        <rFont val="Arial"/>
        <family val="2"/>
      </rPr>
      <t>funded by households</t>
    </r>
    <r>
      <rPr>
        <i/>
        <sz val="8"/>
        <rFont val="Arial"/>
        <family val="2"/>
      </rPr>
      <t>)</t>
    </r>
  </si>
  <si>
    <t>VI.11. Rest of the world financing schemes (HF.4)</t>
  </si>
  <si>
    <r>
      <t xml:space="preserve">This item comprises financial arrangements involving institutional units (or managed by institutional units) that are resident abroad, but who collect, pool resources and purchase health care goods and services on behalf of residents, without transiting
their funds through a resident scheme.
Rest of the world financing arrangements are defined according to the following characteristics:
● Mode of participation: 1) mandatory, e.g. based on the conditions of employment (such as foreign insurance), or 2) voluntary;
● Basis for entitlement: 1) a contract between an insurance carrier and the individual, or 2) discretion of a private entity (charity foundation, employer, foreign entity);
● Method for fund raising: funds are collected and pooled abroad;
● Coverage: foreign entities usually have the freedom to design the benefits
</t>
    </r>
    <r>
      <rPr>
        <b/>
        <u/>
        <sz val="9"/>
        <rFont val="Arial"/>
        <family val="2"/>
      </rPr>
      <t>Example:</t>
    </r>
    <r>
      <rPr>
        <sz val="9"/>
        <rFont val="Arial"/>
        <family val="2"/>
      </rPr>
      <t xml:space="preserve"> Joint Sickness Insurance Scheme of the European Institutions (JSIS) for EU officials that are residents - </t>
    </r>
    <r>
      <rPr>
        <u/>
        <sz val="9"/>
        <rFont val="Arial"/>
        <family val="2"/>
      </rPr>
      <t>(funded by their contributions as employees)</t>
    </r>
  </si>
  <si>
    <t>VI.12. Unknown financing schemes (HF.nec)</t>
  </si>
  <si>
    <t>Automatic</t>
  </si>
  <si>
    <t>Contributory</t>
  </si>
  <si>
    <t>Complusory</t>
  </si>
  <si>
    <t>National</t>
  </si>
  <si>
    <t>FA.1. General government</t>
  </si>
  <si>
    <t>HF.1.1 Government schemes</t>
  </si>
  <si>
    <t>Mandatory</t>
  </si>
  <si>
    <t>Non-contributory</t>
  </si>
  <si>
    <t>Voluntary</t>
  </si>
  <si>
    <t>Sub-national</t>
  </si>
  <si>
    <t>FA.1.1 Central government</t>
  </si>
  <si>
    <t>HF.1.2 Compulsory contributory health insurance schemes</t>
  </si>
  <si>
    <t>Scheme</t>
  </si>
  <si>
    <t>FA.1.1.1 Ministry of Health</t>
  </si>
  <si>
    <t>HF.1.2.1 Social health insurance schemes</t>
  </si>
  <si>
    <t>Group</t>
  </si>
  <si>
    <t>FA.1.1.2 Other ministries and public units (belonging to central government)</t>
  </si>
  <si>
    <t>HF.1.2.2 Compulsory private insurance schemes</t>
  </si>
  <si>
    <t>Individual</t>
  </si>
  <si>
    <t>FA.1.1.3 National Health Service Agency</t>
  </si>
  <si>
    <t>HF.1.3 Compulsory Medical Savings Accounts (CMSA)</t>
  </si>
  <si>
    <t>FA.1.1.4 National Health Insurance Agency</t>
  </si>
  <si>
    <t>HF.2.1 Voluntary health insurance schemes</t>
  </si>
  <si>
    <t>FA.1.2 State/Regional/Local government</t>
  </si>
  <si>
    <t>HF.2.2 NPISH financing schemes</t>
  </si>
  <si>
    <t>FA.1.3 Social security agency</t>
  </si>
  <si>
    <t>HF.2.3 Enterprise financing schemes</t>
  </si>
  <si>
    <t>FA.1.3.1 Social Health Insurance Agency</t>
  </si>
  <si>
    <t>HF.3 Household out-of-pocket payment</t>
  </si>
  <si>
    <t>FA.1.3.2 Other social security agency</t>
  </si>
  <si>
    <t>HF.3.1 Out-of-pocket excluding cost-sharing</t>
  </si>
  <si>
    <t>FA.1.9 All other general government units</t>
  </si>
  <si>
    <t xml:space="preserve">HF.3.2 Cost-sharing with third-party payers </t>
  </si>
  <si>
    <t>FA.2 Insurance corporations</t>
  </si>
  <si>
    <t>HF.4 Rest of the world financing schemes (non-resident)</t>
  </si>
  <si>
    <t>FA.2.1 Commercial insurance companies</t>
  </si>
  <si>
    <t>HF.n.e.c Financing schemes unknown</t>
  </si>
  <si>
    <t>FA.2.2 Mutual and other non-profit insurance organisations</t>
  </si>
  <si>
    <t>FA.3 Corporations (other than insurance corporations)</t>
  </si>
  <si>
    <t>FA.3.1 Health management and provider corporations</t>
  </si>
  <si>
    <t>FA.3.2 Corporations (other than providers of health services)</t>
  </si>
  <si>
    <t>FA.4 Non-profit institutions serving households (NPISH)</t>
  </si>
  <si>
    <t>FA.5 Households</t>
  </si>
  <si>
    <t>FA.6 Rest of the world</t>
  </si>
  <si>
    <t>FA.6.1 International organisations</t>
  </si>
  <si>
    <t>FA.6.2 Foreign governments</t>
  </si>
  <si>
    <t>FA.6.3 Other foreign entities</t>
  </si>
  <si>
    <t>FA.nec Financing agents unknown</t>
  </si>
  <si>
    <t>Government transfers to SHI schemes</t>
  </si>
  <si>
    <t>HF.1.2xFS.1.2</t>
  </si>
  <si>
    <t xml:space="preserve">of which from foreign origin </t>
  </si>
  <si>
    <r>
      <t>Note:</t>
    </r>
    <r>
      <rPr>
        <sz val="8"/>
        <rFont val="Arial"/>
        <family val="2"/>
      </rPr>
      <t xml:space="preserve">
Regarding the filling of cells with </t>
    </r>
    <r>
      <rPr>
        <b/>
        <sz val="8"/>
        <rFont val="Arial"/>
        <family val="2"/>
      </rPr>
      <t>zero</t>
    </r>
    <r>
      <rPr>
        <sz val="8"/>
        <rFont val="Arial"/>
        <family val="2"/>
      </rPr>
      <t xml:space="preserve"> ("0") or </t>
    </r>
    <r>
      <rPr>
        <b/>
        <sz val="8"/>
        <rFont val="Arial"/>
        <family val="2"/>
      </rPr>
      <t>blank</t>
    </r>
    <r>
      <rPr>
        <sz val="8"/>
        <rFont val="Arial"/>
        <family val="2"/>
      </rPr>
      <t xml:space="preserve"> (empty cell) the following guidelines should be adhered to:
a) Use a zero ("0") when an item can be measured and it is measured to be equal or approximately equal zero (estimated lower than 0.0005 in the table, i.e. less than 500 NCU).
When the value does not exist in the national health system, this should also be indicated by use of a "0". For example, when there is no compulsory contributory health insurance scheme (HF.1.2), the cells referring to health expenditure by this scheme should be entered as "0". This is equivalent to "does not apply".
b) Use a blank (empty cell) for the following types of missing data:
</t>
    </r>
    <r>
      <rPr>
        <u/>
        <sz val="8"/>
        <rFont val="Arial"/>
        <family val="2"/>
      </rPr>
      <t>Data not available</t>
    </r>
    <r>
      <rPr>
        <sz val="8"/>
        <rFont val="Arial"/>
        <family val="2"/>
      </rPr>
      <t xml:space="preserve"> (e.g. HF.3 OOPs) should be left empty if the category exists in the national health system, but an estimate is missing due to a lack of data sources).
</t>
    </r>
    <r>
      <rPr>
        <u/>
        <sz val="8"/>
        <rFont val="Arial"/>
        <family val="2"/>
      </rPr>
      <t>Category reported elsewhere</t>
    </r>
    <r>
      <rPr>
        <sz val="8"/>
        <rFont val="Arial"/>
        <family val="2"/>
      </rPr>
      <t xml:space="preserve"> (e.g. FS.1.2 Transfers should be left empty if it is reported together with FS.1.1 Internal transfers).
The use of additional entries such as whitespaces, *, -, n/a, NA, or others should be avoided. Any other changes to the template such as removing or adding sheets, renaming items, format changes, etc. should be avoided.</t>
    </r>
  </si>
  <si>
    <t>MoH</t>
  </si>
  <si>
    <t>Other Ministries</t>
  </si>
  <si>
    <t>Health care needs of the Ministry of Defense, Justice and Internal Affairs</t>
  </si>
  <si>
    <t>Ministries and National institutions</t>
  </si>
  <si>
    <t>Military insurance by private insurance companies</t>
  </si>
  <si>
    <t>Georgia</t>
  </si>
  <si>
    <t>GEL</t>
  </si>
  <si>
    <t>Ketevan Goginashvili</t>
  </si>
  <si>
    <t>SSA</t>
  </si>
  <si>
    <t>Government schemes, D</t>
  </si>
  <si>
    <t>HF.1.1.D</t>
  </si>
  <si>
    <t>NCDC</t>
  </si>
  <si>
    <t xml:space="preserve">MoH </t>
  </si>
  <si>
    <t>Public health Programs</t>
  </si>
  <si>
    <t>UHC &amp; 2Vertical Programs</t>
  </si>
  <si>
    <t>Administrative expences</t>
  </si>
  <si>
    <t>HF.1.1.E</t>
  </si>
  <si>
    <t>Government schemes, E</t>
  </si>
  <si>
    <t>Territorial Governments</t>
  </si>
  <si>
    <t>Private Insurance Companies</t>
  </si>
  <si>
    <t>Voluntary insurance(corporative)</t>
  </si>
  <si>
    <t>NPISH administrated of rest of the world winancin schemes</t>
  </si>
  <si>
    <t xml:space="preserve">NPISH </t>
  </si>
  <si>
    <t>OOP</t>
  </si>
  <si>
    <t>Law on State Budget 2019</t>
  </si>
  <si>
    <t>Orders of Minister of Finance; Tbilicy Sakrebulo, Adjara and Abkhazia MoH</t>
  </si>
  <si>
    <t>Law on Insurance</t>
  </si>
  <si>
    <t xml:space="preserve"> Legislation of International Organizations</t>
  </si>
  <si>
    <t>Health care needs of the Ministry of Defence, Justice and Internal Affairs</t>
  </si>
  <si>
    <t>Ministry of Finance, Defence, Justice and Internal Affairs</t>
  </si>
  <si>
    <t xml:space="preserve">Ministry of Finance, </t>
  </si>
  <si>
    <t>Insurance state supervision service</t>
  </si>
  <si>
    <t>Insurance state supervision service; Ministry of Finance, Defence, Justice and Internal Affairs</t>
  </si>
  <si>
    <t>Ministry of Finance, Geostat; HUES</t>
  </si>
  <si>
    <t>Ministry of Finance, Administation of Government; International Organizations</t>
  </si>
  <si>
    <t>Compulsory insurance of the employees of the law enforcement agencies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</si>
</sst>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8" formatCode="&quot;$&quot;#,##0.00_);[Red]\(&quot;$&quot;#,##0.00\)"/>
    <numFmt numFmtId="44" formatCode="_(&quot;$&quot;* #,##0.00_);_(&quot;$&quot;* \(#,##0.00\);_(&quot;$&quot;* &quot;-&quot;??_);_(@_)"/>
    <numFmt numFmtId="43" formatCode="_(* #,##0.00_);_(* \(#,##0.00\);_(* &quot;-&quot;??_);_(@_)"/>
    <numFmt numFmtId="164" formatCode="0.000"/>
    <numFmt numFmtId="165" formatCode="_(* #,##0_);_(* \(#,##0\);_(* &quot;-&quot;??_);_(@_)"/>
    <numFmt numFmtId="166" formatCode="_-* #,##0.00\ _L_a_r_i_-;\-* #,##0.00\ _L_a_r_i_-;_-* &quot;-&quot;??\ _L_a_r_i_-;_-@_-"/>
    <numFmt numFmtId="167" formatCode="_-* #,##0.00_р_._-;\-* #,##0.00_р_._-;_-* &quot;-&quot;??_р_._-;_-@_-"/>
    <numFmt numFmtId="168" formatCode="#,##0_ ;[Red]\-#,##0\ "/>
    <numFmt numFmtId="169" formatCode="_-* #,##0\ _L_._-;\-* #,##0\ _L_._-;_-* &quot;-&quot;\ _L_._-;_-@_-"/>
    <numFmt numFmtId="170" formatCode="_-* #,##0.00\ _L_._-;\-* #,##0.00\ _L_._-;_-* &quot;-&quot;??\ _L_._-;_-@_-"/>
    <numFmt numFmtId="171" formatCode="_ * #,##0_)\ _L_ ;_ * \(#,##0\)\ _L_ ;_ * &quot;-&quot;_)\ _L_ ;_ @_ "/>
    <numFmt numFmtId="172" formatCode="_ * #,##0.00_)\ _L_ ;_ * \(#,##0.00\)\ _L_ ;_ * &quot;-&quot;??_)\ _L_ ;_ @_ "/>
    <numFmt numFmtId="173" formatCode="_-* #,##0.00_-;\-* #,##0.00_-;_-* &quot;-&quot;??_-;_-@_-"/>
    <numFmt numFmtId="174" formatCode="_(* #,##0.0_);_(* \(#,##0.0\);_(* &quot;-&quot;??_);_(@_)"/>
  </numFmts>
  <fonts count="82">
    <font>
      <sz val="11"/>
      <color theme="1"/>
      <name val="Calibri"/>
      <family val="2"/>
      <scheme val="minor"/>
    </font>
    <font>
      <sz val="10"/>
      <name val="Arial"/>
      <family val="2"/>
    </font>
    <font>
      <b/>
      <sz val="8"/>
      <name val="Arial"/>
      <family val="2"/>
    </font>
    <font>
      <b/>
      <sz val="12"/>
      <name val="Arial"/>
      <family val="2"/>
    </font>
    <font>
      <sz val="8"/>
      <name val="Arial"/>
      <family val="2"/>
    </font>
    <font>
      <u/>
      <sz val="8"/>
      <name val="Arial"/>
      <family val="2"/>
    </font>
    <font>
      <b/>
      <sz val="14"/>
      <color indexed="8"/>
      <name val="Arial"/>
      <family val="2"/>
    </font>
    <font>
      <sz val="14"/>
      <color indexed="8"/>
      <name val="Arial"/>
      <family val="2"/>
    </font>
    <font>
      <b/>
      <sz val="22"/>
      <name val="Arial"/>
      <family val="2"/>
    </font>
    <font>
      <sz val="14"/>
      <name val="Arial"/>
      <family val="2"/>
    </font>
    <font>
      <b/>
      <sz val="14"/>
      <name val="Arial"/>
      <family val="2"/>
    </font>
    <font>
      <sz val="12"/>
      <name val="Arial"/>
      <family val="2"/>
    </font>
    <font>
      <sz val="12"/>
      <color indexed="8"/>
      <name val="Arial"/>
      <family val="2"/>
    </font>
    <font>
      <b/>
      <sz val="12"/>
      <color indexed="8"/>
      <name val="Arial"/>
      <family val="2"/>
    </font>
    <font>
      <b/>
      <i/>
      <sz val="11"/>
      <color indexed="8"/>
      <name val="Arial"/>
      <family val="2"/>
    </font>
    <font>
      <b/>
      <sz val="11"/>
      <color indexed="8"/>
      <name val="Arial"/>
      <family val="2"/>
    </font>
    <font>
      <sz val="11"/>
      <color indexed="8"/>
      <name val="Arial"/>
      <family val="2"/>
    </font>
    <font>
      <b/>
      <i/>
      <sz val="12"/>
      <name val="Arial"/>
      <family val="2"/>
    </font>
    <font>
      <b/>
      <sz val="10"/>
      <name val="Arial"/>
      <family val="2"/>
    </font>
    <font>
      <b/>
      <sz val="8"/>
      <color indexed="10"/>
      <name val="Courier"/>
      <family val="3"/>
    </font>
    <font>
      <u/>
      <sz val="10"/>
      <color indexed="12"/>
      <name val="Arial"/>
      <family val="2"/>
    </font>
    <font>
      <i/>
      <sz val="12"/>
      <name val="Arial"/>
      <family val="2"/>
    </font>
    <font>
      <u/>
      <sz val="12"/>
      <color indexed="12"/>
      <name val="Arial"/>
      <family val="2"/>
    </font>
    <font>
      <sz val="9"/>
      <color indexed="81"/>
      <name val="Tahoma"/>
      <family val="2"/>
    </font>
    <font>
      <b/>
      <sz val="10"/>
      <color indexed="8"/>
      <name val="Arial"/>
      <family val="2"/>
    </font>
    <font>
      <sz val="10"/>
      <color indexed="8"/>
      <name val="Arial"/>
      <family val="2"/>
    </font>
    <font>
      <sz val="9"/>
      <name val="Arial"/>
      <family val="2"/>
    </font>
    <font>
      <b/>
      <u/>
      <sz val="9"/>
      <name val="Arial"/>
      <family val="2"/>
    </font>
    <font>
      <u/>
      <sz val="9"/>
      <name val="Arial"/>
      <family val="2"/>
    </font>
    <font>
      <b/>
      <i/>
      <u/>
      <sz val="8"/>
      <name val="Arial"/>
      <family val="2"/>
    </font>
    <font>
      <i/>
      <sz val="8"/>
      <name val="Arial"/>
      <family val="2"/>
    </font>
    <font>
      <i/>
      <u/>
      <sz val="8"/>
      <name val="Arial"/>
      <family val="2"/>
    </font>
    <font>
      <sz val="10"/>
      <color theme="1"/>
      <name val="Arial"/>
      <family val="2"/>
    </font>
    <font>
      <sz val="10"/>
      <color theme="8" tint="-0.249977111117893"/>
      <name val="Arial"/>
      <family val="2"/>
    </font>
    <font>
      <b/>
      <sz val="8"/>
      <color theme="8" tint="-0.249977111117893"/>
      <name val="Arial"/>
      <family val="2"/>
    </font>
    <font>
      <b/>
      <sz val="8"/>
      <color theme="0"/>
      <name val="Arial"/>
      <family val="2"/>
    </font>
    <font>
      <b/>
      <sz val="10"/>
      <color theme="0"/>
      <name val="Arial"/>
      <family val="2"/>
    </font>
    <font>
      <sz val="10"/>
      <color theme="0"/>
      <name val="Arial"/>
      <family val="2"/>
    </font>
    <font>
      <sz val="12"/>
      <color theme="8" tint="-0.249977111117893"/>
      <name val="Arial"/>
      <family val="2"/>
    </font>
    <font>
      <b/>
      <sz val="10"/>
      <color theme="8" tint="-0.249977111117893"/>
      <name val="Arial"/>
      <family val="2"/>
    </font>
    <font>
      <b/>
      <sz val="12"/>
      <color theme="8" tint="-0.249977111117893"/>
      <name val="Arial"/>
      <family val="2"/>
    </font>
    <font>
      <b/>
      <sz val="8"/>
      <color rgb="FFDCE6F1"/>
      <name val="Arial"/>
      <family val="2"/>
    </font>
    <font>
      <sz val="14"/>
      <color theme="1"/>
      <name val="Arial"/>
      <family val="2"/>
    </font>
    <font>
      <sz val="11"/>
      <name val="Calibri"/>
      <family val="2"/>
      <scheme val="minor"/>
    </font>
    <font>
      <b/>
      <sz val="12"/>
      <color theme="1"/>
      <name val="Arial"/>
      <family val="2"/>
    </font>
    <font>
      <b/>
      <sz val="10"/>
      <color theme="1"/>
      <name val="Arial"/>
      <family val="2"/>
    </font>
    <font>
      <i/>
      <sz val="8"/>
      <color theme="1"/>
      <name val="Arial"/>
      <family val="2"/>
    </font>
    <font>
      <sz val="11"/>
      <color theme="1"/>
      <name val="Arial"/>
      <family val="2"/>
    </font>
    <font>
      <b/>
      <sz val="14"/>
      <color theme="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ont>
    <font>
      <sz val="11"/>
      <color theme="1"/>
      <name val="Calibri"/>
      <family val="2"/>
      <charset val="1"/>
      <scheme val="minor"/>
    </font>
    <font>
      <sz val="10"/>
      <name val="Arial"/>
      <family val="2"/>
      <charset val="204"/>
    </font>
    <font>
      <sz val="10"/>
      <name val="Arial Cyr"/>
    </font>
    <font>
      <sz val="10"/>
      <name val="Helv"/>
    </font>
    <font>
      <sz val="10"/>
      <name val="Arial Cyr"/>
      <charset val="204"/>
    </font>
    <font>
      <sz val="11"/>
      <color indexed="8"/>
      <name val="Calibri"/>
      <family val="2"/>
    </font>
    <font>
      <sz val="10"/>
      <name val="Literaturuly"/>
      <family val="2"/>
    </font>
    <font>
      <u/>
      <sz val="10"/>
      <color theme="10"/>
      <name val="Arial"/>
      <family val="2"/>
    </font>
    <font>
      <u/>
      <sz val="8.1999999999999993"/>
      <color theme="10"/>
      <name val="Arial"/>
      <family val="2"/>
    </font>
    <font>
      <u/>
      <sz val="10"/>
      <color theme="10"/>
      <name val="Arial"/>
      <family val="2"/>
      <charset val="204"/>
    </font>
    <font>
      <u/>
      <sz val="14"/>
      <color theme="10"/>
      <name val="Arial"/>
      <family val="2"/>
    </font>
    <font>
      <u/>
      <sz val="9"/>
      <color theme="10"/>
      <name val="Calibri"/>
      <family val="2"/>
    </font>
    <font>
      <sz val="11"/>
      <color rgb="FF000000"/>
      <name val="Calibri"/>
      <family val="2"/>
      <scheme val="minor"/>
    </font>
    <font>
      <sz val="11"/>
      <color rgb="FF000000"/>
      <name val="Calibri"/>
      <family val="2"/>
      <charset val="204"/>
    </font>
  </fonts>
  <fills count="38">
    <fill>
      <patternFill patternType="none"/>
    </fill>
    <fill>
      <patternFill patternType="gray125"/>
    </fill>
    <fill>
      <patternFill patternType="solid">
        <fgColor rgb="FFDCE6F1"/>
        <bgColor indexed="64"/>
      </patternFill>
    </fill>
    <fill>
      <patternFill patternType="solid">
        <fgColor theme="0"/>
        <bgColor indexed="64"/>
      </patternFill>
    </fill>
    <fill>
      <patternFill patternType="solid">
        <fgColor rgb="FFD2D2D2"/>
        <bgColor indexed="64"/>
      </patternFill>
    </fill>
    <fill>
      <patternFill patternType="solid">
        <fgColor rgb="FF4F81B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52">
    <border>
      <left/>
      <right/>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hair">
        <color indexed="64"/>
      </top>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ck">
        <color indexed="64"/>
      </right>
      <top/>
      <bottom style="hair">
        <color rgb="FF4F81BD"/>
      </bottom>
      <diagonal/>
    </border>
    <border>
      <left style="hair">
        <color rgb="FF4F81BD"/>
      </left>
      <right/>
      <top style="hair">
        <color rgb="FF4F81BD"/>
      </top>
      <bottom/>
      <diagonal/>
    </border>
    <border>
      <left/>
      <right/>
      <top style="hair">
        <color rgb="FF4F81BD"/>
      </top>
      <bottom/>
      <diagonal/>
    </border>
    <border>
      <left/>
      <right style="hair">
        <color rgb="FF4F81BD"/>
      </right>
      <top style="hair">
        <color rgb="FF4F81BD"/>
      </top>
      <bottom/>
      <diagonal/>
    </border>
    <border>
      <left style="hair">
        <color rgb="FF4F81BD"/>
      </left>
      <right/>
      <top/>
      <bottom/>
      <diagonal/>
    </border>
    <border>
      <left/>
      <right style="hair">
        <color rgb="FF4F81BD"/>
      </right>
      <top/>
      <bottom/>
      <diagonal/>
    </border>
    <border>
      <left style="hair">
        <color rgb="FF4F81BD"/>
      </left>
      <right/>
      <top/>
      <bottom style="hair">
        <color rgb="FF4F81BD"/>
      </bottom>
      <diagonal/>
    </border>
    <border>
      <left/>
      <right/>
      <top/>
      <bottom style="hair">
        <color rgb="FF4F81BD"/>
      </bottom>
      <diagonal/>
    </border>
    <border>
      <left/>
      <right style="hair">
        <color rgb="FF4F81BD"/>
      </right>
      <top/>
      <bottom style="hair">
        <color rgb="FF4F81BD"/>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2">
    <xf numFmtId="0" fontId="0" fillId="0" borderId="0"/>
    <xf numFmtId="0" fontId="20" fillId="0" borderId="0" applyNumberFormat="0" applyFill="0" applyBorder="0" applyAlignment="0" applyProtection="0">
      <alignment vertical="top"/>
      <protection locked="0"/>
    </xf>
    <xf numFmtId="0" fontId="1" fillId="0" borderId="0"/>
    <xf numFmtId="0" fontId="1" fillId="0" borderId="0"/>
    <xf numFmtId="0" fontId="32" fillId="0" borderId="0"/>
    <xf numFmtId="43" fontId="49" fillId="0" borderId="0" applyFont="0" applyFill="0" applyBorder="0" applyAlignment="0" applyProtection="0"/>
    <xf numFmtId="0" fontId="50" fillId="0" borderId="0" applyNumberFormat="0" applyFill="0" applyBorder="0" applyAlignment="0" applyProtection="0"/>
    <xf numFmtId="0" fontId="51" fillId="0" borderId="143" applyNumberFormat="0" applyFill="0" applyAlignment="0" applyProtection="0"/>
    <xf numFmtId="0" fontId="52" fillId="0" borderId="144" applyNumberFormat="0" applyFill="0" applyAlignment="0" applyProtection="0"/>
    <xf numFmtId="0" fontId="53" fillId="0" borderId="145" applyNumberFormat="0" applyFill="0" applyAlignment="0" applyProtection="0"/>
    <xf numFmtId="0" fontId="53" fillId="0" borderId="0" applyNumberFormat="0" applyFill="0" applyBorder="0" applyAlignment="0" applyProtection="0"/>
    <xf numFmtId="0" fontId="54" fillId="6" borderId="0" applyNumberFormat="0" applyBorder="0" applyAlignment="0" applyProtection="0"/>
    <xf numFmtId="0" fontId="55" fillId="7" borderId="0" applyNumberFormat="0" applyBorder="0" applyAlignment="0" applyProtection="0"/>
    <xf numFmtId="0" fontId="56" fillId="8" borderId="0" applyNumberFormat="0" applyBorder="0" applyAlignment="0" applyProtection="0"/>
    <xf numFmtId="0" fontId="57" fillId="9" borderId="146" applyNumberFormat="0" applyAlignment="0" applyProtection="0"/>
    <xf numFmtId="0" fontId="58" fillId="10" borderId="147" applyNumberFormat="0" applyAlignment="0" applyProtection="0"/>
    <xf numFmtId="0" fontId="59" fillId="10" borderId="146" applyNumberFormat="0" applyAlignment="0" applyProtection="0"/>
    <xf numFmtId="0" fontId="60" fillId="0" borderId="148" applyNumberFormat="0" applyFill="0" applyAlignment="0" applyProtection="0"/>
    <xf numFmtId="0" fontId="61" fillId="11" borderId="149"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151" applyNumberFormat="0" applyFill="0" applyAlignment="0" applyProtection="0"/>
    <xf numFmtId="0" fontId="65"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65" fillId="24" borderId="0" applyNumberFormat="0" applyBorder="0" applyAlignment="0" applyProtection="0"/>
    <xf numFmtId="0" fontId="65"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65" fillId="36" borderId="0" applyNumberFormat="0" applyBorder="0" applyAlignment="0" applyProtection="0"/>
    <xf numFmtId="0" fontId="67" fillId="0" borderId="0"/>
    <xf numFmtId="43" fontId="69" fillId="0" borderId="0" applyFont="0" applyFill="0" applyBorder="0" applyAlignment="0" applyProtection="0"/>
    <xf numFmtId="0" fontId="70" fillId="0" borderId="0"/>
    <xf numFmtId="9" fontId="69" fillId="0" borderId="0" applyFont="0" applyFill="0" applyBorder="0" applyAlignment="0" applyProtection="0"/>
    <xf numFmtId="0" fontId="71" fillId="0" borderId="0"/>
    <xf numFmtId="0" fontId="72" fillId="0" borderId="0"/>
    <xf numFmtId="0" fontId="72" fillId="0" borderId="0"/>
    <xf numFmtId="43" fontId="69" fillId="0" borderId="0" applyFont="0" applyFill="0" applyBorder="0" applyAlignment="0" applyProtection="0"/>
    <xf numFmtId="43" fontId="1" fillId="0" borderId="0" applyFont="0" applyFill="0" applyBorder="0" applyAlignment="0" applyProtection="0"/>
    <xf numFmtId="0" fontId="1" fillId="0" borderId="0"/>
    <xf numFmtId="5" fontId="1" fillId="0" borderId="0" applyFont="0" applyFill="0" applyBorder="0" applyAlignment="0" applyProtection="0"/>
    <xf numFmtId="0" fontId="1" fillId="0" borderId="0">
      <alignment wrapText="1"/>
    </xf>
    <xf numFmtId="0" fontId="68" fillId="0" borderId="0"/>
    <xf numFmtId="43" fontId="1" fillId="0" borderId="0" applyFont="0" applyFill="0" applyBorder="0" applyAlignment="0" applyProtection="0"/>
    <xf numFmtId="0" fontId="1" fillId="0" borderId="0"/>
    <xf numFmtId="0" fontId="49" fillId="0" borderId="0"/>
    <xf numFmtId="166" fontId="49" fillId="0" borderId="0" applyFont="0" applyFill="0" applyBorder="0" applyAlignment="0" applyProtection="0"/>
    <xf numFmtId="44" fontId="69" fillId="0" borderId="0" applyFont="0" applyFill="0" applyBorder="0" applyAlignment="0" applyProtection="0"/>
    <xf numFmtId="0" fontId="68" fillId="0" borderId="0"/>
    <xf numFmtId="0" fontId="49" fillId="0" borderId="0"/>
    <xf numFmtId="0" fontId="72" fillId="0" borderId="0"/>
    <xf numFmtId="0" fontId="74" fillId="0" borderId="27">
      <alignment horizontal="center" vertical="center"/>
    </xf>
    <xf numFmtId="169" fontId="70" fillId="0" borderId="0" applyFont="0" applyFill="0" applyBorder="0" applyAlignment="0" applyProtection="0"/>
    <xf numFmtId="170" fontId="70" fillId="0" borderId="0" applyFont="0" applyFill="0" applyBorder="0" applyAlignment="0" applyProtection="0"/>
    <xf numFmtId="171" fontId="70" fillId="0" borderId="0" applyFont="0" applyFill="0" applyBorder="0" applyAlignment="0" applyProtection="0"/>
    <xf numFmtId="172" fontId="70" fillId="0" borderId="0" applyFont="0" applyFill="0" applyBorder="0" applyAlignment="0" applyProtection="0"/>
    <xf numFmtId="0" fontId="69" fillId="0" borderId="0"/>
    <xf numFmtId="0" fontId="72" fillId="0" borderId="0"/>
    <xf numFmtId="0" fontId="69" fillId="0" borderId="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7" fontId="72" fillId="0" borderId="0" applyFont="0" applyFill="0" applyBorder="0" applyAlignment="0" applyProtection="0"/>
    <xf numFmtId="8"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0" fontId="72" fillId="0" borderId="0"/>
    <xf numFmtId="167" fontId="72" fillId="0" borderId="0" applyFont="0" applyFill="0" applyBorder="0" applyAlignment="0" applyProtection="0"/>
    <xf numFmtId="0" fontId="69" fillId="0" borderId="0"/>
    <xf numFmtId="43" fontId="1" fillId="0" borderId="0" applyFont="0" applyFill="0" applyBorder="0" applyAlignment="0" applyProtection="0"/>
    <xf numFmtId="167" fontId="1" fillId="0" borderId="0" applyFont="0" applyFill="0" applyBorder="0" applyAlignment="0" applyProtection="0"/>
    <xf numFmtId="0" fontId="68" fillId="0" borderId="0"/>
    <xf numFmtId="0" fontId="1" fillId="0" borderId="0"/>
    <xf numFmtId="43" fontId="69" fillId="0" borderId="0" applyFont="0" applyFill="0" applyBorder="0" applyAlignment="0" applyProtection="0"/>
    <xf numFmtId="9" fontId="69" fillId="0" borderId="0" applyFont="0" applyFill="0" applyBorder="0" applyAlignment="0" applyProtection="0"/>
    <xf numFmtId="44" fontId="69" fillId="0" borderId="0" applyFont="0" applyFill="0" applyBorder="0" applyAlignment="0" applyProtection="0"/>
    <xf numFmtId="0" fontId="68" fillId="0" borderId="0"/>
    <xf numFmtId="0" fontId="68" fillId="0" borderId="0"/>
    <xf numFmtId="0" fontId="69" fillId="0" borderId="0"/>
    <xf numFmtId="0" fontId="49" fillId="0" borderId="0"/>
    <xf numFmtId="43" fontId="49" fillId="0" borderId="0" applyFont="0" applyFill="0" applyBorder="0" applyAlignment="0" applyProtection="0"/>
    <xf numFmtId="43" fontId="1" fillId="0" borderId="0" applyFont="0" applyFill="0" applyBorder="0" applyAlignment="0" applyProtection="0"/>
    <xf numFmtId="166" fontId="69" fillId="0" borderId="0" applyFont="0" applyFill="0" applyBorder="0" applyAlignment="0" applyProtection="0"/>
    <xf numFmtId="9" fontId="1" fillId="0" borderId="0" applyFont="0" applyFill="0" applyBorder="0" applyAlignment="0" applyProtection="0"/>
    <xf numFmtId="9" fontId="68" fillId="0" borderId="0" applyFont="0" applyFill="0" applyBorder="0" applyAlignment="0" applyProtection="0"/>
    <xf numFmtId="166" fontId="1" fillId="0" borderId="0" applyFont="0" applyFill="0" applyBorder="0" applyAlignment="0" applyProtection="0"/>
    <xf numFmtId="0" fontId="56" fillId="8" borderId="0" applyNumberFormat="0" applyBorder="0" applyAlignment="0" applyProtection="0"/>
    <xf numFmtId="0" fontId="75"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5" fillId="0" borderId="0" applyNumberFormat="0" applyFill="0" applyBorder="0" applyAlignment="0" applyProtection="0"/>
    <xf numFmtId="0" fontId="78" fillId="0" borderId="0" applyNumberFormat="0" applyFill="0" applyBorder="0" applyAlignment="0" applyProtection="0">
      <alignment vertical="top"/>
      <protection locked="0"/>
    </xf>
    <xf numFmtId="0" fontId="73" fillId="0" borderId="0"/>
    <xf numFmtId="0" fontId="79" fillId="0" borderId="0" applyNumberFormat="0" applyFill="0" applyBorder="0" applyAlignment="0" applyProtection="0">
      <alignment vertical="top"/>
      <protection locked="0"/>
    </xf>
    <xf numFmtId="0" fontId="49" fillId="0" borderId="0"/>
    <xf numFmtId="0" fontId="49" fillId="0" borderId="0"/>
    <xf numFmtId="0" fontId="68" fillId="0" borderId="0"/>
    <xf numFmtId="0" fontId="49" fillId="0" borderId="0"/>
    <xf numFmtId="44" fontId="1" fillId="0" borderId="0" applyFont="0" applyFill="0" applyBorder="0" applyAlignment="0" applyProtection="0"/>
    <xf numFmtId="0" fontId="68" fillId="0" borderId="0"/>
    <xf numFmtId="0" fontId="49" fillId="0" borderId="0"/>
    <xf numFmtId="166" fontId="49" fillId="0" borderId="0" applyFont="0" applyFill="0" applyBorder="0" applyAlignment="0" applyProtection="0"/>
    <xf numFmtId="0" fontId="49" fillId="0" borderId="0"/>
    <xf numFmtId="0" fontId="68" fillId="0" borderId="0"/>
    <xf numFmtId="0" fontId="1" fillId="0" borderId="0"/>
    <xf numFmtId="0" fontId="68" fillId="0" borderId="0"/>
    <xf numFmtId="0" fontId="68" fillId="0" borderId="0"/>
    <xf numFmtId="0" fontId="49" fillId="0" borderId="0"/>
    <xf numFmtId="43" fontId="4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69" fillId="0" borderId="0" applyFont="0" applyFill="0" applyBorder="0" applyAlignment="0" applyProtection="0"/>
    <xf numFmtId="173" fontId="49" fillId="0" borderId="0" applyFont="0" applyFill="0" applyBorder="0" applyAlignment="0" applyProtection="0"/>
    <xf numFmtId="0" fontId="49" fillId="0" borderId="0"/>
    <xf numFmtId="173" fontId="6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77" fillId="0" borderId="0" applyNumberFormat="0" applyFill="0" applyBorder="0" applyAlignment="0" applyProtection="0"/>
    <xf numFmtId="0" fontId="49" fillId="0" borderId="0"/>
    <xf numFmtId="9" fontId="49" fillId="0" borderId="0" applyFont="0" applyFill="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9" fontId="69" fillId="0" borderId="0" applyFont="0" applyFill="0" applyBorder="0" applyAlignment="0" applyProtection="0"/>
    <xf numFmtId="173" fontId="49" fillId="0" borderId="0" applyFont="0" applyFill="0" applyBorder="0" applyAlignment="0" applyProtection="0"/>
    <xf numFmtId="0" fontId="49" fillId="0" borderId="0"/>
    <xf numFmtId="44" fontId="6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66" fillId="0" borderId="0" applyNumberFormat="0" applyFill="0" applyBorder="0" applyAlignment="0" applyProtection="0"/>
    <xf numFmtId="43" fontId="1" fillId="0" borderId="0" applyFont="0" applyFill="0" applyBorder="0" applyAlignment="0" applyProtection="0"/>
    <xf numFmtId="0" fontId="49" fillId="0" borderId="0"/>
    <xf numFmtId="43" fontId="49" fillId="0" borderId="0" applyFont="0" applyFill="0" applyBorder="0" applyAlignment="0" applyProtection="0"/>
    <xf numFmtId="0" fontId="49" fillId="12" borderId="150" applyNumberFormat="0" applyFont="0" applyAlignment="0" applyProtection="0"/>
    <xf numFmtId="0" fontId="75" fillId="0" borderId="0" applyNumberFormat="0" applyFill="0" applyBorder="0" applyAlignment="0" applyProtection="0"/>
    <xf numFmtId="0" fontId="49" fillId="0" borderId="0"/>
    <xf numFmtId="166" fontId="49" fillId="0" borderId="0" applyFont="0" applyFill="0" applyBorder="0" applyAlignment="0" applyProtection="0"/>
    <xf numFmtId="0" fontId="49" fillId="0" borderId="0"/>
    <xf numFmtId="0" fontId="1" fillId="0" borderId="0"/>
    <xf numFmtId="43"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9"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80"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69" fillId="0" borderId="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49" fillId="14" borderId="0" applyNumberFormat="0" applyBorder="0" applyAlignment="0" applyProtection="0"/>
    <xf numFmtId="0" fontId="49" fillId="18"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22" borderId="0" applyNumberFormat="0" applyBorder="0" applyAlignment="0" applyProtection="0"/>
    <xf numFmtId="0" fontId="49" fillId="15" borderId="0" applyNumberFormat="0" applyBorder="0" applyAlignment="0" applyProtection="0"/>
    <xf numFmtId="0" fontId="49" fillId="19" borderId="0" applyNumberFormat="0" applyBorder="0" applyAlignment="0" applyProtection="0"/>
    <xf numFmtId="0" fontId="49" fillId="23" borderId="0" applyNumberFormat="0" applyBorder="0" applyAlignment="0" applyProtection="0"/>
    <xf numFmtId="0" fontId="49" fillId="27" borderId="0" applyNumberFormat="0" applyBorder="0" applyAlignment="0" applyProtection="0"/>
    <xf numFmtId="0" fontId="49" fillId="31" borderId="0" applyNumberFormat="0" applyBorder="0" applyAlignment="0" applyProtection="0"/>
    <xf numFmtId="0" fontId="49" fillId="35" borderId="0" applyNumberFormat="0" applyBorder="0" applyAlignment="0" applyProtection="0"/>
    <xf numFmtId="43" fontId="69" fillId="0" borderId="0" applyFont="0" applyFill="0" applyBorder="0" applyAlignment="0" applyProtection="0"/>
    <xf numFmtId="9" fontId="69" fillId="0" borderId="0" applyFont="0" applyFill="0" applyBorder="0" applyAlignment="0" applyProtection="0"/>
    <xf numFmtId="43" fontId="1" fillId="0" borderId="0" applyFont="0" applyFill="0" applyBorder="0" applyAlignment="0" applyProtection="0"/>
    <xf numFmtId="0" fontId="1" fillId="0" borderId="0"/>
    <xf numFmtId="0" fontId="1" fillId="0" borderId="0">
      <alignment wrapText="1"/>
    </xf>
    <xf numFmtId="0" fontId="49" fillId="0" borderId="0"/>
    <xf numFmtId="166" fontId="49" fillId="0" borderId="0" applyFont="0" applyFill="0" applyBorder="0" applyAlignment="0" applyProtection="0"/>
    <xf numFmtId="0" fontId="49" fillId="0" borderId="0"/>
    <xf numFmtId="0" fontId="72" fillId="0" borderId="0"/>
    <xf numFmtId="0" fontId="1"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9"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49" fillId="0" borderId="0"/>
    <xf numFmtId="43" fontId="49" fillId="0" borderId="0" applyFont="0" applyFill="0" applyBorder="0" applyAlignment="0" applyProtection="0"/>
    <xf numFmtId="0" fontId="49" fillId="12" borderId="150" applyNumberFormat="0" applyFont="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9"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49" fillId="0" borderId="0"/>
    <xf numFmtId="43" fontId="49" fillId="0" borderId="0" applyFont="0" applyFill="0" applyBorder="0" applyAlignment="0" applyProtection="0"/>
    <xf numFmtId="0" fontId="81" fillId="0" borderId="0"/>
    <xf numFmtId="0" fontId="49" fillId="14"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15" borderId="0" applyNumberFormat="0" applyBorder="0" applyAlignment="0" applyProtection="0"/>
    <xf numFmtId="0" fontId="49" fillId="19" borderId="0" applyNumberFormat="0" applyBorder="0" applyAlignment="0" applyProtection="0"/>
    <xf numFmtId="0" fontId="49" fillId="23" borderId="0" applyNumberFormat="0" applyBorder="0" applyAlignment="0" applyProtection="0"/>
    <xf numFmtId="0" fontId="49" fillId="27" borderId="0" applyNumberFormat="0" applyBorder="0" applyAlignment="0" applyProtection="0"/>
    <xf numFmtId="0" fontId="49" fillId="31" borderId="0" applyNumberFormat="0" applyBorder="0" applyAlignment="0" applyProtection="0"/>
    <xf numFmtId="0" fontId="49" fillId="35" borderId="0" applyNumberFormat="0" applyBorder="0" applyAlignment="0" applyProtection="0"/>
    <xf numFmtId="43" fontId="67"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12" borderId="150" applyNumberFormat="0" applyFont="0" applyAlignment="0" applyProtection="0"/>
    <xf numFmtId="9" fontId="49" fillId="0" borderId="0" applyFont="0" applyFill="0" applyBorder="0" applyAlignment="0" applyProtection="0"/>
    <xf numFmtId="9" fontId="49" fillId="0" borderId="0" applyFont="0" applyFill="0" applyBorder="0" applyAlignment="0" applyProtection="0"/>
    <xf numFmtId="0" fontId="69" fillId="0" borderId="0">
      <alignment wrapText="1"/>
    </xf>
    <xf numFmtId="0" fontId="80" fillId="0" borderId="0"/>
    <xf numFmtId="0" fontId="49" fillId="0" borderId="0"/>
    <xf numFmtId="43" fontId="49" fillId="0" borderId="0" applyFont="0" applyFill="0" applyBorder="0" applyAlignment="0" applyProtection="0"/>
    <xf numFmtId="0" fontId="80" fillId="0" borderId="0"/>
  </cellStyleXfs>
  <cellXfs count="338">
    <xf numFmtId="0" fontId="0" fillId="0" borderId="0" xfId="0"/>
    <xf numFmtId="22" fontId="33" fillId="2" borderId="0" xfId="3" applyNumberFormat="1" applyFont="1" applyFill="1"/>
    <xf numFmtId="0" fontId="33" fillId="2" borderId="0" xfId="3" applyFont="1" applyFill="1"/>
    <xf numFmtId="0" fontId="33" fillId="2" borderId="0" xfId="3" applyFont="1" applyFill="1" applyBorder="1"/>
    <xf numFmtId="0" fontId="33" fillId="2" borderId="0" xfId="3" applyFont="1" applyFill="1" applyBorder="1" applyAlignment="1">
      <alignment wrapText="1"/>
    </xf>
    <xf numFmtId="0" fontId="33" fillId="0" borderId="0" xfId="3" applyFont="1" applyBorder="1"/>
    <xf numFmtId="0" fontId="33" fillId="0" borderId="0" xfId="3" applyFont="1"/>
    <xf numFmtId="0" fontId="34" fillId="2" borderId="0" xfId="3" applyFont="1" applyFill="1" applyBorder="1" applyAlignment="1">
      <alignment wrapText="1"/>
    </xf>
    <xf numFmtId="0" fontId="34" fillId="0" borderId="0" xfId="3" applyFont="1" applyBorder="1" applyAlignment="1">
      <alignment wrapText="1"/>
    </xf>
    <xf numFmtId="0" fontId="33" fillId="2" borderId="0" xfId="3" applyFont="1" applyFill="1" applyAlignment="1"/>
    <xf numFmtId="0" fontId="2" fillId="2" borderId="134" xfId="3" applyFont="1" applyFill="1" applyBorder="1" applyAlignment="1">
      <alignment wrapText="1"/>
    </xf>
    <xf numFmtId="0" fontId="1" fillId="3" borderId="1" xfId="3" applyFont="1" applyFill="1" applyBorder="1" applyAlignment="1" applyProtection="1">
      <alignment horizontal="right" wrapText="1"/>
      <protection locked="0"/>
    </xf>
    <xf numFmtId="0" fontId="33" fillId="2" borderId="0" xfId="3" applyFont="1" applyFill="1" applyBorder="1" applyAlignment="1"/>
    <xf numFmtId="0" fontId="33" fillId="0" borderId="0" xfId="3" applyFont="1" applyAlignment="1"/>
    <xf numFmtId="0" fontId="35" fillId="2" borderId="0" xfId="3" applyFont="1" applyFill="1" applyBorder="1"/>
    <xf numFmtId="0" fontId="36" fillId="2" borderId="2" xfId="3" applyFont="1" applyFill="1" applyBorder="1" applyAlignment="1">
      <alignment horizontal="right"/>
    </xf>
    <xf numFmtId="0" fontId="37" fillId="2" borderId="0" xfId="3" applyFont="1" applyFill="1" applyBorder="1"/>
    <xf numFmtId="0" fontId="2" fillId="2" borderId="134" xfId="3" applyFont="1" applyFill="1" applyBorder="1"/>
    <xf numFmtId="0" fontId="1" fillId="3" borderId="1" xfId="3" applyFont="1" applyFill="1" applyBorder="1" applyAlignment="1" applyProtection="1">
      <alignment horizontal="right" vertical="center"/>
      <protection locked="0"/>
    </xf>
    <xf numFmtId="0" fontId="36" fillId="2" borderId="0" xfId="3" applyFont="1" applyFill="1" applyBorder="1" applyAlignment="1">
      <alignment horizontal="right"/>
    </xf>
    <xf numFmtId="0" fontId="38" fillId="2" borderId="0" xfId="3" applyFont="1" applyFill="1"/>
    <xf numFmtId="14" fontId="39" fillId="2" borderId="0" xfId="3" applyNumberFormat="1" applyFont="1" applyFill="1" applyBorder="1"/>
    <xf numFmtId="14" fontId="33" fillId="2" borderId="0" xfId="3" applyNumberFormat="1" applyFont="1" applyFill="1" applyBorder="1"/>
    <xf numFmtId="0" fontId="40" fillId="2" borderId="0" xfId="3" applyFont="1" applyFill="1" applyBorder="1" applyAlignment="1"/>
    <xf numFmtId="0" fontId="41" fillId="2" borderId="0" xfId="3" applyFont="1" applyFill="1" applyBorder="1" applyAlignment="1">
      <alignment wrapText="1"/>
    </xf>
    <xf numFmtId="0" fontId="41" fillId="2" borderId="0" xfId="3" applyFont="1" applyFill="1" applyBorder="1" applyAlignment="1">
      <alignment horizontal="center" wrapText="1"/>
    </xf>
    <xf numFmtId="2" fontId="33" fillId="0" borderId="0" xfId="3" applyNumberFormat="1" applyFont="1"/>
    <xf numFmtId="1" fontId="33" fillId="2" borderId="0" xfId="3" applyNumberFormat="1" applyFont="1" applyFill="1" applyBorder="1"/>
    <xf numFmtId="0" fontId="33" fillId="0" borderId="0" xfId="3" applyFont="1" applyBorder="1" applyAlignment="1">
      <alignment wrapText="1"/>
    </xf>
    <xf numFmtId="0" fontId="33" fillId="0" borderId="0" xfId="3" applyFont="1" applyFill="1"/>
    <xf numFmtId="0" fontId="0" fillId="0" borderId="0" xfId="0" applyFill="1"/>
    <xf numFmtId="0" fontId="42" fillId="0" borderId="0" xfId="0" applyFont="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0" fillId="0" borderId="3" xfId="0" applyBorder="1" applyAlignment="1">
      <alignment wrapText="1"/>
    </xf>
    <xf numFmtId="0" fontId="0" fillId="0" borderId="10" xfId="0" applyBorder="1"/>
    <xf numFmtId="0" fontId="0" fillId="0" borderId="11" xfId="0" applyBorder="1"/>
    <xf numFmtId="0" fontId="43" fillId="0" borderId="0" xfId="0" applyFont="1" applyFill="1"/>
    <xf numFmtId="0" fontId="43" fillId="0" borderId="0" xfId="0" applyFont="1" applyFill="1" applyBorder="1"/>
    <xf numFmtId="0" fontId="8" fillId="0" borderId="12" xfId="2" applyFont="1" applyFill="1" applyBorder="1" applyAlignment="1">
      <alignment horizontal="left" vertical="center"/>
    </xf>
    <xf numFmtId="0" fontId="1" fillId="0" borderId="13" xfId="2" applyFont="1" applyFill="1" applyBorder="1"/>
    <xf numFmtId="0" fontId="0" fillId="0" borderId="13" xfId="0" applyBorder="1"/>
    <xf numFmtId="0" fontId="9" fillId="0" borderId="13" xfId="2" applyFont="1" applyFill="1" applyBorder="1" applyAlignment="1">
      <alignment horizontal="right" vertical="top" wrapText="1"/>
    </xf>
    <xf numFmtId="0" fontId="9" fillId="0" borderId="14" xfId="2" applyFont="1" applyFill="1" applyBorder="1" applyAlignment="1">
      <alignment horizontal="right" vertical="top" wrapText="1"/>
    </xf>
    <xf numFmtId="0" fontId="3" fillId="0" borderId="15" xfId="2" applyFont="1" applyFill="1" applyBorder="1" applyAlignment="1">
      <alignment horizontal="center" vertical="center"/>
    </xf>
    <xf numFmtId="0" fontId="11" fillId="0" borderId="13" xfId="2" applyFont="1" applyFill="1" applyBorder="1" applyAlignment="1">
      <alignment horizontal="center" vertical="center"/>
    </xf>
    <xf numFmtId="0" fontId="11" fillId="0" borderId="16" xfId="2" applyFont="1" applyFill="1" applyBorder="1" applyAlignment="1">
      <alignment horizontal="center" vertical="center"/>
    </xf>
    <xf numFmtId="0" fontId="11" fillId="0" borderId="17" xfId="2" applyFont="1" applyFill="1" applyBorder="1" applyAlignment="1">
      <alignment horizontal="center" vertical="center"/>
    </xf>
    <xf numFmtId="0" fontId="3" fillId="0" borderId="18" xfId="2" applyFont="1" applyFill="1" applyBorder="1" applyAlignment="1">
      <alignment horizontal="center" vertical="center"/>
    </xf>
    <xf numFmtId="0" fontId="12" fillId="0" borderId="16" xfId="0" applyFont="1" applyBorder="1" applyAlignment="1">
      <alignment horizontal="center" wrapText="1"/>
    </xf>
    <xf numFmtId="0" fontId="3" fillId="0" borderId="19" xfId="2" applyFont="1" applyFill="1" applyBorder="1" applyAlignment="1">
      <alignment horizontal="center" vertical="center"/>
    </xf>
    <xf numFmtId="0" fontId="3" fillId="0" borderId="16" xfId="2" applyFont="1" applyFill="1" applyBorder="1" applyAlignment="1">
      <alignment horizontal="center" vertical="center"/>
    </xf>
    <xf numFmtId="0" fontId="13" fillId="0" borderId="20" xfId="0" applyFont="1" applyFill="1" applyBorder="1" applyAlignment="1">
      <alignment horizontal="center" wrapText="1"/>
    </xf>
    <xf numFmtId="0" fontId="10" fillId="0" borderId="21" xfId="2" applyFont="1" applyFill="1" applyBorder="1" applyAlignment="1"/>
    <xf numFmtId="0" fontId="1" fillId="0" borderId="0" xfId="2" applyFont="1" applyFill="1" applyBorder="1"/>
    <xf numFmtId="0" fontId="10" fillId="0" borderId="0" xfId="2" applyFont="1" applyFill="1" applyBorder="1" applyAlignment="1">
      <alignment horizontal="right"/>
    </xf>
    <xf numFmtId="0" fontId="1" fillId="0" borderId="22" xfId="2" applyFont="1" applyFill="1" applyBorder="1" applyAlignment="1">
      <alignment wrapText="1"/>
    </xf>
    <xf numFmtId="0" fontId="1" fillId="0" borderId="23" xfId="2" applyFont="1" applyFill="1" applyBorder="1" applyAlignment="1">
      <alignment wrapText="1"/>
    </xf>
    <xf numFmtId="0" fontId="3" fillId="0" borderId="24" xfId="2" applyFont="1" applyFill="1" applyBorder="1" applyAlignment="1">
      <alignment horizontal="center" vertical="center"/>
    </xf>
    <xf numFmtId="0" fontId="11" fillId="0" borderId="0" xfId="2" applyFont="1" applyFill="1" applyBorder="1" applyAlignment="1">
      <alignment horizontal="center" vertical="center"/>
    </xf>
    <xf numFmtId="0" fontId="11" fillId="0" borderId="25" xfId="2" applyFont="1" applyFill="1" applyBorder="1" applyAlignment="1">
      <alignment horizontal="center" vertical="center"/>
    </xf>
    <xf numFmtId="0" fontId="11" fillId="0" borderId="26" xfId="2" applyFont="1" applyFill="1" applyBorder="1" applyAlignment="1">
      <alignment horizontal="center" vertical="center"/>
    </xf>
    <xf numFmtId="0" fontId="3" fillId="0" borderId="27" xfId="2" applyFont="1" applyFill="1" applyBorder="1" applyAlignment="1">
      <alignment horizontal="center" vertical="center"/>
    </xf>
    <xf numFmtId="0" fontId="12" fillId="0" borderId="0" xfId="0" applyFont="1" applyBorder="1" applyAlignment="1">
      <alignment horizontal="center"/>
    </xf>
    <xf numFmtId="0" fontId="11" fillId="0" borderId="28" xfId="2" applyFont="1" applyFill="1" applyBorder="1" applyAlignment="1">
      <alignment horizontal="center" vertical="center"/>
    </xf>
    <xf numFmtId="0" fontId="11" fillId="0" borderId="27" xfId="2" applyFont="1" applyFill="1" applyBorder="1" applyAlignment="1">
      <alignment horizontal="center" vertical="center"/>
    </xf>
    <xf numFmtId="0" fontId="13" fillId="0" borderId="29" xfId="0" applyFont="1" applyFill="1" applyBorder="1" applyAlignment="1">
      <alignment horizontal="center" wrapText="1"/>
    </xf>
    <xf numFmtId="0" fontId="15" fillId="0" borderId="29" xfId="0" applyFont="1" applyFill="1" applyBorder="1" applyAlignment="1">
      <alignment horizontal="center" wrapText="1"/>
    </xf>
    <xf numFmtId="0" fontId="0" fillId="0" borderId="0" xfId="0" applyAlignment="1">
      <alignment textRotation="90"/>
    </xf>
    <xf numFmtId="0" fontId="0" fillId="0" borderId="0" xfId="0" applyFill="1" applyAlignment="1">
      <alignment textRotation="90"/>
    </xf>
    <xf numFmtId="0" fontId="3" fillId="3" borderId="30" xfId="2" applyFont="1" applyFill="1" applyBorder="1" applyAlignment="1">
      <alignment horizontal="center" vertical="center"/>
    </xf>
    <xf numFmtId="0" fontId="3" fillId="3" borderId="31" xfId="2" applyFont="1" applyFill="1" applyBorder="1" applyAlignment="1">
      <alignment horizontal="left" vertical="center"/>
    </xf>
    <xf numFmtId="0" fontId="3" fillId="3" borderId="32" xfId="2" applyFont="1" applyFill="1" applyBorder="1" applyAlignment="1">
      <alignment vertical="center" wrapText="1"/>
    </xf>
    <xf numFmtId="0" fontId="17" fillId="3" borderId="6" xfId="2" applyFont="1" applyFill="1" applyBorder="1" applyAlignment="1">
      <alignment vertical="center" wrapText="1"/>
    </xf>
    <xf numFmtId="0" fontId="17" fillId="3" borderId="31" xfId="2" applyFont="1" applyFill="1" applyBorder="1" applyAlignment="1">
      <alignment vertical="center" wrapText="1"/>
    </xf>
    <xf numFmtId="164" fontId="18" fillId="0" borderId="3" xfId="2" applyNumberFormat="1" applyFont="1" applyFill="1" applyBorder="1" applyAlignment="1">
      <alignment vertical="center"/>
    </xf>
    <xf numFmtId="164" fontId="18" fillId="0" borderId="31" xfId="2" applyNumberFormat="1" applyFont="1" applyFill="1" applyBorder="1" applyAlignment="1">
      <alignment vertical="center"/>
    </xf>
    <xf numFmtId="164" fontId="18" fillId="0" borderId="33" xfId="2" applyNumberFormat="1" applyFont="1" applyFill="1" applyBorder="1" applyAlignment="1">
      <alignment vertical="center"/>
    </xf>
    <xf numFmtId="164" fontId="18" fillId="0" borderId="8" xfId="2" applyNumberFormat="1" applyFont="1" applyFill="1" applyBorder="1" applyAlignment="1">
      <alignment vertical="center"/>
    </xf>
    <xf numFmtId="164" fontId="18" fillId="0" borderId="9" xfId="2" applyNumberFormat="1" applyFont="1" applyFill="1" applyBorder="1" applyAlignment="1">
      <alignment vertical="center"/>
    </xf>
    <xf numFmtId="164" fontId="18" fillId="0" borderId="34" xfId="2" applyNumberFormat="1" applyFont="1" applyFill="1" applyBorder="1" applyAlignment="1">
      <alignment vertical="center"/>
    </xf>
    <xf numFmtId="164" fontId="18" fillId="0" borderId="35" xfId="2" applyNumberFormat="1" applyFont="1" applyFill="1" applyBorder="1" applyAlignment="1">
      <alignment vertical="center"/>
    </xf>
    <xf numFmtId="164" fontId="18" fillId="0" borderId="4" xfId="2" applyNumberFormat="1" applyFont="1" applyFill="1" applyBorder="1" applyAlignment="1">
      <alignment vertical="center"/>
    </xf>
    <xf numFmtId="164" fontId="18" fillId="0" borderId="6" xfId="2" applyNumberFormat="1" applyFont="1" applyFill="1" applyBorder="1" applyAlignment="1">
      <alignment vertical="center"/>
    </xf>
    <xf numFmtId="0" fontId="19" fillId="0" borderId="0" xfId="0" quotePrefix="1" applyFont="1" applyFill="1" applyAlignment="1">
      <alignment horizontal="left" vertical="center"/>
    </xf>
    <xf numFmtId="0" fontId="11" fillId="3" borderId="37" xfId="2" applyFont="1" applyFill="1" applyBorder="1" applyAlignment="1">
      <alignment horizontal="center" vertical="center"/>
    </xf>
    <xf numFmtId="0" fontId="11" fillId="3" borderId="38" xfId="2" applyFont="1" applyFill="1" applyBorder="1" applyAlignment="1">
      <alignment horizontal="left" vertical="center"/>
    </xf>
    <xf numFmtId="0" fontId="11" fillId="3" borderId="39" xfId="1" applyFont="1" applyFill="1" applyBorder="1" applyAlignment="1" applyProtection="1">
      <alignment vertical="center" wrapText="1"/>
    </xf>
    <xf numFmtId="0" fontId="21" fillId="3" borderId="40" xfId="2" applyFont="1" applyFill="1" applyBorder="1" applyAlignment="1">
      <alignment vertical="center" wrapText="1"/>
    </xf>
    <xf numFmtId="0" fontId="21" fillId="3" borderId="41" xfId="2" applyFont="1" applyFill="1" applyBorder="1" applyAlignment="1">
      <alignment vertical="center" wrapText="1"/>
    </xf>
    <xf numFmtId="164" fontId="18" fillId="0" borderId="42" xfId="2" applyNumberFormat="1" applyFont="1" applyFill="1" applyBorder="1" applyAlignment="1">
      <alignment vertical="center"/>
    </xf>
    <xf numFmtId="164" fontId="1" fillId="0" borderId="45" xfId="2" applyNumberFormat="1" applyFont="1" applyFill="1" applyBorder="1" applyAlignment="1">
      <alignment vertical="center"/>
    </xf>
    <xf numFmtId="164" fontId="1" fillId="0" borderId="42" xfId="2" applyNumberFormat="1" applyFont="1" applyFill="1" applyBorder="1" applyAlignment="1">
      <alignment vertical="center"/>
    </xf>
    <xf numFmtId="164" fontId="1" fillId="0" borderId="47" xfId="2" applyNumberFormat="1" applyFont="1" applyFill="1" applyBorder="1" applyAlignment="1">
      <alignment vertical="center"/>
    </xf>
    <xf numFmtId="164" fontId="1" fillId="0" borderId="48" xfId="2" applyNumberFormat="1" applyFont="1" applyFill="1" applyBorder="1" applyAlignment="1">
      <alignment vertical="center"/>
    </xf>
    <xf numFmtId="0" fontId="11" fillId="3" borderId="21" xfId="2" applyFont="1" applyFill="1" applyBorder="1" applyAlignment="1">
      <alignment horizontal="center" vertical="center"/>
    </xf>
    <xf numFmtId="0" fontId="11" fillId="3" borderId="50" xfId="2" applyFont="1" applyFill="1" applyBorder="1" applyAlignment="1">
      <alignment horizontal="right" vertical="center"/>
    </xf>
    <xf numFmtId="0" fontId="22" fillId="3" borderId="39" xfId="1" applyFont="1" applyFill="1" applyBorder="1" applyAlignment="1" applyProtection="1">
      <alignment vertical="center" wrapText="1"/>
    </xf>
    <xf numFmtId="164" fontId="18" fillId="0" borderId="51" xfId="2" applyNumberFormat="1" applyFont="1" applyFill="1" applyBorder="1" applyAlignment="1">
      <alignment vertical="center"/>
    </xf>
    <xf numFmtId="164" fontId="1" fillId="0" borderId="41" xfId="2" applyNumberFormat="1" applyFont="1" applyFill="1" applyBorder="1" applyAlignment="1">
      <alignment vertical="center"/>
    </xf>
    <xf numFmtId="164" fontId="1" fillId="0" borderId="53" xfId="2" applyNumberFormat="1" applyFont="1" applyFill="1" applyBorder="1" applyAlignment="1">
      <alignment vertical="center"/>
    </xf>
    <xf numFmtId="164" fontId="1" fillId="0" borderId="54" xfId="2" applyNumberFormat="1" applyFont="1" applyFill="1" applyBorder="1" applyAlignment="1">
      <alignment vertical="center"/>
    </xf>
    <xf numFmtId="164" fontId="1" fillId="0" borderId="51" xfId="2" applyNumberFormat="1" applyFont="1" applyFill="1" applyBorder="1" applyAlignment="1">
      <alignment vertical="center"/>
    </xf>
    <xf numFmtId="164" fontId="1" fillId="0" borderId="40" xfId="2" applyNumberFormat="1" applyFont="1" applyFill="1" applyBorder="1" applyAlignment="1">
      <alignment vertical="center"/>
    </xf>
    <xf numFmtId="164" fontId="1" fillId="0" borderId="55" xfId="2" applyNumberFormat="1" applyFont="1" applyFill="1" applyBorder="1" applyAlignment="1">
      <alignment vertical="center"/>
    </xf>
    <xf numFmtId="0" fontId="11" fillId="3" borderId="57" xfId="2" applyFont="1" applyFill="1" applyBorder="1" applyAlignment="1">
      <alignment horizontal="right" vertical="center"/>
    </xf>
    <xf numFmtId="0" fontId="1" fillId="0" borderId="0" xfId="0" applyFont="1" applyFill="1" applyBorder="1"/>
    <xf numFmtId="0" fontId="11" fillId="3" borderId="58" xfId="2" applyFont="1" applyFill="1" applyBorder="1" applyAlignment="1">
      <alignment horizontal="center" vertical="center"/>
    </xf>
    <xf numFmtId="0" fontId="11" fillId="3" borderId="41" xfId="2" applyFont="1" applyFill="1" applyBorder="1" applyAlignment="1">
      <alignment horizontal="right" vertical="center"/>
    </xf>
    <xf numFmtId="0" fontId="11" fillId="3" borderId="59" xfId="2" applyFont="1" applyFill="1" applyBorder="1" applyAlignment="1">
      <alignment horizontal="center" vertical="center"/>
    </xf>
    <xf numFmtId="0" fontId="11" fillId="3" borderId="57" xfId="2" applyFont="1" applyFill="1" applyBorder="1" applyAlignment="1">
      <alignment horizontal="left" vertical="center"/>
    </xf>
    <xf numFmtId="0" fontId="11" fillId="3" borderId="60" xfId="2" applyFont="1" applyFill="1" applyBorder="1" applyAlignment="1">
      <alignment vertical="center" wrapText="1"/>
    </xf>
    <xf numFmtId="0" fontId="21" fillId="3" borderId="61" xfId="2" applyFont="1" applyFill="1" applyBorder="1" applyAlignment="1">
      <alignment vertical="center" wrapText="1"/>
    </xf>
    <xf numFmtId="0" fontId="21" fillId="3" borderId="62" xfId="2" applyFont="1" applyFill="1" applyBorder="1" applyAlignment="1">
      <alignment vertical="center" wrapText="1"/>
    </xf>
    <xf numFmtId="164" fontId="1" fillId="0" borderId="63" xfId="2" applyNumberFormat="1" applyFont="1" applyFill="1" applyBorder="1" applyAlignment="1">
      <alignment vertical="center"/>
    </xf>
    <xf numFmtId="0" fontId="11" fillId="3" borderId="64" xfId="2" applyFont="1" applyFill="1" applyBorder="1" applyAlignment="1">
      <alignment horizontal="center" vertical="center"/>
    </xf>
    <xf numFmtId="0" fontId="11" fillId="3" borderId="57" xfId="2" applyFont="1" applyFill="1" applyBorder="1" applyAlignment="1">
      <alignment horizontal="left" vertical="center" indent="3"/>
    </xf>
    <xf numFmtId="0" fontId="11" fillId="3" borderId="60" xfId="1" applyFont="1" applyFill="1" applyBorder="1" applyAlignment="1" applyProtection="1">
      <alignment vertical="center" wrapText="1"/>
    </xf>
    <xf numFmtId="0" fontId="21" fillId="3" borderId="65" xfId="2" applyFont="1" applyFill="1" applyBorder="1" applyAlignment="1">
      <alignment vertical="center" wrapText="1"/>
    </xf>
    <xf numFmtId="164" fontId="1" fillId="0" borderId="57" xfId="2" applyNumberFormat="1" applyFont="1" applyFill="1" applyBorder="1" applyAlignment="1">
      <alignment vertical="center"/>
    </xf>
    <xf numFmtId="164" fontId="1" fillId="0" borderId="66" xfId="2" applyNumberFormat="1" applyFont="1" applyFill="1" applyBorder="1" applyAlignment="1">
      <alignment vertical="center"/>
    </xf>
    <xf numFmtId="164" fontId="1" fillId="0" borderId="67" xfId="2" applyNumberFormat="1" applyFont="1" applyFill="1" applyBorder="1" applyAlignment="1">
      <alignment vertical="center"/>
    </xf>
    <xf numFmtId="164" fontId="1" fillId="0" borderId="68" xfId="2" applyNumberFormat="1" applyFont="1" applyFill="1" applyBorder="1" applyAlignment="1">
      <alignment vertical="center"/>
    </xf>
    <xf numFmtId="164" fontId="1" fillId="0" borderId="61" xfId="2" applyNumberFormat="1" applyFont="1" applyFill="1" applyBorder="1" applyAlignment="1">
      <alignment vertical="center"/>
    </xf>
    <xf numFmtId="164" fontId="1" fillId="0" borderId="69" xfId="2" applyNumberFormat="1" applyFont="1" applyFill="1" applyBorder="1" applyAlignment="1">
      <alignment vertical="center"/>
    </xf>
    <xf numFmtId="0" fontId="11" fillId="3" borderId="0" xfId="2" applyFont="1" applyFill="1" applyBorder="1" applyAlignment="1">
      <alignment horizontal="right" vertical="center"/>
    </xf>
    <xf numFmtId="0" fontId="22" fillId="3" borderId="71" xfId="1" applyFont="1" applyFill="1" applyBorder="1" applyAlignment="1" applyProtection="1">
      <alignment vertical="center" wrapText="1"/>
    </xf>
    <xf numFmtId="164" fontId="1" fillId="0" borderId="24" xfId="2" applyNumberFormat="1" applyFont="1" applyFill="1" applyBorder="1" applyAlignment="1">
      <alignment vertical="center"/>
    </xf>
    <xf numFmtId="164" fontId="1" fillId="0" borderId="0" xfId="2" applyNumberFormat="1" applyFont="1" applyFill="1" applyBorder="1" applyAlignment="1">
      <alignment vertical="center"/>
    </xf>
    <xf numFmtId="164" fontId="1" fillId="0" borderId="72" xfId="2" applyNumberFormat="1" applyFont="1" applyFill="1" applyBorder="1" applyAlignment="1">
      <alignment vertical="center"/>
    </xf>
    <xf numFmtId="164" fontId="1" fillId="0" borderId="25" xfId="2" applyNumberFormat="1" applyFont="1" applyFill="1" applyBorder="1" applyAlignment="1">
      <alignment vertical="center"/>
    </xf>
    <xf numFmtId="164" fontId="1" fillId="0" borderId="26" xfId="2" applyNumberFormat="1" applyFont="1" applyFill="1" applyBorder="1" applyAlignment="1">
      <alignment vertical="center"/>
    </xf>
    <xf numFmtId="164" fontId="1" fillId="0" borderId="27" xfId="2" applyNumberFormat="1" applyFont="1" applyFill="1" applyBorder="1" applyAlignment="1">
      <alignment vertical="center"/>
    </xf>
    <xf numFmtId="164" fontId="1" fillId="0" borderId="28" xfId="2" applyNumberFormat="1" applyFont="1" applyFill="1" applyBorder="1" applyAlignment="1">
      <alignment vertical="center"/>
    </xf>
    <xf numFmtId="0" fontId="21" fillId="3" borderId="57" xfId="2" applyFont="1" applyFill="1" applyBorder="1" applyAlignment="1">
      <alignment vertical="center" wrapText="1"/>
    </xf>
    <xf numFmtId="0" fontId="22" fillId="3" borderId="60" xfId="1" applyFont="1" applyFill="1" applyBorder="1" applyAlignment="1" applyProtection="1">
      <alignment vertical="center" wrapText="1"/>
    </xf>
    <xf numFmtId="0" fontId="21" fillId="3" borderId="73" xfId="2" applyFont="1" applyFill="1" applyBorder="1" applyAlignment="1">
      <alignment vertical="center" wrapText="1"/>
    </xf>
    <xf numFmtId="0" fontId="21" fillId="3" borderId="50" xfId="2" applyFont="1" applyFill="1" applyBorder="1" applyAlignment="1">
      <alignment vertical="center" wrapText="1"/>
    </xf>
    <xf numFmtId="0" fontId="11" fillId="3" borderId="74" xfId="2" applyFont="1" applyFill="1" applyBorder="1" applyAlignment="1">
      <alignment horizontal="center" vertical="center"/>
    </xf>
    <xf numFmtId="0" fontId="21" fillId="3" borderId="75" xfId="2" applyFont="1" applyFill="1" applyBorder="1" applyAlignment="1">
      <alignment vertical="center" wrapText="1"/>
    </xf>
    <xf numFmtId="0" fontId="21" fillId="3" borderId="76" xfId="2" applyFont="1" applyFill="1" applyBorder="1" applyAlignment="1">
      <alignment vertical="center" wrapText="1"/>
    </xf>
    <xf numFmtId="0" fontId="1" fillId="0" borderId="0" xfId="0" quotePrefix="1" applyFont="1" applyFill="1" applyBorder="1" applyAlignment="1">
      <alignment horizontal="left" vertical="center"/>
    </xf>
    <xf numFmtId="0" fontId="11" fillId="3" borderId="0" xfId="2" applyFont="1" applyFill="1" applyBorder="1" applyAlignment="1">
      <alignment horizontal="left" vertical="center"/>
    </xf>
    <xf numFmtId="0" fontId="21" fillId="3" borderId="27" xfId="2" applyFont="1" applyFill="1" applyBorder="1" applyAlignment="1">
      <alignment vertical="center" wrapText="1"/>
    </xf>
    <xf numFmtId="0" fontId="21" fillId="3" borderId="0" xfId="2" applyFont="1" applyFill="1" applyBorder="1" applyAlignment="1">
      <alignment vertical="center" wrapText="1"/>
    </xf>
    <xf numFmtId="164" fontId="1" fillId="0" borderId="71" xfId="2" applyNumberFormat="1" applyFont="1" applyFill="1" applyBorder="1" applyAlignment="1">
      <alignment vertical="center"/>
    </xf>
    <xf numFmtId="0" fontId="21" fillId="3" borderId="77" xfId="2" applyFont="1" applyFill="1" applyBorder="1" applyAlignment="1">
      <alignment vertical="center" wrapText="1"/>
    </xf>
    <xf numFmtId="164" fontId="1" fillId="4" borderId="24" xfId="2" applyNumberFormat="1" applyFont="1" applyFill="1" applyBorder="1" applyAlignment="1">
      <alignment vertical="center"/>
    </xf>
    <xf numFmtId="164" fontId="1" fillId="4" borderId="0" xfId="2" applyNumberFormat="1" applyFont="1" applyFill="1" applyBorder="1" applyAlignment="1">
      <alignment vertical="center"/>
    </xf>
    <xf numFmtId="164" fontId="1" fillId="4" borderId="72" xfId="2" applyNumberFormat="1" applyFont="1" applyFill="1" applyBorder="1" applyAlignment="1">
      <alignment vertical="center"/>
    </xf>
    <xf numFmtId="164" fontId="1" fillId="4" borderId="25" xfId="2" applyNumberFormat="1" applyFont="1" applyFill="1" applyBorder="1" applyAlignment="1">
      <alignment vertical="center"/>
    </xf>
    <xf numFmtId="164" fontId="1" fillId="4" borderId="26" xfId="2" applyNumberFormat="1" applyFont="1" applyFill="1" applyBorder="1" applyAlignment="1">
      <alignment vertical="center"/>
    </xf>
    <xf numFmtId="164" fontId="1" fillId="4" borderId="27" xfId="2" applyNumberFormat="1" applyFont="1" applyFill="1" applyBorder="1" applyAlignment="1">
      <alignment vertical="center"/>
    </xf>
    <xf numFmtId="164" fontId="1" fillId="4" borderId="28" xfId="2" applyNumberFormat="1" applyFont="1" applyFill="1" applyBorder="1" applyAlignment="1">
      <alignment vertical="center"/>
    </xf>
    <xf numFmtId="0" fontId="1" fillId="4" borderId="0" xfId="0" applyFont="1" applyFill="1" applyBorder="1"/>
    <xf numFmtId="164" fontId="1" fillId="4" borderId="63" xfId="2" applyNumberFormat="1" applyFont="1" applyFill="1" applyBorder="1" applyAlignment="1">
      <alignment vertical="center"/>
    </xf>
    <xf numFmtId="164" fontId="1" fillId="4" borderId="57" xfId="2" applyNumberFormat="1" applyFont="1" applyFill="1" applyBorder="1" applyAlignment="1">
      <alignment vertical="center"/>
    </xf>
    <xf numFmtId="164" fontId="1" fillId="4" borderId="66" xfId="2" applyNumberFormat="1" applyFont="1" applyFill="1" applyBorder="1" applyAlignment="1">
      <alignment vertical="center"/>
    </xf>
    <xf numFmtId="164" fontId="1" fillId="4" borderId="67" xfId="2" applyNumberFormat="1" applyFont="1" applyFill="1" applyBorder="1" applyAlignment="1">
      <alignment vertical="center"/>
    </xf>
    <xf numFmtId="164" fontId="1" fillId="4" borderId="68" xfId="2" applyNumberFormat="1" applyFont="1" applyFill="1" applyBorder="1" applyAlignment="1">
      <alignment vertical="center"/>
    </xf>
    <xf numFmtId="164" fontId="1" fillId="4" borderId="61" xfId="2" applyNumberFormat="1" applyFont="1" applyFill="1" applyBorder="1" applyAlignment="1">
      <alignment vertical="center"/>
    </xf>
    <xf numFmtId="164" fontId="1" fillId="4" borderId="69" xfId="2" applyNumberFormat="1" applyFont="1" applyFill="1" applyBorder="1" applyAlignment="1">
      <alignment vertical="center"/>
    </xf>
    <xf numFmtId="0" fontId="22" fillId="3" borderId="78" xfId="1" applyFont="1" applyFill="1" applyBorder="1" applyAlignment="1" applyProtection="1">
      <alignment vertical="center" wrapText="1"/>
    </xf>
    <xf numFmtId="0" fontId="22" fillId="3" borderId="79" xfId="1" applyFont="1" applyFill="1" applyBorder="1" applyAlignment="1" applyProtection="1">
      <alignment vertical="center" wrapText="1"/>
    </xf>
    <xf numFmtId="0" fontId="21" fillId="3" borderId="35" xfId="2" applyFont="1" applyFill="1" applyBorder="1" applyAlignment="1">
      <alignment vertical="center" wrapText="1"/>
    </xf>
    <xf numFmtId="0" fontId="21" fillId="3" borderId="80" xfId="2" applyFont="1" applyFill="1" applyBorder="1" applyAlignment="1">
      <alignment vertical="center" wrapText="1"/>
    </xf>
    <xf numFmtId="0" fontId="21" fillId="3" borderId="81" xfId="2" applyFont="1" applyFill="1" applyBorder="1" applyAlignment="1">
      <alignment vertical="center" wrapText="1"/>
    </xf>
    <xf numFmtId="0" fontId="21" fillId="3" borderId="3" xfId="2" applyFont="1" applyFill="1" applyBorder="1" applyAlignment="1">
      <alignment vertical="center" wrapText="1"/>
    </xf>
    <xf numFmtId="0" fontId="21" fillId="3" borderId="82" xfId="2" applyFont="1" applyFill="1" applyBorder="1" applyAlignment="1">
      <alignment vertical="center" wrapText="1"/>
    </xf>
    <xf numFmtId="0" fontId="21" fillId="3" borderId="47" xfId="2" applyFont="1" applyFill="1" applyBorder="1" applyAlignment="1">
      <alignment vertical="center" wrapText="1"/>
    </xf>
    <xf numFmtId="164" fontId="18" fillId="0" borderId="38" xfId="2" applyNumberFormat="1" applyFont="1" applyFill="1" applyBorder="1" applyAlignment="1">
      <alignment vertical="center"/>
    </xf>
    <xf numFmtId="164" fontId="18" fillId="0" borderId="44" xfId="2" applyNumberFormat="1" applyFont="1" applyFill="1" applyBorder="1" applyAlignment="1">
      <alignment vertical="center"/>
    </xf>
    <xf numFmtId="164" fontId="18" fillId="0" borderId="45" xfId="2" applyNumberFormat="1" applyFont="1" applyFill="1" applyBorder="1" applyAlignment="1">
      <alignment vertical="center"/>
    </xf>
    <xf numFmtId="164" fontId="18" fillId="0" borderId="46" xfId="2" applyNumberFormat="1" applyFont="1" applyFill="1" applyBorder="1" applyAlignment="1">
      <alignment vertical="center"/>
    </xf>
    <xf numFmtId="164" fontId="18" fillId="0" borderId="47" xfId="2" applyNumberFormat="1" applyFont="1" applyFill="1" applyBorder="1" applyAlignment="1">
      <alignment vertical="center"/>
    </xf>
    <xf numFmtId="164" fontId="18" fillId="0" borderId="48" xfId="2" applyNumberFormat="1" applyFont="1" applyFill="1" applyBorder="1" applyAlignment="1">
      <alignment vertical="center"/>
    </xf>
    <xf numFmtId="0" fontId="22" fillId="3" borderId="83" xfId="1" applyFont="1" applyFill="1" applyBorder="1" applyAlignment="1" applyProtection="1">
      <alignment vertical="center" wrapText="1"/>
    </xf>
    <xf numFmtId="0" fontId="21" fillId="3" borderId="84" xfId="2" applyFont="1" applyFill="1" applyBorder="1" applyAlignment="1">
      <alignment vertical="center" wrapText="1"/>
    </xf>
    <xf numFmtId="164" fontId="18" fillId="0" borderId="85" xfId="2" applyNumberFormat="1" applyFont="1" applyFill="1" applyBorder="1" applyAlignment="1">
      <alignment vertical="center"/>
    </xf>
    <xf numFmtId="164" fontId="18" fillId="0" borderId="86" xfId="2" applyNumberFormat="1" applyFont="1" applyFill="1" applyBorder="1" applyAlignment="1">
      <alignment vertical="center"/>
    </xf>
    <xf numFmtId="164" fontId="18" fillId="0" borderId="87" xfId="2" applyNumberFormat="1" applyFont="1" applyFill="1" applyBorder="1" applyAlignment="1">
      <alignment vertical="center"/>
    </xf>
    <xf numFmtId="164" fontId="18" fillId="0" borderId="88" xfId="2" applyNumberFormat="1" applyFont="1" applyFill="1" applyBorder="1" applyAlignment="1">
      <alignment vertical="center"/>
    </xf>
    <xf numFmtId="164" fontId="18" fillId="0" borderId="89" xfId="2" applyNumberFormat="1" applyFont="1" applyFill="1" applyBorder="1" applyAlignment="1">
      <alignment vertical="center"/>
    </xf>
    <xf numFmtId="0" fontId="3" fillId="3" borderId="32" xfId="1" applyFont="1" applyFill="1" applyBorder="1" applyAlignment="1" applyProtection="1">
      <alignment vertical="center" wrapText="1"/>
    </xf>
    <xf numFmtId="0" fontId="21" fillId="3" borderId="31" xfId="2" applyFont="1" applyFill="1" applyBorder="1" applyAlignment="1">
      <alignment vertical="center" wrapText="1"/>
    </xf>
    <xf numFmtId="164" fontId="18" fillId="0" borderId="23" xfId="2" applyNumberFormat="1" applyFont="1" applyFill="1" applyBorder="1" applyAlignment="1">
      <alignment vertical="center"/>
    </xf>
    <xf numFmtId="164" fontId="18" fillId="0" borderId="22" xfId="2" applyNumberFormat="1" applyFont="1" applyFill="1" applyBorder="1" applyAlignment="1">
      <alignment vertical="center"/>
    </xf>
    <xf numFmtId="0" fontId="3" fillId="3" borderId="90" xfId="2" applyFont="1" applyFill="1" applyBorder="1" applyAlignment="1">
      <alignment horizontal="center" vertical="center"/>
    </xf>
    <xf numFmtId="0" fontId="22" fillId="3" borderId="91" xfId="1" applyFont="1" applyFill="1" applyBorder="1" applyAlignment="1" applyProtection="1">
      <alignment vertical="center" wrapText="1"/>
    </xf>
    <xf numFmtId="0" fontId="21" fillId="3" borderId="92" xfId="2" applyFont="1" applyFill="1" applyBorder="1" applyAlignment="1">
      <alignment vertical="center" wrapText="1"/>
    </xf>
    <xf numFmtId="164" fontId="18" fillId="0" borderId="93" xfId="2" applyNumberFormat="1" applyFont="1" applyFill="1" applyBorder="1" applyAlignment="1">
      <alignment vertical="center"/>
    </xf>
    <xf numFmtId="164" fontId="18" fillId="0" borderId="52" xfId="2" applyNumberFormat="1" applyFont="1" applyFill="1" applyBorder="1" applyAlignment="1">
      <alignment vertical="center"/>
    </xf>
    <xf numFmtId="164" fontId="18" fillId="0" borderId="53" xfId="2" applyNumberFormat="1" applyFont="1" applyFill="1" applyBorder="1" applyAlignment="1">
      <alignment vertical="center"/>
    </xf>
    <xf numFmtId="164" fontId="18" fillId="0" borderId="54" xfId="2" applyNumberFormat="1" applyFont="1" applyFill="1" applyBorder="1" applyAlignment="1">
      <alignment vertical="center"/>
    </xf>
    <xf numFmtId="164" fontId="18" fillId="0" borderId="40" xfId="2" applyNumberFormat="1" applyFont="1" applyFill="1" applyBorder="1" applyAlignment="1">
      <alignment vertical="center"/>
    </xf>
    <xf numFmtId="164" fontId="18" fillId="0" borderId="55" xfId="2" applyNumberFormat="1" applyFont="1" applyFill="1" applyBorder="1" applyAlignment="1">
      <alignment vertical="center"/>
    </xf>
    <xf numFmtId="0" fontId="3" fillId="3" borderId="74" xfId="2" applyFont="1" applyFill="1" applyBorder="1" applyAlignment="1">
      <alignment horizontal="center" vertical="center"/>
    </xf>
    <xf numFmtId="164" fontId="18" fillId="0" borderId="80" xfId="2" applyNumberFormat="1" applyFont="1" applyFill="1" applyBorder="1" applyAlignment="1">
      <alignment vertical="center"/>
    </xf>
    <xf numFmtId="0" fontId="3" fillId="3" borderId="30" xfId="2" applyFont="1" applyFill="1" applyBorder="1" applyAlignment="1">
      <alignment horizontal="left" vertical="center"/>
    </xf>
    <xf numFmtId="0" fontId="44" fillId="0" borderId="0" xfId="0" applyFont="1" applyFill="1" applyAlignment="1">
      <alignment vertical="center"/>
    </xf>
    <xf numFmtId="0" fontId="21" fillId="3" borderId="95" xfId="2" applyFont="1" applyFill="1" applyBorder="1" applyAlignment="1">
      <alignment vertical="center" wrapText="1"/>
    </xf>
    <xf numFmtId="0" fontId="21" fillId="3" borderId="96" xfId="2" applyFont="1" applyFill="1" applyBorder="1" applyAlignment="1">
      <alignment vertical="center" wrapText="1"/>
    </xf>
    <xf numFmtId="164" fontId="18" fillId="0" borderId="97" xfId="2" applyNumberFormat="1" applyFont="1" applyFill="1" applyBorder="1" applyAlignment="1">
      <alignment vertical="center"/>
    </xf>
    <xf numFmtId="164" fontId="18" fillId="0" borderId="98" xfId="2" applyNumberFormat="1" applyFont="1" applyFill="1" applyBorder="1" applyAlignment="1">
      <alignment vertical="center"/>
    </xf>
    <xf numFmtId="164" fontId="18" fillId="0" borderId="99" xfId="2" applyNumberFormat="1" applyFont="1" applyFill="1" applyBorder="1" applyAlignment="1">
      <alignment vertical="center"/>
    </xf>
    <xf numFmtId="164" fontId="18" fillId="0" borderId="100" xfId="2" applyNumberFormat="1" applyFont="1" applyFill="1" applyBorder="1" applyAlignment="1">
      <alignment vertical="center"/>
    </xf>
    <xf numFmtId="0" fontId="44" fillId="3" borderId="101" xfId="0" applyFont="1" applyFill="1" applyBorder="1" applyAlignment="1">
      <alignment vertical="center"/>
    </xf>
    <xf numFmtId="0" fontId="3" fillId="3" borderId="102" xfId="2" applyFont="1" applyFill="1" applyBorder="1" applyAlignment="1">
      <alignment vertical="center" wrapText="1"/>
    </xf>
    <xf numFmtId="164" fontId="21" fillId="0" borderId="103" xfId="0" applyNumberFormat="1" applyFont="1" applyFill="1" applyBorder="1" applyAlignment="1">
      <alignment vertical="center"/>
    </xf>
    <xf numFmtId="164" fontId="1" fillId="0" borderId="0" xfId="0" applyNumberFormat="1" applyFont="1" applyFill="1" applyBorder="1" applyAlignment="1">
      <alignment vertical="center"/>
    </xf>
    <xf numFmtId="0" fontId="10" fillId="0" borderId="12" xfId="2" applyFont="1" applyFill="1" applyBorder="1" applyAlignment="1"/>
    <xf numFmtId="0" fontId="9" fillId="0" borderId="18" xfId="2" applyFont="1" applyFill="1" applyBorder="1" applyAlignment="1">
      <alignment horizontal="right" vertical="top" wrapText="1"/>
    </xf>
    <xf numFmtId="0" fontId="18" fillId="0" borderId="109" xfId="2" applyFont="1" applyFill="1" applyBorder="1" applyAlignment="1">
      <alignment horizontal="center" vertical="center" textRotation="90"/>
    </xf>
    <xf numFmtId="0" fontId="18" fillId="0" borderId="18" xfId="2" applyFont="1" applyFill="1" applyBorder="1" applyAlignment="1">
      <alignment horizontal="center" vertical="center" textRotation="90"/>
    </xf>
    <xf numFmtId="0" fontId="18" fillId="0" borderId="15" xfId="2" applyFont="1" applyFill="1" applyBorder="1" applyAlignment="1">
      <alignment horizontal="center" vertical="center" textRotation="90"/>
    </xf>
    <xf numFmtId="0" fontId="0" fillId="0" borderId="14" xfId="0" applyBorder="1"/>
    <xf numFmtId="0" fontId="13" fillId="0" borderId="110" xfId="0" applyFont="1" applyBorder="1" applyAlignment="1">
      <alignment horizontal="center" wrapText="1"/>
    </xf>
    <xf numFmtId="0" fontId="13" fillId="0" borderId="111" xfId="0" applyFont="1" applyBorder="1" applyAlignment="1">
      <alignment horizontal="center" wrapText="1"/>
    </xf>
    <xf numFmtId="0" fontId="3" fillId="3" borderId="112" xfId="2" applyFont="1" applyFill="1" applyBorder="1" applyAlignment="1">
      <alignment horizontal="center" wrapText="1"/>
    </xf>
    <xf numFmtId="0" fontId="18" fillId="3" borderId="101" xfId="2" applyFont="1" applyFill="1" applyBorder="1" applyAlignment="1">
      <alignment vertical="center" wrapText="1"/>
    </xf>
    <xf numFmtId="164" fontId="11" fillId="0" borderId="103" xfId="0" applyNumberFormat="1" applyFont="1" applyFill="1" applyBorder="1" applyAlignment="1">
      <alignment vertical="center"/>
    </xf>
    <xf numFmtId="164" fontId="11" fillId="0" borderId="113" xfId="0" applyNumberFormat="1" applyFont="1" applyFill="1" applyBorder="1" applyAlignment="1">
      <alignment vertical="center"/>
    </xf>
    <xf numFmtId="0" fontId="10" fillId="0" borderId="13" xfId="2" applyFont="1" applyFill="1" applyBorder="1" applyAlignment="1"/>
    <xf numFmtId="164" fontId="0" fillId="0" borderId="0" xfId="0" applyNumberFormat="1"/>
    <xf numFmtId="0" fontId="0" fillId="0" borderId="0" xfId="0" applyAlignment="1"/>
    <xf numFmtId="0" fontId="32" fillId="0" borderId="0" xfId="0" applyFont="1"/>
    <xf numFmtId="0" fontId="21" fillId="3" borderId="108" xfId="2" applyFont="1" applyFill="1" applyBorder="1" applyAlignment="1">
      <alignment vertical="center" wrapText="1"/>
    </xf>
    <xf numFmtId="0" fontId="32" fillId="3" borderId="0" xfId="4" applyFill="1"/>
    <xf numFmtId="0" fontId="32" fillId="0" borderId="0" xfId="4"/>
    <xf numFmtId="0" fontId="1" fillId="2" borderId="0" xfId="3" applyFont="1" applyFill="1" applyBorder="1" applyAlignment="1">
      <alignment horizontal="left" vertical="top" wrapText="1"/>
    </xf>
    <xf numFmtId="0" fontId="45" fillId="3" borderId="0" xfId="4" applyFont="1" applyFill="1" applyAlignment="1">
      <alignment wrapText="1"/>
    </xf>
    <xf numFmtId="0" fontId="26" fillId="2" borderId="0" xfId="3" applyFont="1" applyFill="1" applyBorder="1" applyAlignment="1">
      <alignment horizontal="left" vertical="top" wrapText="1"/>
    </xf>
    <xf numFmtId="0" fontId="46" fillId="3" borderId="108" xfId="4" applyFont="1" applyFill="1" applyBorder="1" applyAlignment="1">
      <alignment horizontal="left" vertical="top" wrapText="1"/>
    </xf>
    <xf numFmtId="0" fontId="47" fillId="0" borderId="0" xfId="0" applyFont="1" applyBorder="1"/>
    <xf numFmtId="164" fontId="1" fillId="0" borderId="114" xfId="2" applyNumberFormat="1" applyFont="1" applyFill="1" applyBorder="1" applyAlignment="1">
      <alignment vertical="center"/>
    </xf>
    <xf numFmtId="164" fontId="1" fillId="0" borderId="115" xfId="2" applyNumberFormat="1" applyFont="1" applyFill="1" applyBorder="1" applyAlignment="1">
      <alignment vertical="center"/>
    </xf>
    <xf numFmtId="164" fontId="1" fillId="0" borderId="62" xfId="2" applyNumberFormat="1" applyFont="1" applyFill="1" applyBorder="1" applyAlignment="1">
      <alignment vertical="center"/>
    </xf>
    <xf numFmtId="0" fontId="44" fillId="3" borderId="105" xfId="0" applyFont="1" applyFill="1" applyBorder="1" applyAlignment="1">
      <alignment horizontal="left" vertical="center"/>
    </xf>
    <xf numFmtId="0" fontId="3" fillId="3" borderId="105" xfId="2" applyFont="1" applyFill="1" applyBorder="1" applyAlignment="1">
      <alignment vertical="center" wrapText="1"/>
    </xf>
    <xf numFmtId="164" fontId="1" fillId="0" borderId="7" xfId="2" applyNumberFormat="1" applyFont="1" applyFill="1" applyBorder="1" applyAlignment="1">
      <alignment vertical="center"/>
    </xf>
    <xf numFmtId="164" fontId="1" fillId="0" borderId="9" xfId="2" applyNumberFormat="1" applyFont="1" applyFill="1" applyBorder="1" applyAlignment="1">
      <alignment vertical="center"/>
    </xf>
    <xf numFmtId="164" fontId="1" fillId="0" borderId="33" xfId="2" applyNumberFormat="1" applyFont="1" applyFill="1" applyBorder="1" applyAlignment="1">
      <alignment vertical="center"/>
    </xf>
    <xf numFmtId="0" fontId="17" fillId="3" borderId="35" xfId="2" applyFont="1" applyFill="1" applyBorder="1" applyAlignment="1">
      <alignment vertical="center" wrapText="1"/>
    </xf>
    <xf numFmtId="0" fontId="17" fillId="3" borderId="80" xfId="2" applyFont="1" applyFill="1" applyBorder="1" applyAlignment="1">
      <alignment vertical="center" wrapText="1"/>
    </xf>
    <xf numFmtId="164" fontId="18" fillId="0" borderId="120" xfId="2" applyNumberFormat="1" applyFont="1" applyFill="1" applyBorder="1" applyAlignment="1">
      <alignment vertical="center"/>
    </xf>
    <xf numFmtId="0" fontId="14" fillId="0" borderId="111" xfId="0" applyFont="1" applyBorder="1" applyAlignment="1">
      <alignment horizontal="center" wrapText="1"/>
    </xf>
    <xf numFmtId="0" fontId="15" fillId="0" borderId="111" xfId="0" applyFont="1" applyBorder="1" applyAlignment="1">
      <alignment horizontal="center" wrapText="1"/>
    </xf>
    <xf numFmtId="0" fontId="16" fillId="0" borderId="10" xfId="0" applyFont="1" applyBorder="1" applyAlignment="1">
      <alignment horizontal="center" wrapText="1"/>
    </xf>
    <xf numFmtId="0" fontId="16" fillId="0" borderId="121" xfId="0" applyFont="1" applyBorder="1" applyAlignment="1">
      <alignment horizontal="center" wrapText="1"/>
    </xf>
    <xf numFmtId="0" fontId="16" fillId="0" borderId="122" xfId="0" applyFont="1" applyFill="1" applyBorder="1" applyAlignment="1">
      <alignment horizontal="center" wrapText="1"/>
    </xf>
    <xf numFmtId="0" fontId="16" fillId="0" borderId="123" xfId="0" applyFont="1" applyBorder="1" applyAlignment="1">
      <alignment horizontal="center" wrapText="1"/>
    </xf>
    <xf numFmtId="0" fontId="15" fillId="0" borderId="124" xfId="0" applyFont="1" applyBorder="1" applyAlignment="1">
      <alignment horizontal="center" wrapText="1"/>
    </xf>
    <xf numFmtId="0" fontId="16" fillId="0" borderId="122" xfId="0" applyFont="1" applyBorder="1" applyAlignment="1">
      <alignment horizontal="center" wrapText="1"/>
    </xf>
    <xf numFmtId="0" fontId="16" fillId="0" borderId="125" xfId="0" applyFont="1" applyBorder="1" applyAlignment="1">
      <alignment horizontal="center" wrapText="1"/>
    </xf>
    <xf numFmtId="0" fontId="16" fillId="0" borderId="124" xfId="0" applyFont="1" applyBorder="1" applyAlignment="1">
      <alignment horizontal="center" wrapText="1"/>
    </xf>
    <xf numFmtId="0" fontId="15" fillId="0" borderId="112" xfId="0" applyFont="1" applyBorder="1" applyAlignment="1">
      <alignment horizontal="center" wrapText="1"/>
    </xf>
    <xf numFmtId="0" fontId="12" fillId="0" borderId="124" xfId="0" applyFont="1" applyBorder="1" applyAlignment="1">
      <alignment horizontal="center" wrapText="1"/>
    </xf>
    <xf numFmtId="165" fontId="0" fillId="0" borderId="0" xfId="5" applyNumberFormat="1" applyFont="1"/>
    <xf numFmtId="0" fontId="11" fillId="3" borderId="108" xfId="2" applyFont="1" applyFill="1" applyBorder="1" applyAlignment="1">
      <alignment vertical="center" wrapText="1"/>
    </xf>
    <xf numFmtId="0" fontId="15" fillId="0" borderId="108" xfId="0" applyFont="1" applyBorder="1" applyAlignment="1">
      <alignment horizontal="center" wrapText="1"/>
    </xf>
    <xf numFmtId="0" fontId="15" fillId="0" borderId="108" xfId="0" applyFont="1" applyFill="1" applyBorder="1" applyAlignment="1">
      <alignment horizontal="center" wrapText="1"/>
    </xf>
    <xf numFmtId="165" fontId="1" fillId="0" borderId="53" xfId="5" applyNumberFormat="1" applyFont="1" applyFill="1" applyBorder="1" applyAlignment="1">
      <alignment vertical="center"/>
    </xf>
    <xf numFmtId="174" fontId="1" fillId="0" borderId="43" xfId="5" applyNumberFormat="1" applyFont="1" applyFill="1" applyBorder="1" applyAlignment="1">
      <alignment vertical="center"/>
    </xf>
    <xf numFmtId="165" fontId="1" fillId="0" borderId="24" xfId="5" applyNumberFormat="1" applyFont="1" applyFill="1" applyBorder="1" applyAlignment="1">
      <alignment vertical="center"/>
    </xf>
    <xf numFmtId="165" fontId="1" fillId="0" borderId="41" xfId="5" applyNumberFormat="1" applyFont="1" applyFill="1" applyBorder="1" applyAlignment="1">
      <alignment vertical="center"/>
    </xf>
    <xf numFmtId="165" fontId="18" fillId="0" borderId="42" xfId="5" applyNumberFormat="1" applyFont="1" applyFill="1" applyBorder="1" applyAlignment="1">
      <alignment vertical="center"/>
    </xf>
    <xf numFmtId="165" fontId="1" fillId="0" borderId="40" xfId="5" applyNumberFormat="1" applyFont="1" applyFill="1" applyBorder="1" applyAlignment="1">
      <alignment vertical="center"/>
    </xf>
    <xf numFmtId="165" fontId="18" fillId="0" borderId="80" xfId="5" applyNumberFormat="1" applyFont="1" applyFill="1" applyBorder="1" applyAlignment="1">
      <alignment vertical="center"/>
    </xf>
    <xf numFmtId="165" fontId="18" fillId="0" borderId="4" xfId="5" applyNumberFormat="1" applyFont="1" applyFill="1" applyBorder="1" applyAlignment="1">
      <alignment vertical="center"/>
    </xf>
    <xf numFmtId="165" fontId="1" fillId="0" borderId="54" xfId="5" applyNumberFormat="1" applyFont="1" applyFill="1" applyBorder="1" applyAlignment="1">
      <alignment vertical="center"/>
    </xf>
    <xf numFmtId="165" fontId="1" fillId="0" borderId="51" xfId="5" applyNumberFormat="1" applyFont="1" applyFill="1" applyBorder="1" applyAlignment="1">
      <alignment vertical="center"/>
    </xf>
    <xf numFmtId="165" fontId="1" fillId="0" borderId="63" xfId="5" applyNumberFormat="1" applyFont="1" applyFill="1" applyBorder="1" applyAlignment="1">
      <alignment vertical="center"/>
    </xf>
    <xf numFmtId="165" fontId="1" fillId="0" borderId="57" xfId="5" applyNumberFormat="1" applyFont="1" applyFill="1" applyBorder="1" applyAlignment="1">
      <alignment vertical="center"/>
    </xf>
    <xf numFmtId="165" fontId="18" fillId="0" borderId="3" xfId="5" applyNumberFormat="1" applyFont="1" applyFill="1" applyBorder="1" applyAlignment="1">
      <alignment vertical="center"/>
    </xf>
    <xf numFmtId="165" fontId="1" fillId="4" borderId="29" xfId="5" applyNumberFormat="1" applyFont="1" applyFill="1" applyBorder="1" applyAlignment="1">
      <alignment vertical="center"/>
    </xf>
    <xf numFmtId="165" fontId="18" fillId="0" borderId="22" xfId="5" applyNumberFormat="1" applyFont="1" applyFill="1" applyBorder="1" applyAlignment="1">
      <alignment vertical="center"/>
    </xf>
    <xf numFmtId="165" fontId="1" fillId="0" borderId="52" xfId="5" applyNumberFormat="1" applyFont="1" applyFill="1" applyBorder="1" applyAlignment="1">
      <alignment vertical="center"/>
    </xf>
    <xf numFmtId="165" fontId="18" fillId="0" borderId="107" xfId="5" applyNumberFormat="1" applyFont="1" applyFill="1" applyBorder="1" applyAlignment="1">
      <alignment vertical="center"/>
    </xf>
    <xf numFmtId="165" fontId="69" fillId="0" borderId="48" xfId="5" applyNumberFormat="1" applyFont="1" applyFill="1" applyBorder="1" applyAlignment="1">
      <alignment vertical="center"/>
    </xf>
    <xf numFmtId="165" fontId="1" fillId="0" borderId="70" xfId="5" applyNumberFormat="1" applyFont="1" applyFill="1" applyBorder="1" applyAlignment="1">
      <alignment vertical="center"/>
    </xf>
    <xf numFmtId="165" fontId="18" fillId="0" borderId="116" xfId="5" applyNumberFormat="1" applyFont="1" applyFill="1" applyBorder="1" applyAlignment="1">
      <alignment vertical="center"/>
    </xf>
    <xf numFmtId="165" fontId="18" fillId="0" borderId="8" xfId="5" applyNumberFormat="1" applyFont="1" applyFill="1" applyBorder="1" applyAlignment="1">
      <alignment vertical="center"/>
    </xf>
    <xf numFmtId="165" fontId="1" fillId="4" borderId="63" xfId="5" applyNumberFormat="1" applyFont="1" applyFill="1" applyBorder="1" applyAlignment="1">
      <alignment vertical="center"/>
    </xf>
    <xf numFmtId="165" fontId="18" fillId="0" borderId="9" xfId="5" applyNumberFormat="1" applyFont="1" applyFill="1" applyBorder="1" applyAlignment="1">
      <alignment vertical="center"/>
    </xf>
    <xf numFmtId="165" fontId="1" fillId="4" borderId="24" xfId="5" applyNumberFormat="1" applyFont="1" applyFill="1" applyBorder="1" applyAlignment="1">
      <alignment vertical="center"/>
    </xf>
    <xf numFmtId="165" fontId="18" fillId="0" borderId="56" xfId="5" applyNumberFormat="1" applyFont="1" applyFill="1" applyBorder="1" applyAlignment="1">
      <alignment vertical="center"/>
    </xf>
    <xf numFmtId="165" fontId="1" fillId="0" borderId="117" xfId="5" applyNumberFormat="1" applyFont="1" applyFill="1" applyBorder="1" applyAlignment="1">
      <alignment vertical="center"/>
    </xf>
    <xf numFmtId="165" fontId="1" fillId="0" borderId="29" xfId="5" applyNumberFormat="1" applyFont="1" applyFill="1" applyBorder="1" applyAlignment="1">
      <alignment vertical="center"/>
    </xf>
    <xf numFmtId="165" fontId="18" fillId="0" borderId="106" xfId="5" applyNumberFormat="1" applyFont="1" applyFill="1" applyBorder="1" applyAlignment="1">
      <alignment vertical="center"/>
    </xf>
    <xf numFmtId="165" fontId="18" fillId="0" borderId="104" xfId="5" applyNumberFormat="1" applyFont="1" applyFill="1" applyBorder="1" applyAlignment="1">
      <alignment vertical="center"/>
    </xf>
    <xf numFmtId="165" fontId="18" fillId="0" borderId="34" xfId="5" applyNumberFormat="1" applyFont="1" applyFill="1" applyBorder="1" applyAlignment="1">
      <alignment vertical="center"/>
    </xf>
    <xf numFmtId="165" fontId="1" fillId="0" borderId="116" xfId="5" applyNumberFormat="1" applyFont="1" applyFill="1" applyBorder="1" applyAlignment="1">
      <alignment vertical="center"/>
    </xf>
    <xf numFmtId="165" fontId="1" fillId="0" borderId="42" xfId="5" applyNumberFormat="1" applyFont="1" applyFill="1" applyBorder="1" applyAlignment="1">
      <alignment vertical="center"/>
    </xf>
    <xf numFmtId="165" fontId="1" fillId="0" borderId="56" xfId="5" applyNumberFormat="1" applyFont="1" applyFill="1" applyBorder="1" applyAlignment="1">
      <alignment vertical="center"/>
    </xf>
    <xf numFmtId="165" fontId="18" fillId="0" borderId="113" xfId="5" applyNumberFormat="1" applyFont="1" applyFill="1" applyBorder="1" applyAlignment="1">
      <alignment vertical="center"/>
    </xf>
    <xf numFmtId="165" fontId="18" fillId="0" borderId="49" xfId="5" applyNumberFormat="1" applyFont="1" applyFill="1" applyBorder="1" applyAlignment="1">
      <alignment vertical="center"/>
    </xf>
    <xf numFmtId="165" fontId="18" fillId="0" borderId="36" xfId="5" applyNumberFormat="1" applyFont="1" applyFill="1" applyBorder="1" applyAlignment="1">
      <alignment vertical="center"/>
    </xf>
    <xf numFmtId="165" fontId="18" fillId="0" borderId="29" xfId="5" applyNumberFormat="1" applyFont="1" applyFill="1" applyBorder="1" applyAlignment="1">
      <alignment vertical="center"/>
    </xf>
    <xf numFmtId="165" fontId="1" fillId="4" borderId="70" xfId="5" applyNumberFormat="1" applyFont="1" applyFill="1" applyBorder="1" applyAlignment="1">
      <alignment vertical="center"/>
    </xf>
    <xf numFmtId="165" fontId="18" fillId="0" borderId="105" xfId="5" applyNumberFormat="1" applyFont="1" applyFill="1" applyBorder="1" applyAlignment="1">
      <alignment vertical="center"/>
    </xf>
    <xf numFmtId="165" fontId="18" fillId="0" borderId="94" xfId="5" applyNumberFormat="1" applyFont="1" applyFill="1" applyBorder="1" applyAlignment="1">
      <alignment vertical="center"/>
    </xf>
    <xf numFmtId="165" fontId="1" fillId="0" borderId="119" xfId="5" applyNumberFormat="1" applyFont="1" applyFill="1" applyBorder="1" applyAlignment="1">
      <alignment vertical="center"/>
    </xf>
    <xf numFmtId="165" fontId="1" fillId="0" borderId="69" xfId="5" applyNumberFormat="1" applyFont="1" applyFill="1" applyBorder="1" applyAlignment="1">
      <alignment vertical="center"/>
    </xf>
    <xf numFmtId="165" fontId="18" fillId="0" borderId="108" xfId="5" applyNumberFormat="1" applyFont="1" applyFill="1" applyBorder="1" applyAlignment="1">
      <alignment vertical="center"/>
    </xf>
    <xf numFmtId="165" fontId="1" fillId="0" borderId="118" xfId="5" applyNumberFormat="1" applyFont="1" applyFill="1" applyBorder="1" applyAlignment="1">
      <alignment vertical="center"/>
    </xf>
    <xf numFmtId="165" fontId="18" fillId="0" borderId="103" xfId="5" applyNumberFormat="1" applyFont="1" applyFill="1" applyBorder="1" applyAlignment="1">
      <alignment vertical="center"/>
    </xf>
    <xf numFmtId="0" fontId="11" fillId="37" borderId="108" xfId="2" applyFont="1" applyFill="1" applyBorder="1" applyAlignment="1">
      <alignment vertical="center" wrapText="1"/>
    </xf>
    <xf numFmtId="0" fontId="21" fillId="37" borderId="108" xfId="2" applyFont="1" applyFill="1" applyBorder="1" applyAlignment="1">
      <alignment vertical="center" wrapText="1"/>
    </xf>
    <xf numFmtId="0" fontId="48" fillId="5" borderId="0" xfId="3" applyFont="1" applyFill="1" applyBorder="1" applyAlignment="1">
      <alignment horizontal="center" vertical="center"/>
    </xf>
    <xf numFmtId="0" fontId="3" fillId="2" borderId="0" xfId="3" applyFont="1" applyFill="1" applyBorder="1" applyAlignment="1">
      <alignment horizontal="left" wrapText="1"/>
    </xf>
    <xf numFmtId="0" fontId="1" fillId="3" borderId="126" xfId="3" applyFont="1" applyFill="1" applyBorder="1" applyAlignment="1" applyProtection="1">
      <alignment horizontal="left" vertical="top" wrapText="1"/>
      <protection locked="0"/>
    </xf>
    <xf numFmtId="0" fontId="1" fillId="3" borderId="127" xfId="3" applyFont="1" applyFill="1" applyBorder="1" applyAlignment="1" applyProtection="1">
      <alignment horizontal="left" vertical="top" wrapText="1"/>
      <protection locked="0"/>
    </xf>
    <xf numFmtId="0" fontId="1" fillId="3" borderId="128" xfId="3" applyFont="1" applyFill="1" applyBorder="1" applyAlignment="1" applyProtection="1">
      <alignment horizontal="left" vertical="top" wrapText="1"/>
      <protection locked="0"/>
    </xf>
    <xf numFmtId="0" fontId="1" fillId="3" borderId="129" xfId="3" applyFont="1" applyFill="1" applyBorder="1" applyAlignment="1" applyProtection="1">
      <alignment horizontal="left" vertical="top" wrapText="1"/>
      <protection locked="0"/>
    </xf>
    <xf numFmtId="0" fontId="1" fillId="3" borderId="130" xfId="3" applyFont="1" applyFill="1" applyBorder="1" applyAlignment="1" applyProtection="1">
      <alignment horizontal="left" vertical="top" wrapText="1"/>
      <protection locked="0"/>
    </xf>
    <xf numFmtId="0" fontId="1" fillId="3" borderId="131" xfId="3" applyFont="1" applyFill="1" applyBorder="1" applyAlignment="1" applyProtection="1">
      <alignment horizontal="left" vertical="top" wrapText="1"/>
      <protection locked="0"/>
    </xf>
    <xf numFmtId="0" fontId="2" fillId="3" borderId="135" xfId="3" applyFont="1" applyFill="1" applyBorder="1" applyAlignment="1">
      <alignment horizontal="left" vertical="top" wrapText="1"/>
    </xf>
    <xf numFmtId="0" fontId="2" fillId="3" borderId="136" xfId="3" applyFont="1" applyFill="1" applyBorder="1" applyAlignment="1">
      <alignment horizontal="left" vertical="top" wrapText="1"/>
    </xf>
    <xf numFmtId="0" fontId="2" fillId="3" borderId="137" xfId="3" applyFont="1" applyFill="1" applyBorder="1" applyAlignment="1">
      <alignment horizontal="left" vertical="top" wrapText="1"/>
    </xf>
    <xf numFmtId="0" fontId="2" fillId="3" borderId="138" xfId="3" applyFont="1" applyFill="1" applyBorder="1" applyAlignment="1">
      <alignment horizontal="left" vertical="top" wrapText="1"/>
    </xf>
    <xf numFmtId="0" fontId="2" fillId="3" borderId="0" xfId="3" applyFont="1" applyFill="1" applyBorder="1" applyAlignment="1">
      <alignment horizontal="left" vertical="top" wrapText="1"/>
    </xf>
    <xf numFmtId="0" fontId="2" fillId="3" borderId="139" xfId="3" applyFont="1" applyFill="1" applyBorder="1" applyAlignment="1">
      <alignment horizontal="left" vertical="top" wrapText="1"/>
    </xf>
    <xf numFmtId="0" fontId="2" fillId="3" borderId="140" xfId="3" applyFont="1" applyFill="1" applyBorder="1" applyAlignment="1">
      <alignment horizontal="left" vertical="top" wrapText="1"/>
    </xf>
    <xf numFmtId="0" fontId="2" fillId="3" borderId="141" xfId="3" applyFont="1" applyFill="1" applyBorder="1" applyAlignment="1">
      <alignment horizontal="left" vertical="top" wrapText="1"/>
    </xf>
    <xf numFmtId="0" fontId="2" fillId="3" borderId="142" xfId="3" applyFont="1" applyFill="1" applyBorder="1" applyAlignment="1">
      <alignment horizontal="left" vertical="top" wrapText="1"/>
    </xf>
    <xf numFmtId="0" fontId="10" fillId="0" borderId="133" xfId="2" applyFont="1" applyFill="1" applyBorder="1" applyAlignment="1">
      <alignment wrapText="1"/>
    </xf>
    <xf numFmtId="0" fontId="10" fillId="0" borderId="10" xfId="2" applyFont="1" applyFill="1" applyBorder="1" applyAlignment="1">
      <alignment wrapText="1"/>
    </xf>
    <xf numFmtId="0" fontId="0" fillId="0" borderId="3" xfId="0" applyBorder="1" applyAlignment="1">
      <alignment horizontal="center"/>
    </xf>
    <xf numFmtId="0" fontId="9" fillId="0" borderId="132" xfId="2" applyFont="1" applyFill="1" applyBorder="1" applyAlignment="1">
      <alignment horizontal="left" wrapText="1"/>
    </xf>
    <xf numFmtId="0" fontId="9" fillId="0" borderId="80" xfId="2" applyFont="1" applyFill="1" applyBorder="1" applyAlignment="1">
      <alignment horizontal="left" wrapText="1"/>
    </xf>
    <xf numFmtId="0" fontId="9" fillId="0" borderId="35" xfId="2" applyFont="1" applyFill="1" applyBorder="1" applyAlignment="1">
      <alignment horizontal="left" wrapText="1"/>
    </xf>
    <xf numFmtId="0" fontId="48" fillId="5" borderId="0" xfId="3" applyFont="1" applyFill="1" applyBorder="1" applyAlignment="1">
      <alignment horizontal="left" vertical="top"/>
    </xf>
  </cellXfs>
  <cellStyles count="542">
    <cellStyle name="20% - Accent1" xfId="23" builtinId="30" customBuiltin="1"/>
    <cellStyle name="20% - Accent1 2" xfId="265" xr:uid="{00000000-0005-0000-0000-000001000000}"/>
    <cellStyle name="20% - Accent1 3" xfId="404" xr:uid="{00000000-0005-0000-0000-000002000000}"/>
    <cellStyle name="20% - Accent2" xfId="27" builtinId="34" customBuiltin="1"/>
    <cellStyle name="20% - Accent2 2" xfId="266" xr:uid="{00000000-0005-0000-0000-000004000000}"/>
    <cellStyle name="20% - Accent2 3" xfId="405" xr:uid="{00000000-0005-0000-0000-000005000000}"/>
    <cellStyle name="20% - Accent3" xfId="31" builtinId="38" customBuiltin="1"/>
    <cellStyle name="20% - Accent3 2" xfId="270" xr:uid="{00000000-0005-0000-0000-000007000000}"/>
    <cellStyle name="20% - Accent3 3" xfId="406" xr:uid="{00000000-0005-0000-0000-000008000000}"/>
    <cellStyle name="20% - Accent4" xfId="35" builtinId="42" customBuiltin="1"/>
    <cellStyle name="20% - Accent4 2" xfId="267" xr:uid="{00000000-0005-0000-0000-00000A000000}"/>
    <cellStyle name="20% - Accent4 3" xfId="407" xr:uid="{00000000-0005-0000-0000-00000B000000}"/>
    <cellStyle name="20% - Accent5" xfId="39" builtinId="46" customBuiltin="1"/>
    <cellStyle name="20% - Accent5 2" xfId="268" xr:uid="{00000000-0005-0000-0000-00000D000000}"/>
    <cellStyle name="20% - Accent5 3" xfId="408" xr:uid="{00000000-0005-0000-0000-00000E000000}"/>
    <cellStyle name="20% - Accent6" xfId="43" builtinId="50" customBuiltin="1"/>
    <cellStyle name="20% - Accent6 2" xfId="269" xr:uid="{00000000-0005-0000-0000-000010000000}"/>
    <cellStyle name="20% - Accent6 3" xfId="409" xr:uid="{00000000-0005-0000-0000-000011000000}"/>
    <cellStyle name="40% - Accent1" xfId="24" builtinId="31" customBuiltin="1"/>
    <cellStyle name="40% - Accent1 2" xfId="271" xr:uid="{00000000-0005-0000-0000-000013000000}"/>
    <cellStyle name="40% - Accent1 3" xfId="410" xr:uid="{00000000-0005-0000-0000-000014000000}"/>
    <cellStyle name="40% - Accent2" xfId="28" builtinId="35" customBuiltin="1"/>
    <cellStyle name="40% - Accent2 2" xfId="272" xr:uid="{00000000-0005-0000-0000-000016000000}"/>
    <cellStyle name="40% - Accent2 3" xfId="411" xr:uid="{00000000-0005-0000-0000-000017000000}"/>
    <cellStyle name="40% - Accent3" xfId="32" builtinId="39" customBuiltin="1"/>
    <cellStyle name="40% - Accent3 2" xfId="273" xr:uid="{00000000-0005-0000-0000-000019000000}"/>
    <cellStyle name="40% - Accent3 3" xfId="412" xr:uid="{00000000-0005-0000-0000-00001A000000}"/>
    <cellStyle name="40% - Accent4" xfId="36" builtinId="43" customBuiltin="1"/>
    <cellStyle name="40% - Accent4 2" xfId="274" xr:uid="{00000000-0005-0000-0000-00001C000000}"/>
    <cellStyle name="40% - Accent4 3" xfId="413" xr:uid="{00000000-0005-0000-0000-00001D000000}"/>
    <cellStyle name="40% - Accent5" xfId="40" builtinId="47" customBuiltin="1"/>
    <cellStyle name="40% - Accent5 2" xfId="275" xr:uid="{00000000-0005-0000-0000-00001F000000}"/>
    <cellStyle name="40% - Accent5 3" xfId="414" xr:uid="{00000000-0005-0000-0000-000020000000}"/>
    <cellStyle name="40% - Accent6" xfId="44" builtinId="51" customBuiltin="1"/>
    <cellStyle name="40% - Accent6 2" xfId="276" xr:uid="{00000000-0005-0000-0000-000022000000}"/>
    <cellStyle name="40% - Accent6 3" xfId="415" xr:uid="{00000000-0005-0000-0000-000023000000}"/>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5" builtinId="3"/>
    <cellStyle name="Comma 10" xfId="110" xr:uid="{00000000-0005-0000-0000-000034000000}"/>
    <cellStyle name="Comma 10 2" xfId="137" xr:uid="{00000000-0005-0000-0000-000035000000}"/>
    <cellStyle name="Comma 11" xfId="141" xr:uid="{00000000-0005-0000-0000-000036000000}"/>
    <cellStyle name="Comma 12" xfId="151" xr:uid="{00000000-0005-0000-0000-000037000000}"/>
    <cellStyle name="Comma 13" xfId="186" xr:uid="{00000000-0005-0000-0000-000038000000}"/>
    <cellStyle name="Comma 13 2" xfId="253" xr:uid="{00000000-0005-0000-0000-000039000000}"/>
    <cellStyle name="Comma 13 2 2" xfId="397" xr:uid="{00000000-0005-0000-0000-00003A000000}"/>
    <cellStyle name="Comma 13 2 3" xfId="418" xr:uid="{00000000-0005-0000-0000-00003B000000}"/>
    <cellStyle name="Comma 13 3" xfId="337" xr:uid="{00000000-0005-0000-0000-00003C000000}"/>
    <cellStyle name="Comma 13 4" xfId="417" xr:uid="{00000000-0005-0000-0000-00003D000000}"/>
    <cellStyle name="Comma 14" xfId="188" xr:uid="{00000000-0005-0000-0000-00003E000000}"/>
    <cellStyle name="Comma 14 2" xfId="255" xr:uid="{00000000-0005-0000-0000-00003F000000}"/>
    <cellStyle name="Comma 14 2 2" xfId="399" xr:uid="{00000000-0005-0000-0000-000040000000}"/>
    <cellStyle name="Comma 14 2 3" xfId="420" xr:uid="{00000000-0005-0000-0000-000041000000}"/>
    <cellStyle name="Comma 14 3" xfId="339" xr:uid="{00000000-0005-0000-0000-000042000000}"/>
    <cellStyle name="Comma 14 4" xfId="419" xr:uid="{00000000-0005-0000-0000-000043000000}"/>
    <cellStyle name="Comma 15" xfId="193" xr:uid="{00000000-0005-0000-0000-000044000000}"/>
    <cellStyle name="Comma 15 2" xfId="342" xr:uid="{00000000-0005-0000-0000-000045000000}"/>
    <cellStyle name="Comma 15 3" xfId="421" xr:uid="{00000000-0005-0000-0000-000046000000}"/>
    <cellStyle name="Comma 16" xfId="259" xr:uid="{00000000-0005-0000-0000-000047000000}"/>
    <cellStyle name="Comma 16 2" xfId="422" xr:uid="{00000000-0005-0000-0000-000048000000}"/>
    <cellStyle name="Comma 17" xfId="277" xr:uid="{00000000-0005-0000-0000-000049000000}"/>
    <cellStyle name="Comma 18" xfId="402" xr:uid="{00000000-0005-0000-0000-00004A000000}"/>
    <cellStyle name="Comma 19" xfId="416" xr:uid="{00000000-0005-0000-0000-00004B000000}"/>
    <cellStyle name="Comma 2" xfId="54" xr:uid="{00000000-0005-0000-0000-00004C000000}"/>
    <cellStyle name="Comma 2 2" xfId="53" xr:uid="{00000000-0005-0000-0000-00004D000000}"/>
    <cellStyle name="Comma 2 3" xfId="260" xr:uid="{00000000-0005-0000-0000-00004E000000}"/>
    <cellStyle name="Comma 2 4" xfId="279" xr:uid="{00000000-0005-0000-0000-00004F000000}"/>
    <cellStyle name="Comma 20" xfId="540" xr:uid="{00000000-0005-0000-0000-000050000000}"/>
    <cellStyle name="Comma 21" xfId="47" xr:uid="{00000000-0005-0000-0000-000051000000}"/>
    <cellStyle name="Comma 3" xfId="56" xr:uid="{00000000-0005-0000-0000-000052000000}"/>
    <cellStyle name="Comma 3 2" xfId="59" xr:uid="{00000000-0005-0000-0000-000053000000}"/>
    <cellStyle name="Comma 3 3" xfId="105" xr:uid="{00000000-0005-0000-0000-000054000000}"/>
    <cellStyle name="Comma 3 3 2" xfId="134" xr:uid="{00000000-0005-0000-0000-000055000000}"/>
    <cellStyle name="Comma 3 3 2 2" xfId="165" xr:uid="{00000000-0005-0000-0000-000056000000}"/>
    <cellStyle name="Comma 3 3 2 2 2" xfId="234" xr:uid="{00000000-0005-0000-0000-000057000000}"/>
    <cellStyle name="Comma 3 3 2 2 2 2" xfId="378" xr:uid="{00000000-0005-0000-0000-000058000000}"/>
    <cellStyle name="Comma 3 3 2 2 2 3" xfId="426" xr:uid="{00000000-0005-0000-0000-000059000000}"/>
    <cellStyle name="Comma 3 3 2 2 3" xfId="318" xr:uid="{00000000-0005-0000-0000-00005A000000}"/>
    <cellStyle name="Comma 3 3 2 2 4" xfId="425" xr:uid="{00000000-0005-0000-0000-00005B000000}"/>
    <cellStyle name="Comma 3 3 2 3" xfId="212" xr:uid="{00000000-0005-0000-0000-00005C000000}"/>
    <cellStyle name="Comma 3 3 2 3 2" xfId="356" xr:uid="{00000000-0005-0000-0000-00005D000000}"/>
    <cellStyle name="Comma 3 3 2 3 3" xfId="427" xr:uid="{00000000-0005-0000-0000-00005E000000}"/>
    <cellStyle name="Comma 3 3 2 4" xfId="296" xr:uid="{00000000-0005-0000-0000-00005F000000}"/>
    <cellStyle name="Comma 3 3 2 5" xfId="424" xr:uid="{00000000-0005-0000-0000-000060000000}"/>
    <cellStyle name="Comma 3 3 3" xfId="146" xr:uid="{00000000-0005-0000-0000-000061000000}"/>
    <cellStyle name="Comma 3 3 3 2" xfId="174" xr:uid="{00000000-0005-0000-0000-000062000000}"/>
    <cellStyle name="Comma 3 3 3 2 2" xfId="241" xr:uid="{00000000-0005-0000-0000-000063000000}"/>
    <cellStyle name="Comma 3 3 3 2 2 2" xfId="385" xr:uid="{00000000-0005-0000-0000-000064000000}"/>
    <cellStyle name="Comma 3 3 3 2 2 3" xfId="430" xr:uid="{00000000-0005-0000-0000-000065000000}"/>
    <cellStyle name="Comma 3 3 3 2 3" xfId="325" xr:uid="{00000000-0005-0000-0000-000066000000}"/>
    <cellStyle name="Comma 3 3 3 2 4" xfId="429" xr:uid="{00000000-0005-0000-0000-000067000000}"/>
    <cellStyle name="Comma 3 3 3 3" xfId="219" xr:uid="{00000000-0005-0000-0000-000068000000}"/>
    <cellStyle name="Comma 3 3 3 3 2" xfId="363" xr:uid="{00000000-0005-0000-0000-000069000000}"/>
    <cellStyle name="Comma 3 3 3 3 3" xfId="431" xr:uid="{00000000-0005-0000-0000-00006A000000}"/>
    <cellStyle name="Comma 3 3 3 4" xfId="303" xr:uid="{00000000-0005-0000-0000-00006B000000}"/>
    <cellStyle name="Comma 3 3 3 5" xfId="428" xr:uid="{00000000-0005-0000-0000-00006C000000}"/>
    <cellStyle name="Comma 3 3 4" xfId="157" xr:uid="{00000000-0005-0000-0000-00006D000000}"/>
    <cellStyle name="Comma 3 3 4 2" xfId="226" xr:uid="{00000000-0005-0000-0000-00006E000000}"/>
    <cellStyle name="Comma 3 3 4 2 2" xfId="370" xr:uid="{00000000-0005-0000-0000-00006F000000}"/>
    <cellStyle name="Comma 3 3 4 2 3" xfId="433" xr:uid="{00000000-0005-0000-0000-000070000000}"/>
    <cellStyle name="Comma 3 3 4 3" xfId="310" xr:uid="{00000000-0005-0000-0000-000071000000}"/>
    <cellStyle name="Comma 3 3 4 4" xfId="432" xr:uid="{00000000-0005-0000-0000-000072000000}"/>
    <cellStyle name="Comma 3 3 5" xfId="179" xr:uid="{00000000-0005-0000-0000-000073000000}"/>
    <cellStyle name="Comma 3 3 5 2" xfId="246" xr:uid="{00000000-0005-0000-0000-000074000000}"/>
    <cellStyle name="Comma 3 3 5 2 2" xfId="390" xr:uid="{00000000-0005-0000-0000-000075000000}"/>
    <cellStyle name="Comma 3 3 5 2 3" xfId="435" xr:uid="{00000000-0005-0000-0000-000076000000}"/>
    <cellStyle name="Comma 3 3 5 3" xfId="330" xr:uid="{00000000-0005-0000-0000-000077000000}"/>
    <cellStyle name="Comma 3 3 5 4" xfId="434" xr:uid="{00000000-0005-0000-0000-000078000000}"/>
    <cellStyle name="Comma 3 3 6" xfId="184" xr:uid="{00000000-0005-0000-0000-000079000000}"/>
    <cellStyle name="Comma 3 3 6 2" xfId="251" xr:uid="{00000000-0005-0000-0000-00007A000000}"/>
    <cellStyle name="Comma 3 3 6 2 2" xfId="395" xr:uid="{00000000-0005-0000-0000-00007B000000}"/>
    <cellStyle name="Comma 3 3 6 2 3" xfId="437" xr:uid="{00000000-0005-0000-0000-00007C000000}"/>
    <cellStyle name="Comma 3 3 6 3" xfId="335" xr:uid="{00000000-0005-0000-0000-00007D000000}"/>
    <cellStyle name="Comma 3 3 6 4" xfId="436" xr:uid="{00000000-0005-0000-0000-00007E000000}"/>
    <cellStyle name="Comma 3 3 7" xfId="204" xr:uid="{00000000-0005-0000-0000-00007F000000}"/>
    <cellStyle name="Comma 3 3 7 2" xfId="348" xr:uid="{00000000-0005-0000-0000-000080000000}"/>
    <cellStyle name="Comma 3 3 7 3" xfId="438" xr:uid="{00000000-0005-0000-0000-000081000000}"/>
    <cellStyle name="Comma 3 3 8" xfId="288" xr:uid="{00000000-0005-0000-0000-000082000000}"/>
    <cellStyle name="Comma 3 3 9" xfId="423" xr:uid="{00000000-0005-0000-0000-000083000000}"/>
    <cellStyle name="Comma 3 4" xfId="139" xr:uid="{00000000-0005-0000-0000-000084000000}"/>
    <cellStyle name="Comma 3 4 2" xfId="167" xr:uid="{00000000-0005-0000-0000-000085000000}"/>
    <cellStyle name="Comma 3 4 2 2" xfId="235" xr:uid="{00000000-0005-0000-0000-000086000000}"/>
    <cellStyle name="Comma 3 4 2 2 2" xfId="379" xr:uid="{00000000-0005-0000-0000-000087000000}"/>
    <cellStyle name="Comma 3 4 2 2 3" xfId="441" xr:uid="{00000000-0005-0000-0000-000088000000}"/>
    <cellStyle name="Comma 3 4 2 3" xfId="319" xr:uid="{00000000-0005-0000-0000-000089000000}"/>
    <cellStyle name="Comma 3 4 2 4" xfId="440" xr:uid="{00000000-0005-0000-0000-00008A000000}"/>
    <cellStyle name="Comma 3 4 3" xfId="213" xr:uid="{00000000-0005-0000-0000-00008B000000}"/>
    <cellStyle name="Comma 3 4 3 2" xfId="357" xr:uid="{00000000-0005-0000-0000-00008C000000}"/>
    <cellStyle name="Comma 3 4 3 3" xfId="442" xr:uid="{00000000-0005-0000-0000-00008D000000}"/>
    <cellStyle name="Comma 3 4 4" xfId="297" xr:uid="{00000000-0005-0000-0000-00008E000000}"/>
    <cellStyle name="Comma 3 4 5" xfId="439" xr:uid="{00000000-0005-0000-0000-00008F000000}"/>
    <cellStyle name="Comma 3 5" xfId="201" xr:uid="{00000000-0005-0000-0000-000090000000}"/>
    <cellStyle name="Comma 4" xfId="62" xr:uid="{00000000-0005-0000-0000-000091000000}"/>
    <cellStyle name="Comma 4 2" xfId="127" xr:uid="{00000000-0005-0000-0000-000092000000}"/>
    <cellStyle name="Comma 4 2 2" xfId="162" xr:uid="{00000000-0005-0000-0000-000093000000}"/>
    <cellStyle name="Comma 4 2 2 2" xfId="231" xr:uid="{00000000-0005-0000-0000-000094000000}"/>
    <cellStyle name="Comma 4 2 2 2 2" xfId="375" xr:uid="{00000000-0005-0000-0000-000095000000}"/>
    <cellStyle name="Comma 4 2 2 2 3" xfId="446" xr:uid="{00000000-0005-0000-0000-000096000000}"/>
    <cellStyle name="Comma 4 2 2 3" xfId="315" xr:uid="{00000000-0005-0000-0000-000097000000}"/>
    <cellStyle name="Comma 4 2 2 4" xfId="445" xr:uid="{00000000-0005-0000-0000-000098000000}"/>
    <cellStyle name="Comma 4 2 3" xfId="209" xr:uid="{00000000-0005-0000-0000-000099000000}"/>
    <cellStyle name="Comma 4 2 3 2" xfId="353" xr:uid="{00000000-0005-0000-0000-00009A000000}"/>
    <cellStyle name="Comma 4 2 3 3" xfId="447" xr:uid="{00000000-0005-0000-0000-00009B000000}"/>
    <cellStyle name="Comma 4 2 4" xfId="293" xr:uid="{00000000-0005-0000-0000-00009C000000}"/>
    <cellStyle name="Comma 4 2 5" xfId="444" xr:uid="{00000000-0005-0000-0000-00009D000000}"/>
    <cellStyle name="Comma 4 3" xfId="143" xr:uid="{00000000-0005-0000-0000-00009E000000}"/>
    <cellStyle name="Comma 4 3 2" xfId="171" xr:uid="{00000000-0005-0000-0000-00009F000000}"/>
    <cellStyle name="Comma 4 3 2 2" xfId="238" xr:uid="{00000000-0005-0000-0000-0000A0000000}"/>
    <cellStyle name="Comma 4 3 2 2 2" xfId="382" xr:uid="{00000000-0005-0000-0000-0000A1000000}"/>
    <cellStyle name="Comma 4 3 2 2 3" xfId="450" xr:uid="{00000000-0005-0000-0000-0000A2000000}"/>
    <cellStyle name="Comma 4 3 2 3" xfId="322" xr:uid="{00000000-0005-0000-0000-0000A3000000}"/>
    <cellStyle name="Comma 4 3 2 4" xfId="449" xr:uid="{00000000-0005-0000-0000-0000A4000000}"/>
    <cellStyle name="Comma 4 3 3" xfId="216" xr:uid="{00000000-0005-0000-0000-0000A5000000}"/>
    <cellStyle name="Comma 4 3 3 2" xfId="360" xr:uid="{00000000-0005-0000-0000-0000A6000000}"/>
    <cellStyle name="Comma 4 3 3 3" xfId="451" xr:uid="{00000000-0005-0000-0000-0000A7000000}"/>
    <cellStyle name="Comma 4 3 4" xfId="300" xr:uid="{00000000-0005-0000-0000-0000A8000000}"/>
    <cellStyle name="Comma 4 3 5" xfId="448" xr:uid="{00000000-0005-0000-0000-0000A9000000}"/>
    <cellStyle name="Comma 4 4" xfId="154" xr:uid="{00000000-0005-0000-0000-0000AA000000}"/>
    <cellStyle name="Comma 4 4 2" xfId="223" xr:uid="{00000000-0005-0000-0000-0000AB000000}"/>
    <cellStyle name="Comma 4 4 2 2" xfId="367" xr:uid="{00000000-0005-0000-0000-0000AC000000}"/>
    <cellStyle name="Comma 4 4 2 3" xfId="453" xr:uid="{00000000-0005-0000-0000-0000AD000000}"/>
    <cellStyle name="Comma 4 4 3" xfId="307" xr:uid="{00000000-0005-0000-0000-0000AE000000}"/>
    <cellStyle name="Comma 4 4 4" xfId="452" xr:uid="{00000000-0005-0000-0000-0000AF000000}"/>
    <cellStyle name="Comma 4 5" xfId="176" xr:uid="{00000000-0005-0000-0000-0000B0000000}"/>
    <cellStyle name="Comma 4 5 2" xfId="243" xr:uid="{00000000-0005-0000-0000-0000B1000000}"/>
    <cellStyle name="Comma 4 5 2 2" xfId="387" xr:uid="{00000000-0005-0000-0000-0000B2000000}"/>
    <cellStyle name="Comma 4 5 2 3" xfId="455" xr:uid="{00000000-0005-0000-0000-0000B3000000}"/>
    <cellStyle name="Comma 4 5 3" xfId="327" xr:uid="{00000000-0005-0000-0000-0000B4000000}"/>
    <cellStyle name="Comma 4 5 4" xfId="454" xr:uid="{00000000-0005-0000-0000-0000B5000000}"/>
    <cellStyle name="Comma 4 6" xfId="181" xr:uid="{00000000-0005-0000-0000-0000B6000000}"/>
    <cellStyle name="Comma 4 6 2" xfId="248" xr:uid="{00000000-0005-0000-0000-0000B7000000}"/>
    <cellStyle name="Comma 4 6 2 2" xfId="392" xr:uid="{00000000-0005-0000-0000-0000B8000000}"/>
    <cellStyle name="Comma 4 6 2 3" xfId="457" xr:uid="{00000000-0005-0000-0000-0000B9000000}"/>
    <cellStyle name="Comma 4 6 3" xfId="332" xr:uid="{00000000-0005-0000-0000-0000BA000000}"/>
    <cellStyle name="Comma 4 6 4" xfId="456" xr:uid="{00000000-0005-0000-0000-0000BB000000}"/>
    <cellStyle name="Comma 4 7" xfId="197" xr:uid="{00000000-0005-0000-0000-0000BC000000}"/>
    <cellStyle name="Comma 4 7 2" xfId="345" xr:uid="{00000000-0005-0000-0000-0000BD000000}"/>
    <cellStyle name="Comma 4 7 3" xfId="458" xr:uid="{00000000-0005-0000-0000-0000BE000000}"/>
    <cellStyle name="Comma 4 8" xfId="283" xr:uid="{00000000-0005-0000-0000-0000BF000000}"/>
    <cellStyle name="Comma 4 9" xfId="443" xr:uid="{00000000-0005-0000-0000-0000C0000000}"/>
    <cellStyle name="Comma 5" xfId="95" xr:uid="{00000000-0005-0000-0000-0000C1000000}"/>
    <cellStyle name="Comma 5 2" xfId="200" xr:uid="{00000000-0005-0000-0000-0000C2000000}"/>
    <cellStyle name="Comma 6" xfId="98" xr:uid="{00000000-0005-0000-0000-0000C3000000}"/>
    <cellStyle name="Comma 7" xfId="94" xr:uid="{00000000-0005-0000-0000-0000C4000000}"/>
    <cellStyle name="Comma 8" xfId="106" xr:uid="{00000000-0005-0000-0000-0000C5000000}"/>
    <cellStyle name="Comma 8 2" xfId="135" xr:uid="{00000000-0005-0000-0000-0000C6000000}"/>
    <cellStyle name="Comma 9" xfId="107" xr:uid="{00000000-0005-0000-0000-0000C7000000}"/>
    <cellStyle name="Currency 2" xfId="63" xr:uid="{00000000-0005-0000-0000-0000C8000000}"/>
    <cellStyle name="Currency 3" xfId="100" xr:uid="{00000000-0005-0000-0000-0000C9000000}"/>
    <cellStyle name="Currency 4" xfId="124" xr:uid="{00000000-0005-0000-0000-0000CA000000}"/>
    <cellStyle name="Currency 5" xfId="169" xr:uid="{00000000-0005-0000-0000-0000CB000000}"/>
    <cellStyle name="Currency 6" xfId="189" xr:uid="{00000000-0005-0000-0000-0000CC000000}"/>
    <cellStyle name="Currency 6 2" xfId="256" xr:uid="{00000000-0005-0000-0000-0000CD000000}"/>
    <cellStyle name="Currency 6 2 2" xfId="400" xr:uid="{00000000-0005-0000-0000-0000CE000000}"/>
    <cellStyle name="Currency 6 2 3" xfId="460" xr:uid="{00000000-0005-0000-0000-0000CF000000}"/>
    <cellStyle name="Currency 6 3" xfId="340" xr:uid="{00000000-0005-0000-0000-0000D0000000}"/>
    <cellStyle name="Currency 6 4" xfId="459" xr:uid="{00000000-0005-0000-0000-0000D1000000}"/>
    <cellStyle name="dato" xfId="67" xr:uid="{00000000-0005-0000-0000-0000D2000000}"/>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10" xfId="190" xr:uid="{00000000-0005-0000-0000-0000D9000000}"/>
    <cellStyle name="Hyperlink 2" xfId="1" xr:uid="{00000000-0005-0000-0000-0000DA000000}"/>
    <cellStyle name="Hyperlink 2 2" xfId="195" xr:uid="{00000000-0005-0000-0000-0000DB000000}"/>
    <cellStyle name="Hyperlink 2 3" xfId="112" xr:uid="{00000000-0005-0000-0000-0000DC000000}"/>
    <cellStyle name="Hyperlink 3" xfId="113" xr:uid="{00000000-0005-0000-0000-0000DD000000}"/>
    <cellStyle name="Hyperlink 4" xfId="114" xr:uid="{00000000-0005-0000-0000-0000DE000000}"/>
    <cellStyle name="Hyperlink 5" xfId="115" xr:uid="{00000000-0005-0000-0000-0000DF000000}"/>
    <cellStyle name="Hyperlink 6" xfId="116" xr:uid="{00000000-0005-0000-0000-0000E0000000}"/>
    <cellStyle name="Hyperlink 7" xfId="117" xr:uid="{00000000-0005-0000-0000-0000E1000000}"/>
    <cellStyle name="Hyperlink 8" xfId="119" xr:uid="{00000000-0005-0000-0000-0000E2000000}"/>
    <cellStyle name="Hyperlink 9" xfId="147" xr:uid="{00000000-0005-0000-0000-0000E3000000}"/>
    <cellStyle name="Îáû÷íûé_ÐÎÌÀÍ--Ø-8" xfId="48" xr:uid="{00000000-0005-0000-0000-0000E4000000}"/>
    <cellStyle name="Input" xfId="14" builtinId="20" customBuiltin="1"/>
    <cellStyle name="Linked Cell" xfId="17" builtinId="24" customBuiltin="1"/>
    <cellStyle name="Milliers_Feuil1" xfId="191" xr:uid="{00000000-0005-0000-0000-0000E7000000}"/>
    <cellStyle name="Neutral" xfId="13" builtinId="28" customBuiltin="1"/>
    <cellStyle name="Neutral 2" xfId="111" xr:uid="{00000000-0005-0000-0000-0000E9000000}"/>
    <cellStyle name="Normal" xfId="0" builtinId="0"/>
    <cellStyle name="Normal 10" xfId="150" xr:uid="{00000000-0005-0000-0000-0000EB000000}"/>
    <cellStyle name="Normal 11" xfId="148" xr:uid="{00000000-0005-0000-0000-0000EC000000}"/>
    <cellStyle name="Normal 11 2" xfId="220" xr:uid="{00000000-0005-0000-0000-0000ED000000}"/>
    <cellStyle name="Normal 11 2 2" xfId="364" xr:uid="{00000000-0005-0000-0000-0000EE000000}"/>
    <cellStyle name="Normal 11 2 3" xfId="462" xr:uid="{00000000-0005-0000-0000-0000EF000000}"/>
    <cellStyle name="Normal 11 3" xfId="199" xr:uid="{00000000-0005-0000-0000-0000F0000000}"/>
    <cellStyle name="Normal 11 4" xfId="304" xr:uid="{00000000-0005-0000-0000-0000F1000000}"/>
    <cellStyle name="Normal 11 5" xfId="461" xr:uid="{00000000-0005-0000-0000-0000F2000000}"/>
    <cellStyle name="Normal 12" xfId="185" xr:uid="{00000000-0005-0000-0000-0000F3000000}"/>
    <cellStyle name="Normal 12 2" xfId="252" xr:uid="{00000000-0005-0000-0000-0000F4000000}"/>
    <cellStyle name="Normal 12 2 2" xfId="396" xr:uid="{00000000-0005-0000-0000-0000F5000000}"/>
    <cellStyle name="Normal 12 2 3" xfId="464" xr:uid="{00000000-0005-0000-0000-0000F6000000}"/>
    <cellStyle name="Normal 12 3" xfId="336" xr:uid="{00000000-0005-0000-0000-0000F7000000}"/>
    <cellStyle name="Normal 12 4" xfId="463" xr:uid="{00000000-0005-0000-0000-0000F8000000}"/>
    <cellStyle name="Normal 13" xfId="187" xr:uid="{00000000-0005-0000-0000-0000F9000000}"/>
    <cellStyle name="Normal 13 2" xfId="254" xr:uid="{00000000-0005-0000-0000-0000FA000000}"/>
    <cellStyle name="Normal 13 2 2" xfId="398" xr:uid="{00000000-0005-0000-0000-0000FB000000}"/>
    <cellStyle name="Normal 13 2 3" xfId="466" xr:uid="{00000000-0005-0000-0000-0000FC000000}"/>
    <cellStyle name="Normal 13 3" xfId="338" xr:uid="{00000000-0005-0000-0000-0000FD000000}"/>
    <cellStyle name="Normal 13 4" xfId="465" xr:uid="{00000000-0005-0000-0000-0000FE000000}"/>
    <cellStyle name="Normal 14" xfId="192" xr:uid="{00000000-0005-0000-0000-0000FF000000}"/>
    <cellStyle name="Normal 14 2" xfId="341" xr:uid="{00000000-0005-0000-0000-000000010000}"/>
    <cellStyle name="Normal 14 3" xfId="467" xr:uid="{00000000-0005-0000-0000-000001010000}"/>
    <cellStyle name="Normal 15" xfId="257" xr:uid="{00000000-0005-0000-0000-000002010000}"/>
    <cellStyle name="Normal 16" xfId="258" xr:uid="{00000000-0005-0000-0000-000003010000}"/>
    <cellStyle name="Normal 17" xfId="401" xr:uid="{00000000-0005-0000-0000-000004010000}"/>
    <cellStyle name="Normal 18" xfId="403" xr:uid="{00000000-0005-0000-0000-000005010000}"/>
    <cellStyle name="Normal 19" xfId="539" xr:uid="{00000000-0005-0000-0000-000006010000}"/>
    <cellStyle name="Normal 2" xfId="2" xr:uid="{00000000-0005-0000-0000-000007010000}"/>
    <cellStyle name="Normal 2 10" xfId="121" xr:uid="{00000000-0005-0000-0000-000008010000}"/>
    <cellStyle name="Normal 2 10 2" xfId="159" xr:uid="{00000000-0005-0000-0000-000009010000}"/>
    <cellStyle name="Normal 2 10 2 2" xfId="228" xr:uid="{00000000-0005-0000-0000-00000A010000}"/>
    <cellStyle name="Normal 2 10 2 2 2" xfId="372" xr:uid="{00000000-0005-0000-0000-00000B010000}"/>
    <cellStyle name="Normal 2 10 2 2 3" xfId="470" xr:uid="{00000000-0005-0000-0000-00000C010000}"/>
    <cellStyle name="Normal 2 10 2 3" xfId="312" xr:uid="{00000000-0005-0000-0000-00000D010000}"/>
    <cellStyle name="Normal 2 10 2 4" xfId="469" xr:uid="{00000000-0005-0000-0000-00000E010000}"/>
    <cellStyle name="Normal 2 10 3" xfId="206" xr:uid="{00000000-0005-0000-0000-00000F010000}"/>
    <cellStyle name="Normal 2 10 3 2" xfId="350" xr:uid="{00000000-0005-0000-0000-000010010000}"/>
    <cellStyle name="Normal 2 10 3 3" xfId="471" xr:uid="{00000000-0005-0000-0000-000011010000}"/>
    <cellStyle name="Normal 2 10 4" xfId="290" xr:uid="{00000000-0005-0000-0000-000012010000}"/>
    <cellStyle name="Normal 2 10 5" xfId="468" xr:uid="{00000000-0005-0000-0000-000013010000}"/>
    <cellStyle name="Normal 2 2" xfId="60" xr:uid="{00000000-0005-0000-0000-000014010000}"/>
    <cellStyle name="Normal 2 2 2" xfId="103" xr:uid="{00000000-0005-0000-0000-000015010000}"/>
    <cellStyle name="Normal 2 3" xfId="93" xr:uid="{00000000-0005-0000-0000-000016010000}"/>
    <cellStyle name="Normal 2 4" xfId="118" xr:uid="{00000000-0005-0000-0000-000017010000}"/>
    <cellStyle name="Normal 2 5" xfId="281" xr:uid="{00000000-0005-0000-0000-000018010000}"/>
    <cellStyle name="Normal 2 6" xfId="537" xr:uid="{00000000-0005-0000-0000-000019010000}"/>
    <cellStyle name="Normal 2 7" xfId="57" xr:uid="{00000000-0005-0000-0000-00001A010000}"/>
    <cellStyle name="Normal 20" xfId="46" xr:uid="{00000000-0005-0000-0000-00001B010000}"/>
    <cellStyle name="Normal 3" xfId="55" xr:uid="{00000000-0005-0000-0000-00001C010000}"/>
    <cellStyle name="Normal 3 2" xfId="104" xr:uid="{00000000-0005-0000-0000-00001D010000}"/>
    <cellStyle name="Normal 3 2 2" xfId="133" xr:uid="{00000000-0005-0000-0000-00001E010000}"/>
    <cellStyle name="Normal 3 2 2 2" xfId="164" xr:uid="{00000000-0005-0000-0000-00001F010000}"/>
    <cellStyle name="Normal 3 2 2 2 2" xfId="233" xr:uid="{00000000-0005-0000-0000-000020010000}"/>
    <cellStyle name="Normal 3 2 2 2 2 2" xfId="377" xr:uid="{00000000-0005-0000-0000-000021010000}"/>
    <cellStyle name="Normal 3 2 2 2 2 3" xfId="476" xr:uid="{00000000-0005-0000-0000-000022010000}"/>
    <cellStyle name="Normal 3 2 2 2 3" xfId="317" xr:uid="{00000000-0005-0000-0000-000023010000}"/>
    <cellStyle name="Normal 3 2 2 2 4" xfId="475" xr:uid="{00000000-0005-0000-0000-000024010000}"/>
    <cellStyle name="Normal 3 2 2 3" xfId="211" xr:uid="{00000000-0005-0000-0000-000025010000}"/>
    <cellStyle name="Normal 3 2 2 3 2" xfId="355" xr:uid="{00000000-0005-0000-0000-000026010000}"/>
    <cellStyle name="Normal 3 2 2 3 3" xfId="477" xr:uid="{00000000-0005-0000-0000-000027010000}"/>
    <cellStyle name="Normal 3 2 2 4" xfId="295" xr:uid="{00000000-0005-0000-0000-000028010000}"/>
    <cellStyle name="Normal 3 2 2 5" xfId="474" xr:uid="{00000000-0005-0000-0000-000029010000}"/>
    <cellStyle name="Normal 3 2 3" xfId="145" xr:uid="{00000000-0005-0000-0000-00002A010000}"/>
    <cellStyle name="Normal 3 2 3 2" xfId="173" xr:uid="{00000000-0005-0000-0000-00002B010000}"/>
    <cellStyle name="Normal 3 2 3 2 2" xfId="240" xr:uid="{00000000-0005-0000-0000-00002C010000}"/>
    <cellStyle name="Normal 3 2 3 2 2 2" xfId="384" xr:uid="{00000000-0005-0000-0000-00002D010000}"/>
    <cellStyle name="Normal 3 2 3 2 2 3" xfId="480" xr:uid="{00000000-0005-0000-0000-00002E010000}"/>
    <cellStyle name="Normal 3 2 3 2 3" xfId="324" xr:uid="{00000000-0005-0000-0000-00002F010000}"/>
    <cellStyle name="Normal 3 2 3 2 4" xfId="479" xr:uid="{00000000-0005-0000-0000-000030010000}"/>
    <cellStyle name="Normal 3 2 3 3" xfId="218" xr:uid="{00000000-0005-0000-0000-000031010000}"/>
    <cellStyle name="Normal 3 2 3 3 2" xfId="362" xr:uid="{00000000-0005-0000-0000-000032010000}"/>
    <cellStyle name="Normal 3 2 3 3 3" xfId="481" xr:uid="{00000000-0005-0000-0000-000033010000}"/>
    <cellStyle name="Normal 3 2 3 4" xfId="302" xr:uid="{00000000-0005-0000-0000-000034010000}"/>
    <cellStyle name="Normal 3 2 3 5" xfId="478" xr:uid="{00000000-0005-0000-0000-000035010000}"/>
    <cellStyle name="Normal 3 2 4" xfId="156" xr:uid="{00000000-0005-0000-0000-000036010000}"/>
    <cellStyle name="Normal 3 2 4 2" xfId="225" xr:uid="{00000000-0005-0000-0000-000037010000}"/>
    <cellStyle name="Normal 3 2 4 2 2" xfId="369" xr:uid="{00000000-0005-0000-0000-000038010000}"/>
    <cellStyle name="Normal 3 2 4 2 3" xfId="483" xr:uid="{00000000-0005-0000-0000-000039010000}"/>
    <cellStyle name="Normal 3 2 4 3" xfId="309" xr:uid="{00000000-0005-0000-0000-00003A010000}"/>
    <cellStyle name="Normal 3 2 4 4" xfId="482" xr:uid="{00000000-0005-0000-0000-00003B010000}"/>
    <cellStyle name="Normal 3 2 5" xfId="178" xr:uid="{00000000-0005-0000-0000-00003C010000}"/>
    <cellStyle name="Normal 3 2 5 2" xfId="245" xr:uid="{00000000-0005-0000-0000-00003D010000}"/>
    <cellStyle name="Normal 3 2 5 2 2" xfId="389" xr:uid="{00000000-0005-0000-0000-00003E010000}"/>
    <cellStyle name="Normal 3 2 5 2 3" xfId="485" xr:uid="{00000000-0005-0000-0000-00003F010000}"/>
    <cellStyle name="Normal 3 2 5 3" xfId="329" xr:uid="{00000000-0005-0000-0000-000040010000}"/>
    <cellStyle name="Normal 3 2 5 4" xfId="484" xr:uid="{00000000-0005-0000-0000-000041010000}"/>
    <cellStyle name="Normal 3 2 6" xfId="183" xr:uid="{00000000-0005-0000-0000-000042010000}"/>
    <cellStyle name="Normal 3 2 6 2" xfId="250" xr:uid="{00000000-0005-0000-0000-000043010000}"/>
    <cellStyle name="Normal 3 2 6 2 2" xfId="394" xr:uid="{00000000-0005-0000-0000-000044010000}"/>
    <cellStyle name="Normal 3 2 6 2 3" xfId="487" xr:uid="{00000000-0005-0000-0000-000045010000}"/>
    <cellStyle name="Normal 3 2 6 3" xfId="334" xr:uid="{00000000-0005-0000-0000-000046010000}"/>
    <cellStyle name="Normal 3 2 6 4" xfId="486" xr:uid="{00000000-0005-0000-0000-000047010000}"/>
    <cellStyle name="Normal 3 2 7" xfId="203" xr:uid="{00000000-0005-0000-0000-000048010000}"/>
    <cellStyle name="Normal 3 2 7 2" xfId="347" xr:uid="{00000000-0005-0000-0000-000049010000}"/>
    <cellStyle name="Normal 3 2 7 3" xfId="488" xr:uid="{00000000-0005-0000-0000-00004A010000}"/>
    <cellStyle name="Normal 3 2 8" xfId="287" xr:uid="{00000000-0005-0000-0000-00004B010000}"/>
    <cellStyle name="Normal 3 2 9" xfId="473" xr:uid="{00000000-0005-0000-0000-00004C010000}"/>
    <cellStyle name="Normal 3 3" xfId="140" xr:uid="{00000000-0005-0000-0000-00004D010000}"/>
    <cellStyle name="Normal 3 3 2" xfId="168" xr:uid="{00000000-0005-0000-0000-00004E010000}"/>
    <cellStyle name="Normal 3 3 2 2" xfId="236" xr:uid="{00000000-0005-0000-0000-00004F010000}"/>
    <cellStyle name="Normal 3 3 2 2 2" xfId="380" xr:uid="{00000000-0005-0000-0000-000050010000}"/>
    <cellStyle name="Normal 3 3 2 2 3" xfId="491" xr:uid="{00000000-0005-0000-0000-000051010000}"/>
    <cellStyle name="Normal 3 3 2 3" xfId="320" xr:uid="{00000000-0005-0000-0000-000052010000}"/>
    <cellStyle name="Normal 3 3 2 4" xfId="490" xr:uid="{00000000-0005-0000-0000-000053010000}"/>
    <cellStyle name="Normal 3 3 3" xfId="214" xr:uid="{00000000-0005-0000-0000-000054010000}"/>
    <cellStyle name="Normal 3 3 3 2" xfId="358" xr:uid="{00000000-0005-0000-0000-000055010000}"/>
    <cellStyle name="Normal 3 3 3 3" xfId="492" xr:uid="{00000000-0005-0000-0000-000056010000}"/>
    <cellStyle name="Normal 3 3 4" xfId="298" xr:uid="{00000000-0005-0000-0000-000057010000}"/>
    <cellStyle name="Normal 3 3 5" xfId="489" xr:uid="{00000000-0005-0000-0000-000058010000}"/>
    <cellStyle name="Normal 3 4" xfId="261" xr:uid="{00000000-0005-0000-0000-000059010000}"/>
    <cellStyle name="Normal 3 4 2" xfId="493" xr:uid="{00000000-0005-0000-0000-00005A010000}"/>
    <cellStyle name="Normal 3 5" xfId="280" xr:uid="{00000000-0005-0000-0000-00005B010000}"/>
    <cellStyle name="Normal 3 6" xfId="472" xr:uid="{00000000-0005-0000-0000-00005C010000}"/>
    <cellStyle name="Normal 3 7" xfId="538" xr:uid="{00000000-0005-0000-0000-00005D010000}"/>
    <cellStyle name="Normal 4" xfId="3" xr:uid="{00000000-0005-0000-0000-00005E010000}"/>
    <cellStyle name="Normal 4 2" xfId="64" xr:uid="{00000000-0005-0000-0000-00005F010000}"/>
    <cellStyle name="Normal 4 2 2" xfId="102" xr:uid="{00000000-0005-0000-0000-000060010000}"/>
    <cellStyle name="Normal 4 2 2 2" xfId="132" xr:uid="{00000000-0005-0000-0000-000061010000}"/>
    <cellStyle name="Normal 4 2 3" xfId="125" xr:uid="{00000000-0005-0000-0000-000062010000}"/>
    <cellStyle name="Normal 4 3" xfId="65" xr:uid="{00000000-0005-0000-0000-000063010000}"/>
    <cellStyle name="Normal 4 3 2" xfId="128" xr:uid="{00000000-0005-0000-0000-000064010000}"/>
    <cellStyle name="Normal 4 3 2 2" xfId="163" xr:uid="{00000000-0005-0000-0000-000065010000}"/>
    <cellStyle name="Normal 4 3 2 2 2" xfId="232" xr:uid="{00000000-0005-0000-0000-000066010000}"/>
    <cellStyle name="Normal 4 3 2 2 2 2" xfId="376" xr:uid="{00000000-0005-0000-0000-000067010000}"/>
    <cellStyle name="Normal 4 3 2 2 2 3" xfId="497" xr:uid="{00000000-0005-0000-0000-000068010000}"/>
    <cellStyle name="Normal 4 3 2 2 3" xfId="316" xr:uid="{00000000-0005-0000-0000-000069010000}"/>
    <cellStyle name="Normal 4 3 2 2 4" xfId="496" xr:uid="{00000000-0005-0000-0000-00006A010000}"/>
    <cellStyle name="Normal 4 3 2 3" xfId="210" xr:uid="{00000000-0005-0000-0000-00006B010000}"/>
    <cellStyle name="Normal 4 3 2 3 2" xfId="354" xr:uid="{00000000-0005-0000-0000-00006C010000}"/>
    <cellStyle name="Normal 4 3 2 3 3" xfId="498" xr:uid="{00000000-0005-0000-0000-00006D010000}"/>
    <cellStyle name="Normal 4 3 2 4" xfId="294" xr:uid="{00000000-0005-0000-0000-00006E010000}"/>
    <cellStyle name="Normal 4 3 2 5" xfId="495" xr:uid="{00000000-0005-0000-0000-00006F010000}"/>
    <cellStyle name="Normal 4 3 3" xfId="144" xr:uid="{00000000-0005-0000-0000-000070010000}"/>
    <cellStyle name="Normal 4 3 3 2" xfId="172" xr:uid="{00000000-0005-0000-0000-000071010000}"/>
    <cellStyle name="Normal 4 3 3 2 2" xfId="239" xr:uid="{00000000-0005-0000-0000-000072010000}"/>
    <cellStyle name="Normal 4 3 3 2 2 2" xfId="383" xr:uid="{00000000-0005-0000-0000-000073010000}"/>
    <cellStyle name="Normal 4 3 3 2 2 3" xfId="501" xr:uid="{00000000-0005-0000-0000-000074010000}"/>
    <cellStyle name="Normal 4 3 3 2 3" xfId="323" xr:uid="{00000000-0005-0000-0000-000075010000}"/>
    <cellStyle name="Normal 4 3 3 2 4" xfId="500" xr:uid="{00000000-0005-0000-0000-000076010000}"/>
    <cellStyle name="Normal 4 3 3 3" xfId="217" xr:uid="{00000000-0005-0000-0000-000077010000}"/>
    <cellStyle name="Normal 4 3 3 3 2" xfId="361" xr:uid="{00000000-0005-0000-0000-000078010000}"/>
    <cellStyle name="Normal 4 3 3 3 3" xfId="502" xr:uid="{00000000-0005-0000-0000-000079010000}"/>
    <cellStyle name="Normal 4 3 3 4" xfId="301" xr:uid="{00000000-0005-0000-0000-00007A010000}"/>
    <cellStyle name="Normal 4 3 3 5" xfId="499" xr:uid="{00000000-0005-0000-0000-00007B010000}"/>
    <cellStyle name="Normal 4 3 4" xfId="155" xr:uid="{00000000-0005-0000-0000-00007C010000}"/>
    <cellStyle name="Normal 4 3 4 2" xfId="224" xr:uid="{00000000-0005-0000-0000-00007D010000}"/>
    <cellStyle name="Normal 4 3 4 2 2" xfId="368" xr:uid="{00000000-0005-0000-0000-00007E010000}"/>
    <cellStyle name="Normal 4 3 4 2 3" xfId="504" xr:uid="{00000000-0005-0000-0000-00007F010000}"/>
    <cellStyle name="Normal 4 3 4 3" xfId="308" xr:uid="{00000000-0005-0000-0000-000080010000}"/>
    <cellStyle name="Normal 4 3 4 4" xfId="503" xr:uid="{00000000-0005-0000-0000-000081010000}"/>
    <cellStyle name="Normal 4 3 5" xfId="177" xr:uid="{00000000-0005-0000-0000-000082010000}"/>
    <cellStyle name="Normal 4 3 5 2" xfId="244" xr:uid="{00000000-0005-0000-0000-000083010000}"/>
    <cellStyle name="Normal 4 3 5 2 2" xfId="388" xr:uid="{00000000-0005-0000-0000-000084010000}"/>
    <cellStyle name="Normal 4 3 5 2 3" xfId="506" xr:uid="{00000000-0005-0000-0000-000085010000}"/>
    <cellStyle name="Normal 4 3 5 3" xfId="328" xr:uid="{00000000-0005-0000-0000-000086010000}"/>
    <cellStyle name="Normal 4 3 5 4" xfId="505" xr:uid="{00000000-0005-0000-0000-000087010000}"/>
    <cellStyle name="Normal 4 3 6" xfId="182" xr:uid="{00000000-0005-0000-0000-000088010000}"/>
    <cellStyle name="Normal 4 3 6 2" xfId="249" xr:uid="{00000000-0005-0000-0000-000089010000}"/>
    <cellStyle name="Normal 4 3 6 2 2" xfId="393" xr:uid="{00000000-0005-0000-0000-00008A010000}"/>
    <cellStyle name="Normal 4 3 6 2 3" xfId="508" xr:uid="{00000000-0005-0000-0000-00008B010000}"/>
    <cellStyle name="Normal 4 3 6 3" xfId="333" xr:uid="{00000000-0005-0000-0000-00008C010000}"/>
    <cellStyle name="Normal 4 3 6 4" xfId="507" xr:uid="{00000000-0005-0000-0000-00008D010000}"/>
    <cellStyle name="Normal 4 3 7" xfId="198" xr:uid="{00000000-0005-0000-0000-00008E010000}"/>
    <cellStyle name="Normal 4 3 7 2" xfId="346" xr:uid="{00000000-0005-0000-0000-00008F010000}"/>
    <cellStyle name="Normal 4 3 7 3" xfId="509" xr:uid="{00000000-0005-0000-0000-000090010000}"/>
    <cellStyle name="Normal 4 3 8" xfId="284" xr:uid="{00000000-0005-0000-0000-000091010000}"/>
    <cellStyle name="Normal 4 3 9" xfId="494" xr:uid="{00000000-0005-0000-0000-000092010000}"/>
    <cellStyle name="Normal 4 4" xfId="101" xr:uid="{00000000-0005-0000-0000-000093010000}"/>
    <cellStyle name="Normal 4 4 2" xfId="131" xr:uid="{00000000-0005-0000-0000-000094010000}"/>
    <cellStyle name="Normal 4 5" xfId="122" xr:uid="{00000000-0005-0000-0000-000095010000}"/>
    <cellStyle name="Normal 4 6" xfId="58" xr:uid="{00000000-0005-0000-0000-000096010000}"/>
    <cellStyle name="Normal 5" xfId="4" xr:uid="{00000000-0005-0000-0000-000097010000}"/>
    <cellStyle name="Normal 5 10" xfId="282" xr:uid="{00000000-0005-0000-0000-000098010000}"/>
    <cellStyle name="Normal 5 11" xfId="510" xr:uid="{00000000-0005-0000-0000-000099010000}"/>
    <cellStyle name="Normal 5 12" xfId="541" xr:uid="{00000000-0005-0000-0000-00009A010000}"/>
    <cellStyle name="Normal 5 13" xfId="61" xr:uid="{00000000-0005-0000-0000-00009B010000}"/>
    <cellStyle name="Normal 5 2" xfId="123" xr:uid="{00000000-0005-0000-0000-00009C010000}"/>
    <cellStyle name="Normal 5 2 2" xfId="160" xr:uid="{00000000-0005-0000-0000-00009D010000}"/>
    <cellStyle name="Normal 5 2 2 2" xfId="229" xr:uid="{00000000-0005-0000-0000-00009E010000}"/>
    <cellStyle name="Normal 5 2 2 2 2" xfId="373" xr:uid="{00000000-0005-0000-0000-00009F010000}"/>
    <cellStyle name="Normal 5 2 2 2 3" xfId="513" xr:uid="{00000000-0005-0000-0000-0000A0010000}"/>
    <cellStyle name="Normal 5 2 2 3" xfId="313" xr:uid="{00000000-0005-0000-0000-0000A1010000}"/>
    <cellStyle name="Normal 5 2 2 4" xfId="512" xr:uid="{00000000-0005-0000-0000-0000A2010000}"/>
    <cellStyle name="Normal 5 2 3" xfId="207" xr:uid="{00000000-0005-0000-0000-0000A3010000}"/>
    <cellStyle name="Normal 5 2 3 2" xfId="351" xr:uid="{00000000-0005-0000-0000-0000A4010000}"/>
    <cellStyle name="Normal 5 2 3 3" xfId="514" xr:uid="{00000000-0005-0000-0000-0000A5010000}"/>
    <cellStyle name="Normal 5 2 4" xfId="291" xr:uid="{00000000-0005-0000-0000-0000A6010000}"/>
    <cellStyle name="Normal 5 2 5" xfId="511" xr:uid="{00000000-0005-0000-0000-0000A7010000}"/>
    <cellStyle name="Normal 5 3" xfId="126" xr:uid="{00000000-0005-0000-0000-0000A8010000}"/>
    <cellStyle name="Normal 5 3 2" xfId="161" xr:uid="{00000000-0005-0000-0000-0000A9010000}"/>
    <cellStyle name="Normal 5 3 2 2" xfId="230" xr:uid="{00000000-0005-0000-0000-0000AA010000}"/>
    <cellStyle name="Normal 5 3 2 2 2" xfId="374" xr:uid="{00000000-0005-0000-0000-0000AB010000}"/>
    <cellStyle name="Normal 5 3 2 2 3" xfId="517" xr:uid="{00000000-0005-0000-0000-0000AC010000}"/>
    <cellStyle name="Normal 5 3 2 3" xfId="314" xr:uid="{00000000-0005-0000-0000-0000AD010000}"/>
    <cellStyle name="Normal 5 3 2 4" xfId="516" xr:uid="{00000000-0005-0000-0000-0000AE010000}"/>
    <cellStyle name="Normal 5 3 3" xfId="208" xr:uid="{00000000-0005-0000-0000-0000AF010000}"/>
    <cellStyle name="Normal 5 3 3 2" xfId="352" xr:uid="{00000000-0005-0000-0000-0000B0010000}"/>
    <cellStyle name="Normal 5 3 3 3" xfId="518" xr:uid="{00000000-0005-0000-0000-0000B1010000}"/>
    <cellStyle name="Normal 5 3 4" xfId="292" xr:uid="{00000000-0005-0000-0000-0000B2010000}"/>
    <cellStyle name="Normal 5 3 5" xfId="515" xr:uid="{00000000-0005-0000-0000-0000B3010000}"/>
    <cellStyle name="Normal 5 4" xfId="142" xr:uid="{00000000-0005-0000-0000-0000B4010000}"/>
    <cellStyle name="Normal 5 4 2" xfId="170" xr:uid="{00000000-0005-0000-0000-0000B5010000}"/>
    <cellStyle name="Normal 5 4 2 2" xfId="237" xr:uid="{00000000-0005-0000-0000-0000B6010000}"/>
    <cellStyle name="Normal 5 4 2 2 2" xfId="381" xr:uid="{00000000-0005-0000-0000-0000B7010000}"/>
    <cellStyle name="Normal 5 4 2 2 3" xfId="521" xr:uid="{00000000-0005-0000-0000-0000B8010000}"/>
    <cellStyle name="Normal 5 4 2 3" xfId="321" xr:uid="{00000000-0005-0000-0000-0000B9010000}"/>
    <cellStyle name="Normal 5 4 2 4" xfId="520" xr:uid="{00000000-0005-0000-0000-0000BA010000}"/>
    <cellStyle name="Normal 5 4 3" xfId="215" xr:uid="{00000000-0005-0000-0000-0000BB010000}"/>
    <cellStyle name="Normal 5 4 3 2" xfId="359" xr:uid="{00000000-0005-0000-0000-0000BC010000}"/>
    <cellStyle name="Normal 5 4 3 3" xfId="522" xr:uid="{00000000-0005-0000-0000-0000BD010000}"/>
    <cellStyle name="Normal 5 4 4" xfId="299" xr:uid="{00000000-0005-0000-0000-0000BE010000}"/>
    <cellStyle name="Normal 5 4 5" xfId="519" xr:uid="{00000000-0005-0000-0000-0000BF010000}"/>
    <cellStyle name="Normal 5 5" xfId="153" xr:uid="{00000000-0005-0000-0000-0000C0010000}"/>
    <cellStyle name="Normal 5 5 2" xfId="222" xr:uid="{00000000-0005-0000-0000-0000C1010000}"/>
    <cellStyle name="Normal 5 5 2 2" xfId="366" xr:uid="{00000000-0005-0000-0000-0000C2010000}"/>
    <cellStyle name="Normal 5 5 2 3" xfId="524" xr:uid="{00000000-0005-0000-0000-0000C3010000}"/>
    <cellStyle name="Normal 5 5 3" xfId="306" xr:uid="{00000000-0005-0000-0000-0000C4010000}"/>
    <cellStyle name="Normal 5 5 4" xfId="523" xr:uid="{00000000-0005-0000-0000-0000C5010000}"/>
    <cellStyle name="Normal 5 6" xfId="175" xr:uid="{00000000-0005-0000-0000-0000C6010000}"/>
    <cellStyle name="Normal 5 6 2" xfId="242" xr:uid="{00000000-0005-0000-0000-0000C7010000}"/>
    <cellStyle name="Normal 5 6 2 2" xfId="386" xr:uid="{00000000-0005-0000-0000-0000C8010000}"/>
    <cellStyle name="Normal 5 6 2 3" xfId="526" xr:uid="{00000000-0005-0000-0000-0000C9010000}"/>
    <cellStyle name="Normal 5 6 3" xfId="326" xr:uid="{00000000-0005-0000-0000-0000CA010000}"/>
    <cellStyle name="Normal 5 6 4" xfId="525" xr:uid="{00000000-0005-0000-0000-0000CB010000}"/>
    <cellStyle name="Normal 5 7" xfId="180" xr:uid="{00000000-0005-0000-0000-0000CC010000}"/>
    <cellStyle name="Normal 5 7 2" xfId="247" xr:uid="{00000000-0005-0000-0000-0000CD010000}"/>
    <cellStyle name="Normal 5 7 2 2" xfId="391" xr:uid="{00000000-0005-0000-0000-0000CE010000}"/>
    <cellStyle name="Normal 5 7 2 3" xfId="528" xr:uid="{00000000-0005-0000-0000-0000CF010000}"/>
    <cellStyle name="Normal 5 7 3" xfId="331" xr:uid="{00000000-0005-0000-0000-0000D0010000}"/>
    <cellStyle name="Normal 5 7 4" xfId="527" xr:uid="{00000000-0005-0000-0000-0000D1010000}"/>
    <cellStyle name="Normal 5 8" xfId="196" xr:uid="{00000000-0005-0000-0000-0000D2010000}"/>
    <cellStyle name="Normal 5 8 2" xfId="344" xr:uid="{00000000-0005-0000-0000-0000D3010000}"/>
    <cellStyle name="Normal 5 8 3" xfId="529" xr:uid="{00000000-0005-0000-0000-0000D4010000}"/>
    <cellStyle name="Normal 5 9" xfId="262" xr:uid="{00000000-0005-0000-0000-0000D5010000}"/>
    <cellStyle name="Normal 6" xfId="66" xr:uid="{00000000-0005-0000-0000-0000D6010000}"/>
    <cellStyle name="Normal 6 2" xfId="263" xr:uid="{00000000-0005-0000-0000-0000D7010000}"/>
    <cellStyle name="Normal 6 3" xfId="285" xr:uid="{00000000-0005-0000-0000-0000D8010000}"/>
    <cellStyle name="Normal 7" xfId="97" xr:uid="{00000000-0005-0000-0000-0000D9010000}"/>
    <cellStyle name="Normal 7 2" xfId="130" xr:uid="{00000000-0005-0000-0000-0000DA010000}"/>
    <cellStyle name="Normal 7 3" xfId="264" xr:uid="{00000000-0005-0000-0000-0000DB010000}"/>
    <cellStyle name="Normal 7 4" xfId="286" xr:uid="{00000000-0005-0000-0000-0000DC010000}"/>
    <cellStyle name="Normal 8" xfId="96" xr:uid="{00000000-0005-0000-0000-0000DD010000}"/>
    <cellStyle name="Normal 8 2" xfId="129" xr:uid="{00000000-0005-0000-0000-0000DE010000}"/>
    <cellStyle name="Normal 9" xfId="120" xr:uid="{00000000-0005-0000-0000-0000DF010000}"/>
    <cellStyle name="Normal 9 2" xfId="158" xr:uid="{00000000-0005-0000-0000-0000E0010000}"/>
    <cellStyle name="Normal 9 2 2" xfId="227" xr:uid="{00000000-0005-0000-0000-0000E1010000}"/>
    <cellStyle name="Normal 9 2 2 2" xfId="371" xr:uid="{00000000-0005-0000-0000-0000E2010000}"/>
    <cellStyle name="Normal 9 2 2 3" xfId="532" xr:uid="{00000000-0005-0000-0000-0000E3010000}"/>
    <cellStyle name="Normal 9 2 3" xfId="311" xr:uid="{00000000-0005-0000-0000-0000E4010000}"/>
    <cellStyle name="Normal 9 2 4" xfId="531" xr:uid="{00000000-0005-0000-0000-0000E5010000}"/>
    <cellStyle name="Normal 9 3" xfId="205" xr:uid="{00000000-0005-0000-0000-0000E6010000}"/>
    <cellStyle name="Normal 9 3 2" xfId="349" xr:uid="{00000000-0005-0000-0000-0000E7010000}"/>
    <cellStyle name="Normal 9 3 3" xfId="533" xr:uid="{00000000-0005-0000-0000-0000E8010000}"/>
    <cellStyle name="Normal 9 4" xfId="289" xr:uid="{00000000-0005-0000-0000-0000E9010000}"/>
    <cellStyle name="Normal 9 5" xfId="530" xr:uid="{00000000-0005-0000-0000-0000EA010000}"/>
    <cellStyle name="Note 2" xfId="194" xr:uid="{00000000-0005-0000-0000-0000EB010000}"/>
    <cellStyle name="Note 2 2" xfId="343" xr:uid="{00000000-0005-0000-0000-0000EC010000}"/>
    <cellStyle name="Note 2 3" xfId="534" xr:uid="{00000000-0005-0000-0000-0000ED010000}"/>
    <cellStyle name="Ôèíàíñîâûé [0]_ÃËÀØÀ" xfId="68" xr:uid="{00000000-0005-0000-0000-0000EE010000}"/>
    <cellStyle name="Ôèíàíñîâûé_ÃËÀØÀ" xfId="69" xr:uid="{00000000-0005-0000-0000-0000EF010000}"/>
    <cellStyle name="Òûñÿ÷è [0]_×èàòóðà Ô" xfId="70" xr:uid="{00000000-0005-0000-0000-0000F0010000}"/>
    <cellStyle name="Òûñÿ÷è_×èàòóðà Ô" xfId="71" xr:uid="{00000000-0005-0000-0000-0000F1010000}"/>
    <cellStyle name="Output" xfId="15" builtinId="21" customBuiltin="1"/>
    <cellStyle name="Percent 2" xfId="99" xr:uid="{00000000-0005-0000-0000-0000F3010000}"/>
    <cellStyle name="Percent 2 2" xfId="109" xr:uid="{00000000-0005-0000-0000-0000F4010000}"/>
    <cellStyle name="Percent 2 3" xfId="202" xr:uid="{00000000-0005-0000-0000-0000F5010000}"/>
    <cellStyle name="Percent 3" xfId="108" xr:uid="{00000000-0005-0000-0000-0000F6010000}"/>
    <cellStyle name="Percent 3 2" xfId="136" xr:uid="{00000000-0005-0000-0000-0000F7010000}"/>
    <cellStyle name="Percent 4" xfId="138" xr:uid="{00000000-0005-0000-0000-0000F8010000}"/>
    <cellStyle name="Percent 4 2" xfId="166" xr:uid="{00000000-0005-0000-0000-0000F9010000}"/>
    <cellStyle name="Percent 5" xfId="152" xr:uid="{00000000-0005-0000-0000-0000FA010000}"/>
    <cellStyle name="Percent 6" xfId="149" xr:uid="{00000000-0005-0000-0000-0000FB010000}"/>
    <cellStyle name="Percent 6 2" xfId="221" xr:uid="{00000000-0005-0000-0000-0000FC010000}"/>
    <cellStyle name="Percent 6 2 2" xfId="365" xr:uid="{00000000-0005-0000-0000-0000FD010000}"/>
    <cellStyle name="Percent 6 2 3" xfId="536" xr:uid="{00000000-0005-0000-0000-0000FE010000}"/>
    <cellStyle name="Percent 6 3" xfId="305" xr:uid="{00000000-0005-0000-0000-0000FF010000}"/>
    <cellStyle name="Percent 6 4" xfId="535" xr:uid="{00000000-0005-0000-0000-000000020000}"/>
    <cellStyle name="Percent 7" xfId="278" xr:uid="{00000000-0005-0000-0000-000001020000}"/>
    <cellStyle name="Percent 8" xfId="49" xr:uid="{00000000-0005-0000-0000-000002020000}"/>
    <cellStyle name="Style 1" xfId="50" xr:uid="{00000000-0005-0000-0000-000003020000}"/>
    <cellStyle name="Title" xfId="6" builtinId="15" customBuiltin="1"/>
    <cellStyle name="Total" xfId="21" builtinId="25" customBuiltin="1"/>
    <cellStyle name="Warning Text" xfId="19" builtinId="11" customBuiltin="1"/>
    <cellStyle name="Обычный 2" xfId="72" xr:uid="{00000000-0005-0000-0000-000007020000}"/>
    <cellStyle name="Обычный 2 2" xfId="51" xr:uid="{00000000-0005-0000-0000-000008020000}"/>
    <cellStyle name="Обычный 2 2 2" xfId="73" xr:uid="{00000000-0005-0000-0000-000009020000}"/>
    <cellStyle name="Обычный 2 2 3" xfId="91" xr:uid="{00000000-0005-0000-0000-00000A020000}"/>
    <cellStyle name="Обычный 3" xfId="74" xr:uid="{00000000-0005-0000-0000-00000B020000}"/>
    <cellStyle name="Обычный_ANALIZI-SAMUSHAO=2005a 2" xfId="52" xr:uid="{00000000-0005-0000-0000-00000C020000}"/>
    <cellStyle name="Финансовый 10" xfId="75" xr:uid="{00000000-0005-0000-0000-00000D020000}"/>
    <cellStyle name="Финансовый 11" xfId="76" xr:uid="{00000000-0005-0000-0000-00000E020000}"/>
    <cellStyle name="Финансовый 12" xfId="77" xr:uid="{00000000-0005-0000-0000-00000F020000}"/>
    <cellStyle name="Финансовый 13" xfId="78" xr:uid="{00000000-0005-0000-0000-000010020000}"/>
    <cellStyle name="Финансовый 14" xfId="79" xr:uid="{00000000-0005-0000-0000-000011020000}"/>
    <cellStyle name="Финансовый 15" xfId="80" xr:uid="{00000000-0005-0000-0000-000012020000}"/>
    <cellStyle name="Финансовый 16" xfId="81" xr:uid="{00000000-0005-0000-0000-000013020000}"/>
    <cellStyle name="Финансовый 16 2" xfId="82" xr:uid="{00000000-0005-0000-0000-000014020000}"/>
    <cellStyle name="Финансовый 16 3" xfId="92" xr:uid="{00000000-0005-0000-0000-000015020000}"/>
    <cellStyle name="Финансовый 2" xfId="83" xr:uid="{00000000-0005-0000-0000-000016020000}"/>
    <cellStyle name="Финансовый 3" xfId="84" xr:uid="{00000000-0005-0000-0000-000017020000}"/>
    <cellStyle name="Финансовый 4" xfId="85" xr:uid="{00000000-0005-0000-0000-000018020000}"/>
    <cellStyle name="Финансовый 5" xfId="86" xr:uid="{00000000-0005-0000-0000-000019020000}"/>
    <cellStyle name="Финансовый 6" xfId="87" xr:uid="{00000000-0005-0000-0000-00001A020000}"/>
    <cellStyle name="Финансовый 7" xfId="88" xr:uid="{00000000-0005-0000-0000-00001B020000}"/>
    <cellStyle name="Финансовый 8" xfId="89" xr:uid="{00000000-0005-0000-0000-00001C020000}"/>
    <cellStyle name="Финансовый 9" xfId="90" xr:uid="{00000000-0005-0000-0000-00001D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H-1.main.oecd.org\Users2\Gmeinder_M\Desktop\Draft_Orestis_SHA11-MN-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oubalt\AppData\Local\Microsoft\Windows\Temporary%20Internet%20Files\Content.Outlook\7GKQYMB8\Draft_Orestis_SHA11-MN-XX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vid\AppData\Local\Microsoft\Windows\INetCache\Content.Outlook\YHHMEBMJ\2_WHO%202017-T19-Georgia%201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ources  and methods"/>
      <sheetName val="Data comparability"/>
      <sheetName val="Notes on data points"/>
      <sheetName val="Classifications"/>
      <sheetName val="ICHA implementation"/>
    </sheetNames>
    <sheetDataSet>
      <sheetData sheetId="0"/>
      <sheetData sheetId="1"/>
      <sheetData sheetId="2">
        <row r="21">
          <cell r="C21">
            <v>1970</v>
          </cell>
        </row>
        <row r="22">
          <cell r="C22">
            <v>1971</v>
          </cell>
        </row>
        <row r="23">
          <cell r="C23">
            <v>1972</v>
          </cell>
        </row>
        <row r="24">
          <cell r="C24">
            <v>1973</v>
          </cell>
        </row>
        <row r="25">
          <cell r="C25">
            <v>1974</v>
          </cell>
        </row>
        <row r="26">
          <cell r="C26">
            <v>1975</v>
          </cell>
        </row>
        <row r="27">
          <cell r="C27">
            <v>1976</v>
          </cell>
        </row>
        <row r="28">
          <cell r="C28">
            <v>1977</v>
          </cell>
        </row>
        <row r="29">
          <cell r="C29">
            <v>1978</v>
          </cell>
        </row>
        <row r="30">
          <cell r="C30">
            <v>1979</v>
          </cell>
        </row>
        <row r="31">
          <cell r="C31">
            <v>1980</v>
          </cell>
        </row>
        <row r="32">
          <cell r="C32">
            <v>1981</v>
          </cell>
        </row>
        <row r="33">
          <cell r="C33">
            <v>1982</v>
          </cell>
        </row>
        <row r="34">
          <cell r="C34">
            <v>1983</v>
          </cell>
        </row>
        <row r="35">
          <cell r="C35">
            <v>1984</v>
          </cell>
        </row>
        <row r="36">
          <cell r="C36">
            <v>1985</v>
          </cell>
        </row>
        <row r="37">
          <cell r="C37">
            <v>1986</v>
          </cell>
        </row>
        <row r="38">
          <cell r="C38">
            <v>1987</v>
          </cell>
        </row>
        <row r="39">
          <cell r="C39">
            <v>1988</v>
          </cell>
        </row>
        <row r="40">
          <cell r="C40">
            <v>1989</v>
          </cell>
        </row>
        <row r="41">
          <cell r="C41">
            <v>1990</v>
          </cell>
        </row>
        <row r="42">
          <cell r="C42">
            <v>1991</v>
          </cell>
        </row>
        <row r="43">
          <cell r="C43">
            <v>1992</v>
          </cell>
        </row>
        <row r="44">
          <cell r="C44">
            <v>1993</v>
          </cell>
        </row>
        <row r="45">
          <cell r="C45">
            <v>1994</v>
          </cell>
        </row>
        <row r="46">
          <cell r="C46">
            <v>1995</v>
          </cell>
        </row>
        <row r="47">
          <cell r="C47">
            <v>1996</v>
          </cell>
        </row>
        <row r="48">
          <cell r="C48">
            <v>1997</v>
          </cell>
        </row>
        <row r="49">
          <cell r="C49">
            <v>1998</v>
          </cell>
        </row>
        <row r="50">
          <cell r="C50">
            <v>1999</v>
          </cell>
        </row>
        <row r="51">
          <cell r="C51">
            <v>2000</v>
          </cell>
        </row>
        <row r="52">
          <cell r="C52">
            <v>2001</v>
          </cell>
        </row>
        <row r="53">
          <cell r="C53">
            <v>2002</v>
          </cell>
        </row>
        <row r="54">
          <cell r="C54">
            <v>2003</v>
          </cell>
        </row>
        <row r="55">
          <cell r="C55">
            <v>2004</v>
          </cell>
        </row>
        <row r="56">
          <cell r="C56">
            <v>2005</v>
          </cell>
        </row>
        <row r="57">
          <cell r="C57">
            <v>2006</v>
          </cell>
        </row>
        <row r="58">
          <cell r="C58">
            <v>2007</v>
          </cell>
        </row>
        <row r="59">
          <cell r="C59">
            <v>2008</v>
          </cell>
        </row>
        <row r="60">
          <cell r="C60">
            <v>2009</v>
          </cell>
        </row>
        <row r="61">
          <cell r="C61">
            <v>2010</v>
          </cell>
        </row>
        <row r="62">
          <cell r="C62">
            <v>2011</v>
          </cell>
        </row>
        <row r="63">
          <cell r="C63">
            <v>2012</v>
          </cell>
        </row>
        <row r="64">
          <cell r="C64">
            <v>2013</v>
          </cell>
        </row>
        <row r="65">
          <cell r="C65">
            <v>2014</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ources  and methods"/>
      <sheetName val="Data comparability"/>
      <sheetName val="Notes on data points"/>
      <sheetName val="Classifications"/>
      <sheetName val="ICHA implementation"/>
    </sheetNames>
    <sheetDataSet>
      <sheetData sheetId="0"/>
      <sheetData sheetId="1"/>
      <sheetData sheetId="2">
        <row r="21">
          <cell r="C21">
            <v>1970</v>
          </cell>
        </row>
        <row r="22">
          <cell r="C22">
            <v>1971</v>
          </cell>
        </row>
        <row r="23">
          <cell r="C23">
            <v>1972</v>
          </cell>
        </row>
        <row r="24">
          <cell r="C24">
            <v>1973</v>
          </cell>
        </row>
        <row r="25">
          <cell r="C25">
            <v>1974</v>
          </cell>
        </row>
        <row r="26">
          <cell r="C26">
            <v>1975</v>
          </cell>
        </row>
        <row r="27">
          <cell r="C27">
            <v>1976</v>
          </cell>
        </row>
        <row r="28">
          <cell r="C28">
            <v>1977</v>
          </cell>
        </row>
        <row r="29">
          <cell r="C29">
            <v>1978</v>
          </cell>
        </row>
        <row r="30">
          <cell r="C30">
            <v>1979</v>
          </cell>
        </row>
        <row r="31">
          <cell r="C31">
            <v>1980</v>
          </cell>
        </row>
        <row r="32">
          <cell r="C32">
            <v>1981</v>
          </cell>
        </row>
        <row r="33">
          <cell r="C33">
            <v>1982</v>
          </cell>
        </row>
        <row r="34">
          <cell r="C34">
            <v>1983</v>
          </cell>
        </row>
        <row r="35">
          <cell r="C35">
            <v>1984</v>
          </cell>
        </row>
        <row r="36">
          <cell r="C36">
            <v>1985</v>
          </cell>
        </row>
        <row r="37">
          <cell r="C37">
            <v>1986</v>
          </cell>
        </row>
        <row r="38">
          <cell r="C38">
            <v>1987</v>
          </cell>
        </row>
        <row r="39">
          <cell r="C39">
            <v>1988</v>
          </cell>
        </row>
        <row r="40">
          <cell r="C40">
            <v>1989</v>
          </cell>
        </row>
        <row r="41">
          <cell r="C41">
            <v>1990</v>
          </cell>
        </row>
        <row r="42">
          <cell r="C42">
            <v>1991</v>
          </cell>
        </row>
        <row r="43">
          <cell r="C43">
            <v>1992</v>
          </cell>
        </row>
        <row r="44">
          <cell r="C44">
            <v>1993</v>
          </cell>
        </row>
        <row r="45">
          <cell r="C45">
            <v>1994</v>
          </cell>
        </row>
        <row r="46">
          <cell r="C46">
            <v>1995</v>
          </cell>
        </row>
        <row r="47">
          <cell r="C47">
            <v>1996</v>
          </cell>
        </row>
        <row r="48">
          <cell r="C48">
            <v>1997</v>
          </cell>
        </row>
        <row r="49">
          <cell r="C49">
            <v>1998</v>
          </cell>
        </row>
        <row r="50">
          <cell r="C50">
            <v>1999</v>
          </cell>
        </row>
        <row r="51">
          <cell r="C51">
            <v>2000</v>
          </cell>
        </row>
        <row r="52">
          <cell r="C52">
            <v>2001</v>
          </cell>
        </row>
        <row r="53">
          <cell r="C53">
            <v>2002</v>
          </cell>
        </row>
        <row r="54">
          <cell r="C54">
            <v>2003</v>
          </cell>
        </row>
        <row r="55">
          <cell r="C55">
            <v>2004</v>
          </cell>
        </row>
        <row r="56">
          <cell r="C56">
            <v>2005</v>
          </cell>
        </row>
        <row r="57">
          <cell r="C57">
            <v>2006</v>
          </cell>
        </row>
        <row r="58">
          <cell r="C58">
            <v>2007</v>
          </cell>
        </row>
        <row r="59">
          <cell r="C59">
            <v>2008</v>
          </cell>
        </row>
        <row r="60">
          <cell r="C60">
            <v>2009</v>
          </cell>
        </row>
        <row r="61">
          <cell r="C61">
            <v>2010</v>
          </cell>
        </row>
        <row r="62">
          <cell r="C62">
            <v>2011</v>
          </cell>
        </row>
        <row r="63">
          <cell r="C63">
            <v>2012</v>
          </cell>
        </row>
        <row r="64">
          <cell r="C64">
            <v>2013</v>
          </cell>
        </row>
        <row r="65">
          <cell r="C65">
            <v>2014</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HFxFS 2017"/>
      <sheetName val="2000-2017 update"/>
      <sheetName val="List_criteria for schemes"/>
      <sheetName val="Description"/>
    </sheetNames>
    <sheetDataSet>
      <sheetData sheetId="0"/>
      <sheetData sheetId="1"/>
      <sheetData sheetId="2"/>
      <sheetData sheetId="3">
        <row r="7">
          <cell r="E7" t="str">
            <v>Mandatory</v>
          </cell>
          <cell r="F7" t="str">
            <v>Non-contributory</v>
          </cell>
          <cell r="G7" t="str">
            <v>Complusory</v>
          </cell>
          <cell r="H7" t="str">
            <v>Group</v>
          </cell>
          <cell r="I7" t="str">
            <v>FA.1.1.2 Other ministries and public units (belonging to central government)</v>
          </cell>
          <cell r="J7" t="str">
            <v>HF.1.1 Government schemes</v>
          </cell>
        </row>
        <row r="8">
          <cell r="E8" t="str">
            <v>Mandatory</v>
          </cell>
          <cell r="F8" t="str">
            <v>Non-contributory</v>
          </cell>
          <cell r="G8" t="str">
            <v>Complusory</v>
          </cell>
          <cell r="H8" t="str">
            <v>Sub-national</v>
          </cell>
          <cell r="I8" t="str">
            <v>FA.1.2 State/Regional/Local government</v>
          </cell>
          <cell r="J8" t="str">
            <v>HF.1.1 Government schemes</v>
          </cell>
        </row>
        <row r="9">
          <cell r="E9" t="str">
            <v>Mandatory</v>
          </cell>
          <cell r="F9" t="str">
            <v>Non-contributory</v>
          </cell>
          <cell r="G9" t="str">
            <v>Complusory</v>
          </cell>
          <cell r="H9" t="str">
            <v>Group</v>
          </cell>
          <cell r="I9" t="str">
            <v>FA.2.1 Commercial insurance companies</v>
          </cell>
          <cell r="J9" t="str">
            <v>HF.1.1 Government schemes</v>
          </cell>
        </row>
        <row r="10">
          <cell r="E10" t="str">
            <v>Voluntary</v>
          </cell>
          <cell r="F10" t="str">
            <v>Contributory</v>
          </cell>
          <cell r="G10" t="str">
            <v>Voluntary</v>
          </cell>
          <cell r="H10" t="str">
            <v>Group</v>
          </cell>
          <cell r="I10" t="str">
            <v>FA.2.1 Commercial insurance companies</v>
          </cell>
          <cell r="J10" t="str">
            <v>HF.2.1 Voluntary health insurance schemes</v>
          </cell>
        </row>
        <row r="11">
          <cell r="E11" t="str">
            <v>Voluntary</v>
          </cell>
          <cell r="F11" t="str">
            <v>Non-contributory</v>
          </cell>
          <cell r="G11" t="str">
            <v>Voluntary</v>
          </cell>
          <cell r="H11" t="str">
            <v>Group</v>
          </cell>
          <cell r="I11" t="str">
            <v>FA.6.1 International organisations</v>
          </cell>
          <cell r="J11" t="str">
            <v>HF.2.2 NPISH financing schemes</v>
          </cell>
        </row>
        <row r="12">
          <cell r="E12" t="str">
            <v>Voluntary</v>
          </cell>
          <cell r="F12" t="str">
            <v>Contributory</v>
          </cell>
          <cell r="G12" t="str">
            <v>Voluntary</v>
          </cell>
          <cell r="H12" t="str">
            <v>Individual</v>
          </cell>
          <cell r="I12" t="str">
            <v>FA.5 Households</v>
          </cell>
          <cell r="J12" t="str">
            <v>HF.3 Household out-of-pocket payment</v>
          </cell>
        </row>
        <row r="13">
          <cell r="E13" t="str">
            <v>[Automatic/Mandatory/Voluntary]</v>
          </cell>
          <cell r="F13" t="str">
            <v>[Contributory/non-contributory]</v>
          </cell>
          <cell r="G13" t="str">
            <v>[Complusory/Voluntary]</v>
          </cell>
          <cell r="H13" t="str">
            <v>[National/sub-national/ scheme/group/individual]</v>
          </cell>
        </row>
        <row r="14">
          <cell r="E14" t="str">
            <v>[Automatic/Mandatory/Voluntary]</v>
          </cell>
          <cell r="F14" t="str">
            <v>[Contributory/non-contributory]</v>
          </cell>
          <cell r="G14" t="str">
            <v>[Complusory/Voluntary]</v>
          </cell>
          <cell r="H14" t="str">
            <v>[National/sub-national/ scheme/group/individual]</v>
          </cell>
        </row>
        <row r="15">
          <cell r="E15" t="str">
            <v>[Automatic/Mandatory/Voluntary]</v>
          </cell>
          <cell r="F15" t="str">
            <v>[Contributory/non-contributory]</v>
          </cell>
          <cell r="G15" t="str">
            <v>[Complusory/Voluntary]</v>
          </cell>
          <cell r="H15" t="str">
            <v>[National/sub-national/ scheme/group/individual]</v>
          </cell>
        </row>
        <row r="16">
          <cell r="E16" t="str">
            <v>[Automatic/Mandatory/Voluntary]</v>
          </cell>
          <cell r="F16" t="str">
            <v>[Contributory/non-contributory]</v>
          </cell>
          <cell r="G16" t="str">
            <v>[Complusory/Voluntary]</v>
          </cell>
          <cell r="H16" t="str">
            <v>[National/sub-national/ scheme/group/individual]</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DR124"/>
  <sheetViews>
    <sheetView showGridLines="0" topLeftCell="A4" zoomScaleNormal="100" workbookViewId="0">
      <selection activeCell="E14" sqref="E14:I31"/>
    </sheetView>
  </sheetViews>
  <sheetFormatPr defaultColWidth="0" defaultRowHeight="12" customHeight="1" zeroHeight="1"/>
  <cols>
    <col min="1" max="1" width="2.5546875" style="6" customWidth="1"/>
    <col min="2" max="2" width="31.44140625" style="6" customWidth="1"/>
    <col min="3" max="3" width="42.88671875" style="6" customWidth="1"/>
    <col min="4" max="4" width="2.44140625" style="5" customWidth="1"/>
    <col min="5" max="5" width="12.88671875" style="5" customWidth="1"/>
    <col min="6" max="6" width="12.88671875" style="28" customWidth="1"/>
    <col min="7" max="9" width="12.88671875" style="5" customWidth="1"/>
    <col min="10" max="10" width="2.5546875" style="5" customWidth="1"/>
    <col min="11" max="11" width="9.88671875" style="5" hidden="1" customWidth="1"/>
    <col min="12" max="122" width="9.88671875" style="6" hidden="1" customWidth="1"/>
    <col min="123" max="16384" width="10.33203125" style="6" hidden="1"/>
  </cols>
  <sheetData>
    <row r="1" spans="1:18" ht="12" customHeight="1">
      <c r="A1" s="1"/>
      <c r="B1" s="2"/>
      <c r="C1" s="2"/>
      <c r="D1" s="3"/>
      <c r="E1" s="3"/>
      <c r="F1" s="4"/>
      <c r="G1" s="3"/>
      <c r="H1" s="3"/>
      <c r="I1" s="3"/>
      <c r="J1" s="3"/>
    </row>
    <row r="2" spans="1:18" ht="28.5" customHeight="1">
      <c r="A2" s="2"/>
      <c r="B2" s="314" t="s">
        <v>0</v>
      </c>
      <c r="C2" s="314"/>
      <c r="D2" s="3"/>
      <c r="E2" s="3"/>
      <c r="F2" s="7"/>
      <c r="G2" s="7"/>
      <c r="H2" s="7"/>
      <c r="I2" s="7"/>
      <c r="J2" s="7"/>
      <c r="K2" s="8"/>
    </row>
    <row r="3" spans="1:18" ht="12" customHeight="1" thickBot="1">
      <c r="A3" s="2"/>
      <c r="B3" s="2"/>
      <c r="C3" s="2"/>
      <c r="D3" s="3"/>
      <c r="E3" s="3"/>
      <c r="F3" s="4"/>
      <c r="G3" s="3"/>
      <c r="H3" s="3"/>
      <c r="I3" s="7"/>
      <c r="J3" s="7"/>
      <c r="K3" s="8"/>
    </row>
    <row r="4" spans="1:18" s="13" customFormat="1" ht="14.4" thickTop="1" thickBot="1">
      <c r="A4" s="9"/>
      <c r="B4" s="10" t="s">
        <v>1</v>
      </c>
      <c r="C4" s="11" t="s">
        <v>301</v>
      </c>
      <c r="D4" s="12"/>
      <c r="E4" s="9"/>
      <c r="F4" s="9"/>
      <c r="G4" s="9"/>
      <c r="H4" s="9"/>
      <c r="I4" s="7"/>
      <c r="J4" s="7"/>
      <c r="K4" s="8"/>
    </row>
    <row r="5" spans="1:18" s="13" customFormat="1" ht="12" customHeight="1" thickTop="1" thickBot="1">
      <c r="A5" s="9"/>
      <c r="B5" s="14"/>
      <c r="C5" s="15"/>
      <c r="D5" s="12"/>
      <c r="E5" s="9"/>
      <c r="F5" s="9"/>
      <c r="G5" s="9"/>
      <c r="H5" s="9"/>
      <c r="I5" s="7"/>
      <c r="J5" s="7"/>
      <c r="K5" s="8"/>
    </row>
    <row r="6" spans="1:18" s="13" customFormat="1" ht="14.4" thickTop="1" thickBot="1">
      <c r="A6" s="9"/>
      <c r="B6" s="10" t="s">
        <v>2</v>
      </c>
      <c r="C6" s="11">
        <v>2017</v>
      </c>
      <c r="D6" s="12"/>
      <c r="E6" s="9"/>
      <c r="F6" s="9"/>
      <c r="G6" s="9"/>
      <c r="H6" s="9"/>
      <c r="I6" s="7"/>
      <c r="J6" s="7"/>
      <c r="K6" s="8"/>
    </row>
    <row r="7" spans="1:18" s="13" customFormat="1" ht="12" customHeight="1" thickTop="1" thickBot="1">
      <c r="A7" s="9"/>
      <c r="B7" s="14"/>
      <c r="C7" s="16"/>
      <c r="D7" s="12"/>
      <c r="E7" s="9"/>
      <c r="F7" s="9"/>
      <c r="G7" s="9"/>
      <c r="H7" s="9"/>
      <c r="I7" s="7"/>
      <c r="J7" s="7"/>
      <c r="K7" s="8"/>
    </row>
    <row r="8" spans="1:18" s="13" customFormat="1" ht="14.4" thickTop="1" thickBot="1">
      <c r="A8" s="9"/>
      <c r="B8" s="17" t="s">
        <v>3</v>
      </c>
      <c r="C8" s="18" t="s">
        <v>302</v>
      </c>
      <c r="D8" s="12"/>
      <c r="E8" s="9"/>
      <c r="F8" s="9"/>
      <c r="G8" s="9"/>
      <c r="H8" s="9"/>
      <c r="I8" s="7"/>
      <c r="J8" s="7"/>
      <c r="K8" s="8"/>
    </row>
    <row r="9" spans="1:18" ht="12" customHeight="1" thickTop="1" thickBot="1">
      <c r="A9" s="2"/>
      <c r="B9" s="14"/>
      <c r="C9" s="19"/>
      <c r="D9" s="3"/>
      <c r="E9" s="3"/>
      <c r="F9" s="4"/>
      <c r="G9" s="3"/>
      <c r="H9" s="3"/>
      <c r="I9" s="7"/>
      <c r="J9" s="7"/>
      <c r="K9" s="8"/>
    </row>
    <row r="10" spans="1:18" ht="14.4" thickTop="1" thickBot="1">
      <c r="A10" s="2"/>
      <c r="B10" s="17" t="s">
        <v>4</v>
      </c>
      <c r="C10" s="11" t="s">
        <v>303</v>
      </c>
      <c r="D10" s="3"/>
      <c r="E10" s="3"/>
      <c r="F10" s="4"/>
      <c r="G10" s="3"/>
      <c r="H10" s="3"/>
      <c r="I10" s="7"/>
      <c r="J10" s="7"/>
      <c r="K10" s="8"/>
    </row>
    <row r="11" spans="1:18" ht="13.5" customHeight="1" thickTop="1">
      <c r="A11" s="2"/>
      <c r="B11" s="2"/>
      <c r="C11" s="2"/>
      <c r="D11" s="3"/>
      <c r="E11" s="3"/>
      <c r="F11" s="4"/>
      <c r="G11" s="3"/>
      <c r="H11" s="3"/>
      <c r="I11" s="7"/>
      <c r="J11" s="7"/>
      <c r="K11" s="8"/>
    </row>
    <row r="12" spans="1:18" ht="13.5" customHeight="1">
      <c r="A12" s="2"/>
      <c r="B12" s="20"/>
      <c r="C12" s="21"/>
      <c r="D12" s="22"/>
      <c r="E12" s="3"/>
      <c r="F12" s="4"/>
      <c r="G12" s="3"/>
      <c r="H12" s="3"/>
      <c r="I12" s="7"/>
      <c r="J12" s="7"/>
      <c r="K12" s="8"/>
    </row>
    <row r="13" spans="1:18" ht="16.2" thickBot="1">
      <c r="A13" s="2"/>
      <c r="B13" s="315" t="s">
        <v>5</v>
      </c>
      <c r="C13" s="315"/>
      <c r="D13" s="23"/>
      <c r="E13" s="24" t="s">
        <v>6</v>
      </c>
      <c r="F13" s="25">
        <v>2016</v>
      </c>
      <c r="G13" s="3"/>
      <c r="H13" s="3"/>
      <c r="I13" s="3"/>
      <c r="J13" s="3"/>
    </row>
    <row r="14" spans="1:18" ht="15" customHeight="1" thickTop="1">
      <c r="A14" s="2"/>
      <c r="B14" s="316" t="s">
        <v>7</v>
      </c>
      <c r="C14" s="317"/>
      <c r="D14" s="3"/>
      <c r="E14" s="322" t="s">
        <v>295</v>
      </c>
      <c r="F14" s="323"/>
      <c r="G14" s="323"/>
      <c r="H14" s="323"/>
      <c r="I14" s="324"/>
      <c r="J14" s="3"/>
    </row>
    <row r="15" spans="1:18" ht="15" customHeight="1">
      <c r="A15" s="2"/>
      <c r="B15" s="318"/>
      <c r="C15" s="319"/>
      <c r="D15" s="3"/>
      <c r="E15" s="325"/>
      <c r="F15" s="326"/>
      <c r="G15" s="326"/>
      <c r="H15" s="326"/>
      <c r="I15" s="327"/>
      <c r="J15" s="3"/>
      <c r="R15" s="26"/>
    </row>
    <row r="16" spans="1:18" ht="15" customHeight="1">
      <c r="A16" s="2"/>
      <c r="B16" s="318"/>
      <c r="C16" s="319"/>
      <c r="D16" s="3"/>
      <c r="E16" s="325"/>
      <c r="F16" s="326"/>
      <c r="G16" s="326"/>
      <c r="H16" s="326"/>
      <c r="I16" s="327"/>
      <c r="J16" s="3"/>
    </row>
    <row r="17" spans="1:14" ht="15" customHeight="1">
      <c r="A17" s="2"/>
      <c r="B17" s="318"/>
      <c r="C17" s="319"/>
      <c r="D17" s="3"/>
      <c r="E17" s="325"/>
      <c r="F17" s="326"/>
      <c r="G17" s="326"/>
      <c r="H17" s="326"/>
      <c r="I17" s="327"/>
      <c r="J17" s="3"/>
    </row>
    <row r="18" spans="1:14" ht="15" customHeight="1">
      <c r="A18" s="2"/>
      <c r="B18" s="318"/>
      <c r="C18" s="319"/>
      <c r="D18" s="3"/>
      <c r="E18" s="325"/>
      <c r="F18" s="326"/>
      <c r="G18" s="326"/>
      <c r="H18" s="326"/>
      <c r="I18" s="327"/>
      <c r="J18" s="27"/>
    </row>
    <row r="19" spans="1:14" ht="15" customHeight="1">
      <c r="A19" s="2"/>
      <c r="B19" s="318"/>
      <c r="C19" s="319"/>
      <c r="D19" s="3"/>
      <c r="E19" s="325"/>
      <c r="F19" s="326"/>
      <c r="G19" s="326"/>
      <c r="H19" s="326"/>
      <c r="I19" s="327"/>
      <c r="J19" s="3"/>
    </row>
    <row r="20" spans="1:14" ht="15" customHeight="1">
      <c r="A20" s="2"/>
      <c r="B20" s="318"/>
      <c r="C20" s="319"/>
      <c r="D20" s="3"/>
      <c r="E20" s="325"/>
      <c r="F20" s="326"/>
      <c r="G20" s="326"/>
      <c r="H20" s="326"/>
      <c r="I20" s="327"/>
      <c r="J20" s="3"/>
    </row>
    <row r="21" spans="1:14" ht="15" customHeight="1">
      <c r="A21" s="2"/>
      <c r="B21" s="318"/>
      <c r="C21" s="319"/>
      <c r="D21" s="3"/>
      <c r="E21" s="325"/>
      <c r="F21" s="326"/>
      <c r="G21" s="326"/>
      <c r="H21" s="326"/>
      <c r="I21" s="327"/>
      <c r="J21" s="3"/>
    </row>
    <row r="22" spans="1:14" ht="15" customHeight="1">
      <c r="A22" s="2"/>
      <c r="B22" s="318"/>
      <c r="C22" s="319"/>
      <c r="D22" s="3"/>
      <c r="E22" s="325"/>
      <c r="F22" s="326"/>
      <c r="G22" s="326"/>
      <c r="H22" s="326"/>
      <c r="I22" s="327"/>
      <c r="J22" s="3"/>
    </row>
    <row r="23" spans="1:14" ht="15" customHeight="1">
      <c r="A23" s="2"/>
      <c r="B23" s="318"/>
      <c r="C23" s="319"/>
      <c r="D23" s="3"/>
      <c r="E23" s="325"/>
      <c r="F23" s="326"/>
      <c r="G23" s="326"/>
      <c r="H23" s="326"/>
      <c r="I23" s="327"/>
      <c r="J23" s="3"/>
    </row>
    <row r="24" spans="1:14" ht="15" customHeight="1">
      <c r="A24" s="2"/>
      <c r="B24" s="318"/>
      <c r="C24" s="319"/>
      <c r="D24" s="3"/>
      <c r="E24" s="325"/>
      <c r="F24" s="326"/>
      <c r="G24" s="326"/>
      <c r="H24" s="326"/>
      <c r="I24" s="327"/>
      <c r="J24" s="3"/>
    </row>
    <row r="25" spans="1:14" ht="15" customHeight="1">
      <c r="A25" s="2"/>
      <c r="B25" s="318"/>
      <c r="C25" s="319"/>
      <c r="D25" s="3"/>
      <c r="E25" s="325"/>
      <c r="F25" s="326"/>
      <c r="G25" s="326"/>
      <c r="H25" s="326"/>
      <c r="I25" s="327"/>
      <c r="J25" s="3"/>
    </row>
    <row r="26" spans="1:14" ht="15" customHeight="1">
      <c r="A26" s="2"/>
      <c r="B26" s="318"/>
      <c r="C26" s="319"/>
      <c r="D26" s="3"/>
      <c r="E26" s="325"/>
      <c r="F26" s="326"/>
      <c r="G26" s="326"/>
      <c r="H26" s="326"/>
      <c r="I26" s="327"/>
      <c r="J26" s="3"/>
      <c r="L26" s="5"/>
      <c r="M26" s="5"/>
      <c r="N26" s="5"/>
    </row>
    <row r="27" spans="1:14" ht="15" customHeight="1">
      <c r="A27" s="2"/>
      <c r="B27" s="318"/>
      <c r="C27" s="319"/>
      <c r="D27" s="3"/>
      <c r="E27" s="325"/>
      <c r="F27" s="326"/>
      <c r="G27" s="326"/>
      <c r="H27" s="326"/>
      <c r="I27" s="327"/>
      <c r="J27" s="3"/>
    </row>
    <row r="28" spans="1:14" ht="15" customHeight="1">
      <c r="A28" s="2"/>
      <c r="B28" s="318"/>
      <c r="C28" s="319"/>
      <c r="D28" s="3"/>
      <c r="E28" s="325"/>
      <c r="F28" s="326"/>
      <c r="G28" s="326"/>
      <c r="H28" s="326"/>
      <c r="I28" s="327"/>
      <c r="J28" s="3"/>
    </row>
    <row r="29" spans="1:14" ht="15" customHeight="1">
      <c r="A29" s="2"/>
      <c r="B29" s="318"/>
      <c r="C29" s="319"/>
      <c r="D29" s="3"/>
      <c r="E29" s="325"/>
      <c r="F29" s="326"/>
      <c r="G29" s="326"/>
      <c r="H29" s="326"/>
      <c r="I29" s="327"/>
      <c r="J29" s="3"/>
    </row>
    <row r="30" spans="1:14" ht="15" customHeight="1">
      <c r="A30" s="2"/>
      <c r="B30" s="318"/>
      <c r="C30" s="319"/>
      <c r="D30" s="3"/>
      <c r="E30" s="325"/>
      <c r="F30" s="326"/>
      <c r="G30" s="326"/>
      <c r="H30" s="326"/>
      <c r="I30" s="327"/>
      <c r="J30" s="3"/>
    </row>
    <row r="31" spans="1:14" ht="15" customHeight="1" thickBot="1">
      <c r="A31" s="2"/>
      <c r="B31" s="320"/>
      <c r="C31" s="321"/>
      <c r="D31" s="3"/>
      <c r="E31" s="328"/>
      <c r="F31" s="329"/>
      <c r="G31" s="329"/>
      <c r="H31" s="329"/>
      <c r="I31" s="330"/>
      <c r="J31" s="3"/>
    </row>
    <row r="32" spans="1:14" ht="12" customHeight="1" thickTop="1">
      <c r="A32" s="2"/>
      <c r="B32" s="2"/>
      <c r="C32" s="2"/>
      <c r="D32" s="3"/>
      <c r="E32" s="3"/>
      <c r="F32" s="4"/>
      <c r="G32" s="3"/>
      <c r="H32" s="3"/>
      <c r="I32" s="3"/>
      <c r="J32" s="3"/>
    </row>
    <row r="33" spans="1:10" ht="12" hidden="1" customHeight="1">
      <c r="A33" s="2"/>
      <c r="B33" s="2"/>
      <c r="C33" s="2"/>
      <c r="D33" s="3"/>
      <c r="E33" s="3"/>
      <c r="F33" s="4"/>
      <c r="G33" s="3"/>
      <c r="H33" s="3"/>
      <c r="I33" s="3"/>
      <c r="J33" s="3"/>
    </row>
    <row r="34" spans="1:10" ht="12" hidden="1" customHeight="1"/>
    <row r="35" spans="1:10" ht="12" hidden="1" customHeight="1">
      <c r="C35" s="6" t="s">
        <v>8</v>
      </c>
    </row>
    <row r="36" spans="1:10" ht="12" hidden="1" customHeight="1">
      <c r="C36" s="6">
        <v>2017</v>
      </c>
    </row>
    <row r="37" spans="1:10" ht="12" hidden="1" customHeight="1">
      <c r="C37" s="6">
        <v>2016</v>
      </c>
    </row>
    <row r="38" spans="1:10" ht="12" hidden="1" customHeight="1">
      <c r="C38" s="6">
        <v>2015</v>
      </c>
    </row>
    <row r="39" spans="1:10" ht="12" hidden="1" customHeight="1">
      <c r="C39" s="6">
        <v>2014</v>
      </c>
    </row>
    <row r="40" spans="1:10" ht="12" hidden="1" customHeight="1">
      <c r="C40" s="6">
        <v>2013</v>
      </c>
    </row>
    <row r="41" spans="1:10" ht="12" hidden="1" customHeight="1">
      <c r="C41" s="6">
        <v>2012</v>
      </c>
    </row>
    <row r="42" spans="1:10" ht="12" hidden="1" customHeight="1">
      <c r="C42" s="6">
        <v>2011</v>
      </c>
    </row>
    <row r="43" spans="1:10" ht="12" hidden="1" customHeight="1">
      <c r="C43" s="6">
        <v>2010</v>
      </c>
    </row>
    <row r="44" spans="1:10" ht="12" hidden="1" customHeight="1">
      <c r="C44" s="6">
        <v>2009</v>
      </c>
    </row>
    <row r="45" spans="1:10" ht="12" hidden="1" customHeight="1">
      <c r="C45" s="6">
        <v>2008</v>
      </c>
    </row>
    <row r="46" spans="1:10" ht="12" hidden="1" customHeight="1">
      <c r="C46" s="6">
        <v>2007</v>
      </c>
    </row>
    <row r="47" spans="1:10" ht="12" hidden="1" customHeight="1">
      <c r="C47" s="6">
        <v>2006</v>
      </c>
    </row>
    <row r="48" spans="1:10" ht="12" hidden="1" customHeight="1">
      <c r="C48" s="6">
        <v>2005</v>
      </c>
    </row>
    <row r="49" spans="2:3" ht="12" hidden="1" customHeight="1">
      <c r="C49" s="6">
        <v>2004</v>
      </c>
    </row>
    <row r="50" spans="2:3" ht="12" hidden="1" customHeight="1">
      <c r="C50" s="6">
        <v>2003</v>
      </c>
    </row>
    <row r="51" spans="2:3" ht="12" hidden="1" customHeight="1">
      <c r="C51" s="6">
        <v>2002</v>
      </c>
    </row>
    <row r="52" spans="2:3" ht="12" hidden="1" customHeight="1">
      <c r="C52" s="6">
        <v>2001</v>
      </c>
    </row>
    <row r="53" spans="2:3" ht="12" hidden="1" customHeight="1">
      <c r="C53" s="6">
        <v>2000</v>
      </c>
    </row>
    <row r="54" spans="2:3" ht="12" hidden="1" customHeight="1">
      <c r="C54" s="6">
        <v>1999</v>
      </c>
    </row>
    <row r="55" spans="2:3" ht="12" hidden="1" customHeight="1">
      <c r="B55" s="29"/>
      <c r="C55" s="6">
        <v>1998</v>
      </c>
    </row>
    <row r="56" spans="2:3" ht="12" hidden="1" customHeight="1">
      <c r="B56" s="29"/>
      <c r="C56" s="6">
        <v>1997</v>
      </c>
    </row>
    <row r="57" spans="2:3" ht="12" hidden="1" customHeight="1">
      <c r="C57" s="6">
        <v>1996</v>
      </c>
    </row>
    <row r="58" spans="2:3" ht="12" hidden="1" customHeight="1">
      <c r="C58" s="6">
        <v>1995</v>
      </c>
    </row>
    <row r="59" spans="2:3" ht="12" hidden="1" customHeight="1">
      <c r="C59" s="6">
        <v>1994</v>
      </c>
    </row>
    <row r="60" spans="2:3" ht="12" hidden="1" customHeight="1">
      <c r="C60" s="6">
        <v>1993</v>
      </c>
    </row>
    <row r="61" spans="2:3" ht="12" hidden="1" customHeight="1">
      <c r="B61" s="29"/>
      <c r="C61" s="6">
        <v>1992</v>
      </c>
    </row>
    <row r="62" spans="2:3" ht="12" hidden="1" customHeight="1">
      <c r="B62" s="29"/>
      <c r="C62" s="6">
        <v>1991</v>
      </c>
    </row>
    <row r="63" spans="2:3" ht="12" hidden="1" customHeight="1">
      <c r="C63" s="6">
        <v>1990</v>
      </c>
    </row>
    <row r="64" spans="2:3" ht="12" hidden="1" customHeight="1">
      <c r="C64" s="6">
        <v>1989</v>
      </c>
    </row>
    <row r="65" spans="3:3" ht="12" hidden="1" customHeight="1">
      <c r="C65" s="6">
        <v>1988</v>
      </c>
    </row>
    <row r="66" spans="3:3" ht="12" hidden="1" customHeight="1">
      <c r="C66" s="6">
        <v>1987</v>
      </c>
    </row>
    <row r="67" spans="3:3" ht="12" hidden="1" customHeight="1">
      <c r="C67" s="6">
        <v>1986</v>
      </c>
    </row>
    <row r="68" spans="3:3" ht="12" hidden="1" customHeight="1">
      <c r="C68" s="6">
        <v>1985</v>
      </c>
    </row>
    <row r="69" spans="3:3" ht="12" hidden="1" customHeight="1">
      <c r="C69" s="6">
        <v>1984</v>
      </c>
    </row>
    <row r="70" spans="3:3" ht="12" hidden="1" customHeight="1">
      <c r="C70" s="6">
        <v>1983</v>
      </c>
    </row>
    <row r="71" spans="3:3" ht="12" hidden="1" customHeight="1">
      <c r="C71" s="6">
        <v>1982</v>
      </c>
    </row>
    <row r="72" spans="3:3" ht="12" hidden="1" customHeight="1">
      <c r="C72" s="6">
        <v>1981</v>
      </c>
    </row>
    <row r="73" spans="3:3" ht="12" hidden="1" customHeight="1">
      <c r="C73" s="6">
        <v>1980</v>
      </c>
    </row>
    <row r="74" spans="3:3" ht="12" hidden="1" customHeight="1">
      <c r="C74" s="6">
        <v>1979</v>
      </c>
    </row>
    <row r="75" spans="3:3" ht="12" hidden="1" customHeight="1">
      <c r="C75" s="6">
        <v>1978</v>
      </c>
    </row>
    <row r="76" spans="3:3" ht="12" hidden="1" customHeight="1">
      <c r="C76" s="6">
        <v>1977</v>
      </c>
    </row>
    <row r="77" spans="3:3" ht="12" hidden="1" customHeight="1">
      <c r="C77" s="6">
        <v>1976</v>
      </c>
    </row>
    <row r="78" spans="3:3" ht="12" hidden="1" customHeight="1">
      <c r="C78" s="6">
        <v>1975</v>
      </c>
    </row>
    <row r="79" spans="3:3" ht="12" hidden="1" customHeight="1">
      <c r="C79" s="6">
        <v>1974</v>
      </c>
    </row>
    <row r="80" spans="3:3" ht="12" hidden="1" customHeight="1">
      <c r="C80" s="6">
        <v>1973</v>
      </c>
    </row>
    <row r="81" spans="3:3" ht="12" hidden="1" customHeight="1">
      <c r="C81" s="6">
        <v>1972</v>
      </c>
    </row>
    <row r="82" spans="3:3" ht="12" hidden="1" customHeight="1">
      <c r="C82" s="6">
        <v>1971</v>
      </c>
    </row>
    <row r="83" spans="3:3" ht="12" hidden="1" customHeight="1">
      <c r="C83" s="6">
        <v>1970</v>
      </c>
    </row>
    <row r="84" spans="3:3" ht="12" hidden="1" customHeight="1">
      <c r="C84" s="6">
        <v>1969</v>
      </c>
    </row>
    <row r="85" spans="3:3" ht="12" hidden="1" customHeight="1">
      <c r="C85" s="6">
        <v>1968</v>
      </c>
    </row>
    <row r="86" spans="3:3" ht="12" hidden="1" customHeight="1">
      <c r="C86" s="6">
        <v>1967</v>
      </c>
    </row>
    <row r="87" spans="3:3" ht="12" hidden="1" customHeight="1">
      <c r="C87" s="6">
        <v>1966</v>
      </c>
    </row>
    <row r="88" spans="3:3" ht="12" hidden="1" customHeight="1">
      <c r="C88" s="6">
        <v>1965</v>
      </c>
    </row>
    <row r="89" spans="3:3" ht="12" hidden="1" customHeight="1">
      <c r="C89" s="6">
        <v>1964</v>
      </c>
    </row>
    <row r="90" spans="3:3" ht="12" hidden="1" customHeight="1">
      <c r="C90" s="6">
        <v>1963</v>
      </c>
    </row>
    <row r="91" spans="3:3" ht="12" hidden="1" customHeight="1">
      <c r="C91" s="6">
        <v>1962</v>
      </c>
    </row>
    <row r="92" spans="3:3" ht="12" hidden="1" customHeight="1">
      <c r="C92" s="6">
        <v>1961</v>
      </c>
    </row>
    <row r="93" spans="3:3" ht="12" hidden="1" customHeight="1">
      <c r="C93" s="6">
        <v>1960</v>
      </c>
    </row>
    <row r="94" spans="3:3" ht="12" hidden="1" customHeight="1"/>
    <row r="95" spans="3:3" ht="12" hidden="1" customHeight="1"/>
    <row r="96" spans="3:3" ht="12" hidden="1" customHeight="1"/>
    <row r="97" ht="12" hidden="1" customHeight="1"/>
    <row r="98" ht="12" hidden="1" customHeight="1"/>
    <row r="99" ht="12" hidden="1" customHeight="1"/>
    <row r="100" ht="12" hidden="1" customHeight="1"/>
    <row r="101" ht="12" hidden="1" customHeight="1"/>
    <row r="102" ht="12" hidden="1" customHeight="1"/>
    <row r="103" ht="12" hidden="1" customHeight="1"/>
    <row r="104" ht="12" hidden="1" customHeight="1"/>
    <row r="105" ht="12" hidden="1" customHeight="1"/>
    <row r="106" ht="12" hidden="1" customHeight="1"/>
    <row r="107" ht="12" hidden="1" customHeight="1"/>
    <row r="108" ht="12" hidden="1" customHeight="1"/>
    <row r="109" ht="12" hidden="1" customHeight="1"/>
    <row r="110" ht="12" hidden="1" customHeight="1"/>
    <row r="111" ht="12" hidden="1" customHeight="1"/>
    <row r="112" ht="12" hidden="1" customHeight="1"/>
    <row r="113" ht="12" hidden="1" customHeight="1"/>
    <row r="114" ht="12" hidden="1" customHeight="1"/>
    <row r="115" ht="12" hidden="1" customHeight="1"/>
    <row r="116" ht="12" hidden="1" customHeight="1"/>
    <row r="117" ht="12" hidden="1" customHeight="1"/>
    <row r="118" ht="12" hidden="1" customHeight="1"/>
    <row r="119" ht="12" hidden="1" customHeight="1"/>
    <row r="120" ht="12" hidden="1" customHeight="1"/>
    <row r="121" ht="12" hidden="1" customHeight="1"/>
    <row r="122" ht="12" hidden="1" customHeight="1"/>
    <row r="123" ht="12" customHeight="1"/>
    <row r="124" ht="12" customHeight="1"/>
  </sheetData>
  <sheetProtection formatRows="0" selectLockedCells="1"/>
  <mergeCells count="4">
    <mergeCell ref="B2:C2"/>
    <mergeCell ref="B13:C13"/>
    <mergeCell ref="B14:C31"/>
    <mergeCell ref="E14:I31"/>
  </mergeCells>
  <dataValidations count="1">
    <dataValidation type="list" allowBlank="1" showInputMessage="1" showErrorMessage="1" sqref="C6" xr:uid="{00000000-0002-0000-0000-000000000000}">
      <formula1>$C$35:$C$93</formula1>
    </dataValidation>
  </dataValidations>
  <pageMargins left="0.74803149606299202" right="0.74803149606299202" top="0.98425196850393704" bottom="0.98425196850393704" header="0.511811023622047" footer="0.511811023622047"/>
  <pageSetup paperSize="9" scale="88" orientation="landscape" r:id="rId1"/>
  <headerFooter alignWithMargins="0">
    <oddFooter>&amp;L[Enter country name] SHA 2018&amp;R&amp;A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H199"/>
  <sheetViews>
    <sheetView showGridLines="0" topLeftCell="C5" zoomScale="70" zoomScaleNormal="70" workbookViewId="0">
      <pane xSplit="5" ySplit="3" topLeftCell="N24" activePane="bottomRight" state="frozen"/>
      <selection activeCell="C5" sqref="C5"/>
      <selection pane="topRight" activeCell="H5" sqref="H5"/>
      <selection pane="bottomLeft" activeCell="C8" sqref="C8"/>
      <selection pane="bottomRight" activeCell="AB30" sqref="AB30"/>
    </sheetView>
  </sheetViews>
  <sheetFormatPr defaultColWidth="2.44140625" defaultRowHeight="14.4" outlineLevelRow="1" outlineLevelCol="1"/>
  <cols>
    <col min="1" max="1" width="6.6640625" hidden="1" customWidth="1" outlineLevel="1"/>
    <col min="2" max="2" width="14.6640625" hidden="1" customWidth="1" outlineLevel="1"/>
    <col min="3" max="3" width="8.109375" customWidth="1" collapsed="1"/>
    <col min="4" max="4" width="19" customWidth="1"/>
    <col min="5" max="5" width="49.109375" customWidth="1"/>
    <col min="6" max="6" width="34.33203125" customWidth="1"/>
    <col min="7" max="7" width="34" customWidth="1"/>
    <col min="8" max="8" width="19.5546875" customWidth="1"/>
    <col min="9" max="9" width="17.6640625" customWidth="1"/>
    <col min="10" max="12" width="13.5546875" customWidth="1"/>
    <col min="13" max="13" width="15.109375" customWidth="1"/>
    <col min="14" max="14" width="13.5546875" customWidth="1"/>
    <col min="15" max="18" width="13.5546875" hidden="1" customWidth="1" outlineLevel="1"/>
    <col min="19" max="19" width="14.5546875" customWidth="1" collapsed="1"/>
    <col min="20" max="20" width="14.5546875" customWidth="1"/>
    <col min="21" max="23" width="13.5546875" hidden="1" customWidth="1" outlineLevel="1"/>
    <col min="24" max="24" width="18.88671875" customWidth="1" collapsed="1"/>
    <col min="25" max="25" width="17.5546875" customWidth="1"/>
    <col min="26" max="26" width="16" customWidth="1"/>
    <col min="27" max="27" width="13.5546875" customWidth="1"/>
    <col min="28" max="28" width="16.44140625" customWidth="1"/>
    <col min="29" max="29" width="17.109375" customWidth="1"/>
    <col min="30" max="30" width="2.5546875" customWidth="1"/>
    <col min="31" max="31" width="18.33203125" style="30" bestFit="1" customWidth="1"/>
    <col min="32" max="32" width="21.109375" style="30" customWidth="1"/>
    <col min="33" max="34" width="10.33203125" customWidth="1"/>
    <col min="35" max="246" width="9.109375" customWidth="1"/>
  </cols>
  <sheetData>
    <row r="1" spans="1:34" ht="15" hidden="1" thickBot="1"/>
    <row r="2" spans="1:34" ht="52.8" hidden="1" thickBot="1">
      <c r="G2" s="31" t="s">
        <v>9</v>
      </c>
      <c r="H2" s="333" t="s">
        <v>10</v>
      </c>
      <c r="I2" s="333"/>
      <c r="J2" s="333"/>
      <c r="K2" s="333"/>
      <c r="L2" s="333"/>
      <c r="M2" s="32" t="s">
        <v>11</v>
      </c>
      <c r="N2" s="32" t="s">
        <v>12</v>
      </c>
      <c r="O2" s="333" t="s">
        <v>12</v>
      </c>
      <c r="P2" s="333"/>
      <c r="Q2" s="333"/>
      <c r="R2" s="333"/>
      <c r="S2" s="32"/>
      <c r="T2" s="32"/>
      <c r="U2" s="33" t="s">
        <v>13</v>
      </c>
      <c r="V2" s="34" t="s">
        <v>12</v>
      </c>
      <c r="W2" s="35" t="s">
        <v>14</v>
      </c>
      <c r="X2" s="32"/>
      <c r="Y2" s="36" t="s">
        <v>13</v>
      </c>
      <c r="Z2" s="37" t="s">
        <v>12</v>
      </c>
      <c r="AA2" s="38" t="s">
        <v>14</v>
      </c>
      <c r="AB2" s="32" t="s">
        <v>11</v>
      </c>
      <c r="AC2" s="32"/>
    </row>
    <row r="3" spans="1:34" ht="29.4" hidden="1" thickBot="1">
      <c r="G3" s="39"/>
      <c r="H3" s="333" t="s">
        <v>15</v>
      </c>
      <c r="I3" s="333"/>
      <c r="J3" s="333"/>
      <c r="K3" s="333"/>
      <c r="L3" s="333"/>
      <c r="M3" s="40" t="s">
        <v>16</v>
      </c>
      <c r="N3" s="32" t="s">
        <v>17</v>
      </c>
      <c r="O3" s="333" t="s">
        <v>17</v>
      </c>
      <c r="P3" s="333"/>
      <c r="Q3" s="333"/>
      <c r="R3" s="333"/>
      <c r="S3" s="40" t="s">
        <v>18</v>
      </c>
      <c r="T3" s="40" t="s">
        <v>18</v>
      </c>
      <c r="U3" s="33" t="s">
        <v>19</v>
      </c>
      <c r="V3" s="34" t="s">
        <v>17</v>
      </c>
      <c r="W3" s="35" t="s">
        <v>20</v>
      </c>
      <c r="X3" s="40" t="s">
        <v>18</v>
      </c>
      <c r="Y3" s="36" t="s">
        <v>19</v>
      </c>
      <c r="Z3" s="37" t="s">
        <v>17</v>
      </c>
      <c r="AA3" s="38" t="s">
        <v>20</v>
      </c>
      <c r="AB3" s="40" t="s">
        <v>16</v>
      </c>
      <c r="AC3" s="32"/>
    </row>
    <row r="4" spans="1:34" ht="15" hidden="1" thickBot="1">
      <c r="E4" s="41"/>
      <c r="O4" s="42"/>
      <c r="P4" s="42"/>
      <c r="Q4" s="42"/>
      <c r="R4" s="42"/>
      <c r="AC4" s="42"/>
    </row>
    <row r="5" spans="1:34" ht="57.75" customHeight="1">
      <c r="A5" s="43"/>
      <c r="B5" s="44"/>
      <c r="C5" s="45" t="s">
        <v>21</v>
      </c>
      <c r="D5" s="46"/>
      <c r="E5" s="47"/>
      <c r="F5" s="48"/>
      <c r="G5" s="49" t="s">
        <v>22</v>
      </c>
      <c r="H5" s="50" t="s">
        <v>23</v>
      </c>
      <c r="I5" s="51"/>
      <c r="J5" s="52"/>
      <c r="K5" s="52"/>
      <c r="L5" s="53"/>
      <c r="M5" s="54" t="s">
        <v>24</v>
      </c>
      <c r="N5" s="50" t="s">
        <v>25</v>
      </c>
      <c r="O5" s="55"/>
      <c r="P5" s="55"/>
      <c r="Q5" s="55"/>
      <c r="R5" s="55"/>
      <c r="S5" s="50" t="s">
        <v>26</v>
      </c>
      <c r="T5" s="50" t="s">
        <v>27</v>
      </c>
      <c r="U5" s="56"/>
      <c r="V5" s="57"/>
      <c r="W5" s="54"/>
      <c r="X5" s="50" t="s">
        <v>28</v>
      </c>
      <c r="Y5" s="56"/>
      <c r="Z5" s="57"/>
      <c r="AA5" s="54"/>
      <c r="AB5" s="50" t="s">
        <v>29</v>
      </c>
      <c r="AC5" s="58" t="s">
        <v>30</v>
      </c>
    </row>
    <row r="6" spans="1:34" ht="17.399999999999999">
      <c r="A6" s="43"/>
      <c r="B6" s="44"/>
      <c r="C6" s="59" t="s">
        <v>31</v>
      </c>
      <c r="D6" s="60"/>
      <c r="E6" s="61" t="s">
        <v>32</v>
      </c>
      <c r="F6" s="62"/>
      <c r="G6" s="63"/>
      <c r="H6" s="64"/>
      <c r="I6" s="65" t="s">
        <v>33</v>
      </c>
      <c r="J6" s="66" t="s">
        <v>34</v>
      </c>
      <c r="K6" s="66" t="s">
        <v>35</v>
      </c>
      <c r="L6" s="67" t="s">
        <v>36</v>
      </c>
      <c r="M6" s="68"/>
      <c r="N6" s="64"/>
      <c r="O6" s="65" t="s">
        <v>37</v>
      </c>
      <c r="P6" s="66" t="s">
        <v>38</v>
      </c>
      <c r="Q6" s="66" t="s">
        <v>39</v>
      </c>
      <c r="R6" s="69" t="s">
        <v>40</v>
      </c>
      <c r="S6" s="64"/>
      <c r="T6" s="64"/>
      <c r="U6" s="70" t="s">
        <v>41</v>
      </c>
      <c r="V6" s="66" t="s">
        <v>42</v>
      </c>
      <c r="W6" s="65" t="s">
        <v>43</v>
      </c>
      <c r="X6" s="64"/>
      <c r="Y6" s="70" t="s">
        <v>44</v>
      </c>
      <c r="Z6" s="66" t="s">
        <v>45</v>
      </c>
      <c r="AA6" s="71" t="s">
        <v>46</v>
      </c>
      <c r="AB6" s="64"/>
      <c r="AC6" s="72"/>
    </row>
    <row r="7" spans="1:34" ht="107.25" customHeight="1" thickBot="1">
      <c r="A7" s="43"/>
      <c r="B7" s="43"/>
      <c r="C7" s="334" t="s">
        <v>47</v>
      </c>
      <c r="D7" s="335"/>
      <c r="E7" s="336"/>
      <c r="F7" s="251" t="s">
        <v>48</v>
      </c>
      <c r="G7" s="251" t="s">
        <v>49</v>
      </c>
      <c r="H7" s="252" t="s">
        <v>50</v>
      </c>
      <c r="I7" s="253" t="s">
        <v>51</v>
      </c>
      <c r="J7" s="254" t="s">
        <v>52</v>
      </c>
      <c r="K7" s="255" t="s">
        <v>53</v>
      </c>
      <c r="L7" s="256" t="s">
        <v>54</v>
      </c>
      <c r="M7" s="257" t="s">
        <v>55</v>
      </c>
      <c r="N7" s="257" t="s">
        <v>56</v>
      </c>
      <c r="O7" s="253" t="s">
        <v>57</v>
      </c>
      <c r="P7" s="258" t="s">
        <v>58</v>
      </c>
      <c r="Q7" s="258" t="s">
        <v>59</v>
      </c>
      <c r="R7" s="253" t="s">
        <v>60</v>
      </c>
      <c r="S7" s="252" t="s">
        <v>61</v>
      </c>
      <c r="T7" s="252" t="s">
        <v>62</v>
      </c>
      <c r="U7" s="259" t="s">
        <v>63</v>
      </c>
      <c r="V7" s="258" t="s">
        <v>64</v>
      </c>
      <c r="W7" s="253" t="s">
        <v>65</v>
      </c>
      <c r="X7" s="252" t="s">
        <v>66</v>
      </c>
      <c r="Y7" s="259" t="s">
        <v>67</v>
      </c>
      <c r="Z7" s="258" t="s">
        <v>68</v>
      </c>
      <c r="AA7" s="260" t="s">
        <v>69</v>
      </c>
      <c r="AB7" s="261" t="s">
        <v>70</v>
      </c>
      <c r="AC7" s="73" t="s">
        <v>71</v>
      </c>
      <c r="AD7" s="74"/>
      <c r="AE7" s="75"/>
      <c r="AF7" s="75"/>
      <c r="AG7" s="74"/>
    </row>
    <row r="8" spans="1:34" ht="48.75" customHeight="1">
      <c r="B8" s="30" t="s">
        <v>72</v>
      </c>
      <c r="C8" s="76" t="s">
        <v>73</v>
      </c>
      <c r="D8" s="77"/>
      <c r="E8" s="78" t="s">
        <v>74</v>
      </c>
      <c r="F8" s="248"/>
      <c r="G8" s="249"/>
      <c r="H8" s="296">
        <f>H9+H15+H24</f>
        <v>1071306462</v>
      </c>
      <c r="I8" s="273">
        <f>I9+I15+I24</f>
        <v>1071306462</v>
      </c>
      <c r="J8" s="185"/>
      <c r="K8" s="186"/>
      <c r="L8" s="187"/>
      <c r="M8" s="296">
        <f>M9+M15+M24</f>
        <v>20926998</v>
      </c>
      <c r="N8" s="86">
        <f>N9+N15+N24</f>
        <v>0</v>
      </c>
      <c r="O8" s="250"/>
      <c r="P8" s="250"/>
      <c r="Q8" s="250"/>
      <c r="R8" s="250"/>
      <c r="S8" s="86">
        <f>S9+S15+S24</f>
        <v>0</v>
      </c>
      <c r="T8" s="86">
        <f>T9+T15+T24</f>
        <v>0</v>
      </c>
      <c r="U8" s="188"/>
      <c r="V8" s="186"/>
      <c r="W8" s="87"/>
      <c r="X8" s="86">
        <f>X9+X15+X24</f>
        <v>0</v>
      </c>
      <c r="Y8" s="188"/>
      <c r="Z8" s="186"/>
      <c r="AA8" s="87"/>
      <c r="AB8" s="296">
        <f>AB9+AB15+AB24</f>
        <v>0</v>
      </c>
      <c r="AC8" s="302">
        <f>H8+M8+N8+S8+T8+X8+AB8</f>
        <v>1092233460</v>
      </c>
      <c r="AE8" s="90"/>
    </row>
    <row r="9" spans="1:34" ht="42" customHeight="1">
      <c r="B9" s="30" t="s">
        <v>75</v>
      </c>
      <c r="C9" s="91"/>
      <c r="D9" s="92" t="s">
        <v>76</v>
      </c>
      <c r="E9" s="93" t="s">
        <v>77</v>
      </c>
      <c r="F9" s="94" t="s">
        <v>299</v>
      </c>
      <c r="G9" s="95" t="s">
        <v>79</v>
      </c>
      <c r="H9" s="298">
        <f>I9+J9+K9+L9</f>
        <v>1054459156</v>
      </c>
      <c r="I9" s="268">
        <f>SUM(I10:I14)</f>
        <v>1054459156</v>
      </c>
      <c r="J9" s="267">
        <f>SUM(J10:J14)</f>
        <v>0</v>
      </c>
      <c r="K9" s="267">
        <f>SUM(K10:K14)</f>
        <v>0</v>
      </c>
      <c r="L9" s="267">
        <f>SUM(L10:L14)</f>
        <v>0</v>
      </c>
      <c r="M9" s="298">
        <f>SUM(M10:M14)</f>
        <v>20926998</v>
      </c>
      <c r="N9" s="99"/>
      <c r="O9" s="99"/>
      <c r="P9" s="99"/>
      <c r="Q9" s="99"/>
      <c r="R9" s="99"/>
      <c r="S9" s="98"/>
      <c r="T9" s="98"/>
      <c r="U9" s="100"/>
      <c r="V9" s="97"/>
      <c r="W9" s="99"/>
      <c r="X9" s="108">
        <f>Y9+Z9+AA9</f>
        <v>0</v>
      </c>
      <c r="Y9" s="100"/>
      <c r="Z9" s="97"/>
      <c r="AA9" s="99"/>
      <c r="AB9" s="298"/>
      <c r="AC9" s="307">
        <f>H9+M9+N9+S9+T9+X9+AB9</f>
        <v>1075386154</v>
      </c>
    </row>
    <row r="10" spans="1:34" ht="21.75" customHeight="1" outlineLevel="1">
      <c r="C10" s="101"/>
      <c r="D10" s="102" t="s">
        <v>80</v>
      </c>
      <c r="E10" s="103" t="s">
        <v>81</v>
      </c>
      <c r="F10" s="94" t="s">
        <v>308</v>
      </c>
      <c r="G10" s="95" t="s">
        <v>311</v>
      </c>
      <c r="H10" s="104"/>
      <c r="I10" s="270">
        <v>2343743</v>
      </c>
      <c r="J10" s="282"/>
      <c r="K10" s="267"/>
      <c r="L10" s="275"/>
      <c r="M10" s="276"/>
      <c r="N10" s="272"/>
      <c r="O10" s="272"/>
      <c r="P10" s="272"/>
      <c r="Q10" s="272"/>
      <c r="R10" s="272"/>
      <c r="S10" s="276"/>
      <c r="T10" s="276"/>
      <c r="U10" s="110"/>
      <c r="V10" s="106"/>
      <c r="W10" s="109"/>
      <c r="X10" s="108"/>
      <c r="Y10" s="110"/>
      <c r="Z10" s="106"/>
      <c r="AA10" s="109"/>
      <c r="AB10" s="276"/>
      <c r="AC10" s="291"/>
    </row>
    <row r="11" spans="1:34" ht="21.75" customHeight="1" outlineLevel="1">
      <c r="C11" s="101"/>
      <c r="D11" s="111" t="s">
        <v>82</v>
      </c>
      <c r="E11" s="103" t="s">
        <v>83</v>
      </c>
      <c r="F11" s="94" t="s">
        <v>307</v>
      </c>
      <c r="G11" s="95" t="s">
        <v>309</v>
      </c>
      <c r="H11" s="108"/>
      <c r="I11" s="270">
        <v>42702763</v>
      </c>
      <c r="J11" s="282"/>
      <c r="K11" s="267"/>
      <c r="L11" s="275"/>
      <c r="M11" s="276">
        <v>20926998</v>
      </c>
      <c r="N11" s="272"/>
      <c r="O11" s="272"/>
      <c r="P11" s="272"/>
      <c r="Q11" s="272"/>
      <c r="R11" s="272"/>
      <c r="S11" s="276"/>
      <c r="T11" s="276"/>
      <c r="U11" s="110"/>
      <c r="V11" s="106"/>
      <c r="W11" s="109"/>
      <c r="X11" s="108"/>
      <c r="Y11" s="110"/>
      <c r="Z11" s="106"/>
      <c r="AA11" s="109"/>
      <c r="AB11" s="276"/>
      <c r="AC11" s="299"/>
      <c r="AD11" s="112"/>
      <c r="AE11" s="112"/>
      <c r="AF11" s="112"/>
      <c r="AG11" s="112"/>
      <c r="AH11" s="112"/>
    </row>
    <row r="12" spans="1:34" ht="21.75" customHeight="1" outlineLevel="1">
      <c r="C12" s="101"/>
      <c r="D12" s="114" t="s">
        <v>84</v>
      </c>
      <c r="E12" s="103" t="s">
        <v>85</v>
      </c>
      <c r="F12" s="94" t="s">
        <v>304</v>
      </c>
      <c r="G12" s="95" t="s">
        <v>310</v>
      </c>
      <c r="H12" s="133"/>
      <c r="I12" s="270">
        <v>922795312</v>
      </c>
      <c r="J12" s="282"/>
      <c r="K12" s="267"/>
      <c r="L12" s="275"/>
      <c r="M12" s="276"/>
      <c r="N12" s="272"/>
      <c r="O12" s="272"/>
      <c r="P12" s="272"/>
      <c r="Q12" s="272"/>
      <c r="R12" s="272"/>
      <c r="S12" s="276"/>
      <c r="T12" s="276"/>
      <c r="U12" s="110"/>
      <c r="V12" s="106"/>
      <c r="W12" s="109"/>
      <c r="X12" s="108"/>
      <c r="Y12" s="110"/>
      <c r="Z12" s="106"/>
      <c r="AA12" s="109"/>
      <c r="AB12" s="276"/>
      <c r="AC12" s="299"/>
      <c r="AD12" s="112"/>
      <c r="AE12" s="112"/>
      <c r="AF12" s="112"/>
      <c r="AG12" s="112"/>
      <c r="AH12" s="112"/>
    </row>
    <row r="13" spans="1:34" ht="52.5" customHeight="1" outlineLevel="1">
      <c r="C13" s="113"/>
      <c r="D13" s="114" t="s">
        <v>306</v>
      </c>
      <c r="E13" s="103" t="s">
        <v>305</v>
      </c>
      <c r="F13" s="94" t="s">
        <v>297</v>
      </c>
      <c r="G13" s="95" t="s">
        <v>298</v>
      </c>
      <c r="H13" s="108"/>
      <c r="I13" s="270">
        <v>16276687</v>
      </c>
      <c r="J13" s="282"/>
      <c r="K13" s="267"/>
      <c r="L13" s="275"/>
      <c r="M13" s="276"/>
      <c r="N13" s="272"/>
      <c r="O13" s="272"/>
      <c r="P13" s="272"/>
      <c r="Q13" s="272"/>
      <c r="R13" s="272"/>
      <c r="S13" s="276"/>
      <c r="T13" s="276"/>
      <c r="U13" s="110"/>
      <c r="V13" s="106"/>
      <c r="W13" s="109"/>
      <c r="X13" s="108"/>
      <c r="Y13" s="110"/>
      <c r="Z13" s="106"/>
      <c r="AA13" s="109"/>
      <c r="AB13" s="276"/>
      <c r="AC13" s="299"/>
      <c r="AD13" s="112"/>
      <c r="AE13" s="112"/>
      <c r="AF13" s="112"/>
      <c r="AG13" s="112"/>
      <c r="AH13" s="112"/>
    </row>
    <row r="14" spans="1:34" ht="52.5" customHeight="1" outlineLevel="1">
      <c r="C14" s="113"/>
      <c r="D14" s="114" t="s">
        <v>312</v>
      </c>
      <c r="E14" s="103" t="s">
        <v>313</v>
      </c>
      <c r="F14" s="94" t="s">
        <v>314</v>
      </c>
      <c r="G14" s="95" t="s">
        <v>298</v>
      </c>
      <c r="H14" s="108"/>
      <c r="I14" s="270">
        <v>70340651</v>
      </c>
      <c r="J14" s="282"/>
      <c r="K14" s="267"/>
      <c r="L14" s="275"/>
      <c r="M14" s="276"/>
      <c r="N14" s="272"/>
      <c r="O14" s="272"/>
      <c r="P14" s="272"/>
      <c r="Q14" s="272"/>
      <c r="R14" s="272"/>
      <c r="S14" s="276"/>
      <c r="T14" s="276"/>
      <c r="U14" s="110"/>
      <c r="V14" s="106"/>
      <c r="W14" s="109"/>
      <c r="X14" s="108"/>
      <c r="Y14" s="110"/>
      <c r="Z14" s="106"/>
      <c r="AA14" s="109"/>
      <c r="AB14" s="276"/>
      <c r="AC14" s="293"/>
      <c r="AD14" s="112"/>
      <c r="AE14" s="112"/>
      <c r="AF14" s="112"/>
      <c r="AG14" s="112"/>
      <c r="AH14" s="112"/>
    </row>
    <row r="15" spans="1:34" ht="42" customHeight="1">
      <c r="B15" s="30" t="s">
        <v>86</v>
      </c>
      <c r="C15" s="115"/>
      <c r="D15" s="116" t="s">
        <v>87</v>
      </c>
      <c r="E15" s="117" t="s">
        <v>88</v>
      </c>
      <c r="F15" s="118" t="s">
        <v>78</v>
      </c>
      <c r="G15" s="119" t="s">
        <v>79</v>
      </c>
      <c r="H15" s="277">
        <f>I15+J15+K15+L15</f>
        <v>16847306</v>
      </c>
      <c r="I15" s="308">
        <f>I16+I20</f>
        <v>16847306</v>
      </c>
      <c r="J15" s="105">
        <f>J16+J20</f>
        <v>0</v>
      </c>
      <c r="K15" s="126">
        <f>K16+K20</f>
        <v>0</v>
      </c>
      <c r="L15" s="128">
        <f>L16+L20</f>
        <v>0</v>
      </c>
      <c r="M15" s="108"/>
      <c r="N15" s="109"/>
      <c r="O15" s="109"/>
      <c r="P15" s="109"/>
      <c r="Q15" s="109"/>
      <c r="R15" s="109"/>
      <c r="S15" s="108"/>
      <c r="T15" s="108"/>
      <c r="U15" s="110"/>
      <c r="V15" s="106"/>
      <c r="W15" s="109"/>
      <c r="X15" s="108">
        <f>Y15+Z15+AA15</f>
        <v>0</v>
      </c>
      <c r="Y15" s="242">
        <f>Y16+Y20</f>
        <v>0</v>
      </c>
      <c r="Z15" s="126">
        <f>Z16+Z20</f>
        <v>0</v>
      </c>
      <c r="AA15" s="128">
        <f>AA16+AA20</f>
        <v>0</v>
      </c>
      <c r="AB15" s="276"/>
      <c r="AC15" s="297">
        <f>H15+M15+N15+S15+T15+X15+AB15</f>
        <v>16847306</v>
      </c>
      <c r="AD15" s="112"/>
      <c r="AE15" s="112"/>
      <c r="AF15" s="112"/>
      <c r="AG15" s="112"/>
      <c r="AH15" s="112"/>
    </row>
    <row r="16" spans="1:34" ht="42" customHeight="1">
      <c r="B16" s="30" t="s">
        <v>89</v>
      </c>
      <c r="C16" s="121"/>
      <c r="D16" s="122" t="s">
        <v>90</v>
      </c>
      <c r="E16" s="123" t="s">
        <v>91</v>
      </c>
      <c r="F16" s="94" t="s">
        <v>78</v>
      </c>
      <c r="G16" s="124" t="s">
        <v>79</v>
      </c>
      <c r="H16" s="120">
        <f>I16+J16+K16+L16</f>
        <v>0</v>
      </c>
      <c r="I16" s="125"/>
      <c r="J16" s="126"/>
      <c r="K16" s="127"/>
      <c r="L16" s="128"/>
      <c r="M16" s="120"/>
      <c r="N16" s="129"/>
      <c r="O16" s="129"/>
      <c r="P16" s="129"/>
      <c r="Q16" s="129"/>
      <c r="R16" s="129"/>
      <c r="S16" s="120"/>
      <c r="T16" s="120"/>
      <c r="U16" s="130"/>
      <c r="V16" s="127"/>
      <c r="W16" s="129"/>
      <c r="X16" s="108">
        <f>Y16+Z16+AA16</f>
        <v>0</v>
      </c>
      <c r="Y16" s="130"/>
      <c r="Z16" s="127"/>
      <c r="AA16" s="129"/>
      <c r="AB16" s="277"/>
      <c r="AC16" s="297">
        <f>H16+M16+N16+S16+T16+X16+AB16</f>
        <v>0</v>
      </c>
      <c r="AD16" s="112"/>
      <c r="AE16" s="112"/>
      <c r="AF16" s="112"/>
      <c r="AG16" s="112"/>
      <c r="AH16" s="112"/>
    </row>
    <row r="17" spans="2:34" ht="22.5" customHeight="1" outlineLevel="1">
      <c r="C17" s="121"/>
      <c r="D17" s="131" t="s">
        <v>92</v>
      </c>
      <c r="E17" s="103" t="s">
        <v>93</v>
      </c>
      <c r="F17" s="94" t="s">
        <v>78</v>
      </c>
      <c r="G17" s="95" t="s">
        <v>79</v>
      </c>
      <c r="H17" s="120"/>
      <c r="I17" s="125"/>
      <c r="J17" s="126"/>
      <c r="K17" s="127"/>
      <c r="L17" s="128"/>
      <c r="M17" s="120"/>
      <c r="N17" s="129"/>
      <c r="O17" s="129"/>
      <c r="P17" s="129"/>
      <c r="Q17" s="129"/>
      <c r="R17" s="129"/>
      <c r="S17" s="120"/>
      <c r="T17" s="120"/>
      <c r="U17" s="130"/>
      <c r="V17" s="127"/>
      <c r="W17" s="129"/>
      <c r="X17" s="120"/>
      <c r="Y17" s="130"/>
      <c r="Z17" s="127"/>
      <c r="AA17" s="129"/>
      <c r="AB17" s="277"/>
      <c r="AC17" s="285"/>
      <c r="AD17" s="112"/>
      <c r="AE17" s="112"/>
      <c r="AF17" s="112"/>
      <c r="AG17" s="112"/>
      <c r="AH17" s="112"/>
    </row>
    <row r="18" spans="2:34" ht="22.5" customHeight="1" outlineLevel="1">
      <c r="C18" s="101"/>
      <c r="D18" s="111" t="s">
        <v>94</v>
      </c>
      <c r="E18" s="132" t="s">
        <v>95</v>
      </c>
      <c r="F18" s="94" t="s">
        <v>78</v>
      </c>
      <c r="G18" s="95" t="s">
        <v>79</v>
      </c>
      <c r="H18" s="133"/>
      <c r="I18" s="134"/>
      <c r="J18" s="135"/>
      <c r="K18" s="136"/>
      <c r="L18" s="137"/>
      <c r="M18" s="133"/>
      <c r="N18" s="138"/>
      <c r="O18" s="138"/>
      <c r="P18" s="138"/>
      <c r="Q18" s="138"/>
      <c r="R18" s="138"/>
      <c r="S18" s="133"/>
      <c r="T18" s="133"/>
      <c r="U18" s="139"/>
      <c r="V18" s="136"/>
      <c r="W18" s="138"/>
      <c r="X18" s="133"/>
      <c r="Y18" s="139"/>
      <c r="Z18" s="136"/>
      <c r="AA18" s="138"/>
      <c r="AB18" s="269"/>
      <c r="AC18" s="293"/>
      <c r="AD18" s="112"/>
      <c r="AE18" s="112"/>
      <c r="AF18" s="112"/>
      <c r="AG18" s="112"/>
      <c r="AH18" s="112"/>
    </row>
    <row r="19" spans="2:34" ht="22.5" customHeight="1" outlineLevel="1">
      <c r="C19" s="113"/>
      <c r="D19" s="131" t="s">
        <v>96</v>
      </c>
      <c r="E19" s="103" t="s">
        <v>97</v>
      </c>
      <c r="F19" s="94" t="s">
        <v>78</v>
      </c>
      <c r="G19" s="95" t="s">
        <v>79</v>
      </c>
      <c r="H19" s="241"/>
      <c r="I19" s="125"/>
      <c r="J19" s="126"/>
      <c r="K19" s="127"/>
      <c r="L19" s="128"/>
      <c r="M19" s="120"/>
      <c r="N19" s="129"/>
      <c r="O19" s="129"/>
      <c r="P19" s="129"/>
      <c r="Q19" s="129"/>
      <c r="R19" s="129"/>
      <c r="S19" s="120"/>
      <c r="T19" s="120"/>
      <c r="U19" s="130"/>
      <c r="V19" s="127"/>
      <c r="W19" s="129"/>
      <c r="X19" s="120"/>
      <c r="Y19" s="130"/>
      <c r="Z19" s="127"/>
      <c r="AA19" s="129"/>
      <c r="AB19" s="277"/>
      <c r="AC19" s="292"/>
      <c r="AD19" s="112"/>
      <c r="AE19" s="112"/>
      <c r="AF19" s="112"/>
      <c r="AG19" s="112"/>
      <c r="AH19" s="112"/>
    </row>
    <row r="20" spans="2:34" ht="42" customHeight="1">
      <c r="B20" s="30" t="s">
        <v>98</v>
      </c>
      <c r="C20" s="101"/>
      <c r="D20" s="122" t="s">
        <v>99</v>
      </c>
      <c r="E20" s="123" t="s">
        <v>100</v>
      </c>
      <c r="F20" s="118" t="s">
        <v>78</v>
      </c>
      <c r="G20" s="140" t="s">
        <v>79</v>
      </c>
      <c r="H20" s="277">
        <f>I20+J20+K20+L20</f>
        <v>16847306</v>
      </c>
      <c r="I20" s="270">
        <f>SUM(I21:I23)</f>
        <v>16847306</v>
      </c>
      <c r="J20" s="126">
        <f>SUM(J21:J23)</f>
        <v>0</v>
      </c>
      <c r="K20" s="126">
        <f>SUM(K21:K23)</f>
        <v>0</v>
      </c>
      <c r="L20" s="126">
        <f>SUM(L21:L23)</f>
        <v>0</v>
      </c>
      <c r="M20" s="108"/>
      <c r="N20" s="109"/>
      <c r="O20" s="109"/>
      <c r="P20" s="109"/>
      <c r="Q20" s="109"/>
      <c r="R20" s="109"/>
      <c r="S20" s="108"/>
      <c r="T20" s="108"/>
      <c r="U20" s="110"/>
      <c r="V20" s="106"/>
      <c r="W20" s="109"/>
      <c r="X20" s="108">
        <f>Y20+Z20+AA20</f>
        <v>0</v>
      </c>
      <c r="Y20" s="110"/>
      <c r="Z20" s="106"/>
      <c r="AA20" s="109"/>
      <c r="AB20" s="276"/>
      <c r="AC20" s="297">
        <f>H20+M20+N20+S20+T20+X20+AB20</f>
        <v>16847306</v>
      </c>
      <c r="AD20" s="112"/>
      <c r="AE20" s="112"/>
      <c r="AF20" s="112"/>
      <c r="AG20" s="112"/>
      <c r="AH20" s="112"/>
    </row>
    <row r="21" spans="2:34" ht="37.5" customHeight="1" outlineLevel="1">
      <c r="B21" s="30"/>
      <c r="C21" s="121"/>
      <c r="D21" s="122" t="s">
        <v>101</v>
      </c>
      <c r="E21" s="141" t="s">
        <v>102</v>
      </c>
      <c r="F21" s="142" t="s">
        <v>315</v>
      </c>
      <c r="G21" s="143" t="s">
        <v>300</v>
      </c>
      <c r="H21" s="120"/>
      <c r="I21" s="278">
        <v>16847306</v>
      </c>
      <c r="J21" s="126"/>
      <c r="K21" s="127"/>
      <c r="L21" s="128"/>
      <c r="M21" s="120"/>
      <c r="N21" s="129"/>
      <c r="O21" s="129"/>
      <c r="P21" s="129"/>
      <c r="Q21" s="129"/>
      <c r="R21" s="129"/>
      <c r="S21" s="120"/>
      <c r="T21" s="120"/>
      <c r="U21" s="130"/>
      <c r="V21" s="127"/>
      <c r="W21" s="129"/>
      <c r="X21" s="120"/>
      <c r="Y21" s="130"/>
      <c r="Z21" s="127"/>
      <c r="AA21" s="129"/>
      <c r="AB21" s="277"/>
      <c r="AC21" s="285"/>
      <c r="AD21" s="112"/>
      <c r="AE21" s="112"/>
      <c r="AF21" s="112"/>
      <c r="AG21" s="112"/>
      <c r="AH21" s="112"/>
    </row>
    <row r="22" spans="2:34" ht="20.25" customHeight="1" outlineLevel="1">
      <c r="C22" s="101"/>
      <c r="D22" s="122" t="s">
        <v>103</v>
      </c>
      <c r="E22" s="141" t="s">
        <v>104</v>
      </c>
      <c r="F22" s="142" t="s">
        <v>78</v>
      </c>
      <c r="G22" s="143" t="s">
        <v>79</v>
      </c>
      <c r="H22" s="120"/>
      <c r="I22" s="125"/>
      <c r="J22" s="126"/>
      <c r="K22" s="127"/>
      <c r="L22" s="128"/>
      <c r="M22" s="120"/>
      <c r="N22" s="129"/>
      <c r="O22" s="129"/>
      <c r="P22" s="129"/>
      <c r="Q22" s="129"/>
      <c r="R22" s="129"/>
      <c r="S22" s="120"/>
      <c r="T22" s="120"/>
      <c r="U22" s="130"/>
      <c r="V22" s="127"/>
      <c r="W22" s="129"/>
      <c r="X22" s="120"/>
      <c r="Y22" s="130"/>
      <c r="Z22" s="127"/>
      <c r="AA22" s="129"/>
      <c r="AB22" s="277"/>
      <c r="AC22" s="285"/>
      <c r="AD22" s="112"/>
      <c r="AE22" s="112"/>
      <c r="AF22" s="112"/>
      <c r="AG22" s="112"/>
      <c r="AH22" s="112"/>
    </row>
    <row r="23" spans="2:34" ht="20.25" customHeight="1" outlineLevel="1">
      <c r="C23" s="101"/>
      <c r="D23" s="122" t="s">
        <v>105</v>
      </c>
      <c r="E23" s="141" t="s">
        <v>106</v>
      </c>
      <c r="F23" s="142" t="s">
        <v>78</v>
      </c>
      <c r="G23" s="143" t="s">
        <v>79</v>
      </c>
      <c r="H23" s="133"/>
      <c r="I23" s="134"/>
      <c r="J23" s="135"/>
      <c r="K23" s="136"/>
      <c r="L23" s="137"/>
      <c r="M23" s="133"/>
      <c r="N23" s="138"/>
      <c r="O23" s="138"/>
      <c r="P23" s="138"/>
      <c r="Q23" s="138"/>
      <c r="R23" s="138"/>
      <c r="S23" s="133"/>
      <c r="T23" s="133"/>
      <c r="U23" s="139"/>
      <c r="V23" s="136"/>
      <c r="W23" s="138"/>
      <c r="X23" s="133"/>
      <c r="Y23" s="139"/>
      <c r="Z23" s="136"/>
      <c r="AA23" s="138"/>
      <c r="AB23" s="269"/>
      <c r="AC23" s="293"/>
      <c r="AD23" s="112"/>
      <c r="AE23" s="112"/>
      <c r="AF23" s="112"/>
      <c r="AG23" s="112"/>
      <c r="AH23" s="112"/>
    </row>
    <row r="24" spans="2:34" ht="42" customHeight="1">
      <c r="B24" s="30" t="s">
        <v>107</v>
      </c>
      <c r="C24" s="144"/>
      <c r="D24" s="116" t="s">
        <v>108</v>
      </c>
      <c r="E24" s="123" t="s">
        <v>109</v>
      </c>
      <c r="F24" s="145" t="s">
        <v>78</v>
      </c>
      <c r="G24" s="146" t="s">
        <v>79</v>
      </c>
      <c r="H24" s="240">
        <f>I24+J24+K24+L24</f>
        <v>0</v>
      </c>
      <c r="I24" s="125"/>
      <c r="J24" s="126"/>
      <c r="K24" s="127"/>
      <c r="L24" s="128"/>
      <c r="M24" s="120"/>
      <c r="N24" s="129"/>
      <c r="O24" s="129"/>
      <c r="P24" s="129"/>
      <c r="Q24" s="129"/>
      <c r="R24" s="129"/>
      <c r="S24" s="120"/>
      <c r="T24" s="120"/>
      <c r="U24" s="130"/>
      <c r="V24" s="127"/>
      <c r="W24" s="129"/>
      <c r="X24" s="133">
        <f>Y24+Z24+AA24</f>
        <v>0</v>
      </c>
      <c r="Y24" s="130"/>
      <c r="Z24" s="127"/>
      <c r="AA24" s="129"/>
      <c r="AB24" s="277"/>
      <c r="AC24" s="310">
        <f>H24+M24+N24+S24+T24+X24+AB24</f>
        <v>0</v>
      </c>
      <c r="AD24" s="112"/>
      <c r="AE24" s="147"/>
      <c r="AF24" s="112"/>
      <c r="AG24" s="112"/>
      <c r="AH24" s="112"/>
    </row>
    <row r="25" spans="2:34" ht="42" customHeight="1">
      <c r="B25" s="30" t="s">
        <v>110</v>
      </c>
      <c r="C25" s="76" t="s">
        <v>111</v>
      </c>
      <c r="D25" s="77"/>
      <c r="E25" s="78" t="s">
        <v>112</v>
      </c>
      <c r="F25" s="79"/>
      <c r="G25" s="80"/>
      <c r="H25" s="81">
        <f t="shared" ref="H25:N25" si="0">H26+H30+H34</f>
        <v>0</v>
      </c>
      <c r="I25" s="82">
        <f t="shared" si="0"/>
        <v>0</v>
      </c>
      <c r="J25" s="83">
        <f t="shared" si="0"/>
        <v>0</v>
      </c>
      <c r="K25" s="84">
        <f t="shared" si="0"/>
        <v>0</v>
      </c>
      <c r="L25" s="85">
        <f t="shared" si="0"/>
        <v>0</v>
      </c>
      <c r="M25" s="81">
        <f t="shared" si="0"/>
        <v>0</v>
      </c>
      <c r="N25" s="81">
        <f t="shared" si="0"/>
        <v>0</v>
      </c>
      <c r="O25" s="89"/>
      <c r="P25" s="89"/>
      <c r="Q25" s="89"/>
      <c r="R25" s="89"/>
      <c r="S25" s="81">
        <f>S26+S30+S34</f>
        <v>0</v>
      </c>
      <c r="T25" s="279">
        <f>T26+T30+T34</f>
        <v>162388961</v>
      </c>
      <c r="U25" s="88"/>
      <c r="V25" s="84"/>
      <c r="W25" s="89"/>
      <c r="X25" s="81">
        <f>Y25+Z25+AA25</f>
        <v>0</v>
      </c>
      <c r="Y25" s="245">
        <f>Y26+Y30+Y34</f>
        <v>0</v>
      </c>
      <c r="Z25" s="247">
        <f>Z26+Z30+Z34</f>
        <v>0</v>
      </c>
      <c r="AA25" s="246">
        <f>AA26+AA30+AA34</f>
        <v>0</v>
      </c>
      <c r="AB25" s="279">
        <f>AB26+AB30+AB34</f>
        <v>47497224</v>
      </c>
      <c r="AC25" s="286">
        <f>H25+M25+N25+S25+T25+X25+AB25</f>
        <v>209886185</v>
      </c>
      <c r="AD25" s="112"/>
      <c r="AE25" s="147"/>
      <c r="AF25" s="112"/>
      <c r="AG25" s="112"/>
      <c r="AH25" s="112"/>
    </row>
    <row r="26" spans="2:34" ht="42" customHeight="1">
      <c r="B26" s="30" t="s">
        <v>113</v>
      </c>
      <c r="C26" s="101"/>
      <c r="D26" s="148" t="s">
        <v>114</v>
      </c>
      <c r="E26" s="93" t="s">
        <v>115</v>
      </c>
      <c r="F26" s="149" t="s">
        <v>315</v>
      </c>
      <c r="G26" s="150" t="s">
        <v>316</v>
      </c>
      <c r="H26" s="133">
        <f>I26+J26+K26+L26</f>
        <v>0</v>
      </c>
      <c r="I26" s="134"/>
      <c r="J26" s="106"/>
      <c r="K26" s="106"/>
      <c r="L26" s="107"/>
      <c r="M26" s="108"/>
      <c r="N26" s="109"/>
      <c r="O26" s="109"/>
      <c r="P26" s="109"/>
      <c r="Q26" s="109"/>
      <c r="R26" s="109"/>
      <c r="S26" s="108"/>
      <c r="T26" s="276">
        <v>162388961</v>
      </c>
      <c r="U26" s="110"/>
      <c r="V26" s="106"/>
      <c r="W26" s="109"/>
      <c r="X26" s="108">
        <f>Y26+Z26+AA26</f>
        <v>0</v>
      </c>
      <c r="Y26" s="110"/>
      <c r="Z26" s="106"/>
      <c r="AA26" s="109"/>
      <c r="AB26" s="276"/>
      <c r="AC26" s="307">
        <f>H26+M26+N26+S26+T26+X26+AB26</f>
        <v>162388961</v>
      </c>
      <c r="AD26" s="112"/>
      <c r="AE26" s="112"/>
      <c r="AF26" s="112"/>
      <c r="AG26" s="112"/>
      <c r="AH26" s="112"/>
    </row>
    <row r="27" spans="2:34" ht="20.25" hidden="1" customHeight="1" outlineLevel="1">
      <c r="C27" s="121"/>
      <c r="D27" s="116" t="s">
        <v>116</v>
      </c>
      <c r="E27" s="141" t="s">
        <v>117</v>
      </c>
      <c r="F27" s="118" t="s">
        <v>78</v>
      </c>
      <c r="G27" s="140" t="s">
        <v>79</v>
      </c>
      <c r="H27" s="120"/>
      <c r="I27" s="151"/>
      <c r="J27" s="135"/>
      <c r="K27" s="136"/>
      <c r="L27" s="137"/>
      <c r="M27" s="133"/>
      <c r="N27" s="138"/>
      <c r="O27" s="138"/>
      <c r="P27" s="138"/>
      <c r="Q27" s="138"/>
      <c r="R27" s="138"/>
      <c r="S27" s="133"/>
      <c r="T27" s="133"/>
      <c r="U27" s="139"/>
      <c r="V27" s="136"/>
      <c r="W27" s="138"/>
      <c r="X27" s="133"/>
      <c r="Y27" s="139"/>
      <c r="Z27" s="136"/>
      <c r="AA27" s="138"/>
      <c r="AB27" s="269"/>
      <c r="AC27" s="293"/>
      <c r="AD27" s="112"/>
      <c r="AE27" s="112"/>
      <c r="AF27" s="112"/>
      <c r="AG27" s="112"/>
      <c r="AH27" s="112"/>
    </row>
    <row r="28" spans="2:34" ht="20.25" hidden="1" customHeight="1" outlineLevel="1">
      <c r="C28" s="101"/>
      <c r="D28" s="116" t="s">
        <v>118</v>
      </c>
      <c r="E28" s="141" t="s">
        <v>119</v>
      </c>
      <c r="F28" s="118" t="s">
        <v>78</v>
      </c>
      <c r="G28" s="140" t="s">
        <v>79</v>
      </c>
      <c r="H28" s="120"/>
      <c r="I28" s="125"/>
      <c r="J28" s="127"/>
      <c r="K28" s="127"/>
      <c r="L28" s="128"/>
      <c r="M28" s="120"/>
      <c r="N28" s="129"/>
      <c r="O28" s="129"/>
      <c r="P28" s="129"/>
      <c r="Q28" s="129"/>
      <c r="R28" s="129"/>
      <c r="S28" s="120"/>
      <c r="T28" s="120"/>
      <c r="U28" s="130"/>
      <c r="V28" s="127"/>
      <c r="W28" s="129"/>
      <c r="X28" s="120"/>
      <c r="Y28" s="130"/>
      <c r="Z28" s="127"/>
      <c r="AA28" s="129"/>
      <c r="AB28" s="277"/>
      <c r="AC28" s="285"/>
      <c r="AD28" s="112"/>
      <c r="AE28" s="112"/>
      <c r="AF28" s="112"/>
      <c r="AG28" s="112"/>
      <c r="AH28" s="112"/>
    </row>
    <row r="29" spans="2:34" ht="20.25" hidden="1" customHeight="1" outlineLevel="1">
      <c r="C29" s="113"/>
      <c r="D29" s="148" t="s">
        <v>120</v>
      </c>
      <c r="E29" s="103" t="s">
        <v>121</v>
      </c>
      <c r="F29" s="94" t="s">
        <v>78</v>
      </c>
      <c r="G29" s="95" t="s">
        <v>79</v>
      </c>
      <c r="H29" s="133"/>
      <c r="I29" s="134"/>
      <c r="J29" s="135"/>
      <c r="K29" s="136"/>
      <c r="L29" s="137"/>
      <c r="M29" s="133"/>
      <c r="N29" s="138"/>
      <c r="O29" s="138"/>
      <c r="P29" s="138"/>
      <c r="Q29" s="138"/>
      <c r="R29" s="138"/>
      <c r="S29" s="133"/>
      <c r="T29" s="133"/>
      <c r="U29" s="139"/>
      <c r="V29" s="136"/>
      <c r="W29" s="138"/>
      <c r="X29" s="133"/>
      <c r="Y29" s="139"/>
      <c r="Z29" s="136"/>
      <c r="AA29" s="138"/>
      <c r="AB29" s="269"/>
      <c r="AC29" s="293"/>
      <c r="AD29" s="112"/>
      <c r="AE29" s="112"/>
      <c r="AF29" s="112"/>
      <c r="AG29" s="112"/>
      <c r="AH29" s="112"/>
    </row>
    <row r="30" spans="2:34" ht="42" customHeight="1" collapsed="1">
      <c r="B30" s="30" t="s">
        <v>122</v>
      </c>
      <c r="C30" s="115"/>
      <c r="D30" s="116" t="s">
        <v>123</v>
      </c>
      <c r="E30" s="123" t="s">
        <v>124</v>
      </c>
      <c r="F30" s="152" t="s">
        <v>318</v>
      </c>
      <c r="G30" s="140" t="s">
        <v>317</v>
      </c>
      <c r="H30" s="120">
        <f>I30+J30+K30+L30</f>
        <v>0</v>
      </c>
      <c r="I30" s="125"/>
      <c r="J30" s="126"/>
      <c r="K30" s="127"/>
      <c r="L30" s="128"/>
      <c r="M30" s="120"/>
      <c r="N30" s="129"/>
      <c r="O30" s="129"/>
      <c r="P30" s="129"/>
      <c r="Q30" s="129"/>
      <c r="R30" s="129"/>
      <c r="S30" s="120"/>
      <c r="T30" s="120"/>
      <c r="U30" s="130"/>
      <c r="V30" s="127"/>
      <c r="W30" s="129"/>
      <c r="X30" s="108">
        <f>Y30+Z30+AA30</f>
        <v>0</v>
      </c>
      <c r="Y30" s="130"/>
      <c r="Z30" s="127"/>
      <c r="AA30" s="129"/>
      <c r="AB30" s="277">
        <v>47497224</v>
      </c>
      <c r="AC30" s="297">
        <f>H30+M30+N30+S30+T30+X30+AB30</f>
        <v>47497224</v>
      </c>
      <c r="AD30" s="112"/>
      <c r="AE30" s="112"/>
      <c r="AF30" s="112"/>
      <c r="AG30" s="112"/>
      <c r="AH30" s="112"/>
    </row>
    <row r="31" spans="2:34" ht="20.25" hidden="1" customHeight="1" outlineLevel="1">
      <c r="C31" s="101"/>
      <c r="D31" s="116" t="s">
        <v>125</v>
      </c>
      <c r="E31" s="141" t="s">
        <v>126</v>
      </c>
      <c r="F31" s="94" t="s">
        <v>78</v>
      </c>
      <c r="G31" s="95" t="s">
        <v>79</v>
      </c>
      <c r="H31" s="153"/>
      <c r="I31" s="154"/>
      <c r="J31" s="155"/>
      <c r="K31" s="156"/>
      <c r="L31" s="157"/>
      <c r="M31" s="153"/>
      <c r="N31" s="158"/>
      <c r="O31" s="158"/>
      <c r="P31" s="158"/>
      <c r="Q31" s="158"/>
      <c r="R31" s="158"/>
      <c r="S31" s="153"/>
      <c r="T31" s="153"/>
      <c r="U31" s="159"/>
      <c r="V31" s="156"/>
      <c r="W31" s="158"/>
      <c r="X31" s="153"/>
      <c r="Y31" s="159"/>
      <c r="Z31" s="156"/>
      <c r="AA31" s="158"/>
      <c r="AB31" s="290"/>
      <c r="AC31" s="280"/>
      <c r="AD31" s="160"/>
      <c r="AE31" s="160"/>
      <c r="AF31" s="160"/>
      <c r="AG31" s="160"/>
      <c r="AH31" s="160"/>
    </row>
    <row r="32" spans="2:34" ht="20.25" hidden="1" customHeight="1" outlineLevel="1">
      <c r="C32" s="101"/>
      <c r="D32" s="116" t="s">
        <v>127</v>
      </c>
      <c r="E32" s="141" t="s">
        <v>128</v>
      </c>
      <c r="F32" s="94" t="s">
        <v>78</v>
      </c>
      <c r="G32" s="95" t="s">
        <v>79</v>
      </c>
      <c r="H32" s="161"/>
      <c r="I32" s="162"/>
      <c r="J32" s="163"/>
      <c r="K32" s="164"/>
      <c r="L32" s="165"/>
      <c r="M32" s="161"/>
      <c r="N32" s="166"/>
      <c r="O32" s="166"/>
      <c r="P32" s="166"/>
      <c r="Q32" s="166"/>
      <c r="R32" s="166"/>
      <c r="S32" s="161"/>
      <c r="T32" s="161"/>
      <c r="U32" s="167"/>
      <c r="V32" s="164"/>
      <c r="W32" s="166"/>
      <c r="X32" s="161"/>
      <c r="Y32" s="167"/>
      <c r="Z32" s="164"/>
      <c r="AA32" s="166"/>
      <c r="AB32" s="288"/>
      <c r="AC32" s="304"/>
      <c r="AD32" s="160"/>
      <c r="AE32" s="160"/>
      <c r="AF32" s="160"/>
      <c r="AG32" s="160"/>
      <c r="AH32" s="160"/>
    </row>
    <row r="33" spans="2:34" ht="20.25" hidden="1" customHeight="1" outlineLevel="1">
      <c r="C33" s="101"/>
      <c r="D33" s="116" t="s">
        <v>129</v>
      </c>
      <c r="E33" s="141" t="s">
        <v>130</v>
      </c>
      <c r="F33" s="94" t="s">
        <v>78</v>
      </c>
      <c r="G33" s="95" t="s">
        <v>79</v>
      </c>
      <c r="H33" s="133"/>
      <c r="I33" s="134"/>
      <c r="J33" s="135"/>
      <c r="K33" s="136"/>
      <c r="L33" s="137"/>
      <c r="M33" s="133"/>
      <c r="N33" s="138"/>
      <c r="O33" s="138"/>
      <c r="P33" s="138"/>
      <c r="Q33" s="138"/>
      <c r="R33" s="138"/>
      <c r="S33" s="133"/>
      <c r="T33" s="133"/>
      <c r="U33" s="139"/>
      <c r="V33" s="136"/>
      <c r="W33" s="138"/>
      <c r="X33" s="133"/>
      <c r="Y33" s="139"/>
      <c r="Z33" s="136"/>
      <c r="AA33" s="138"/>
      <c r="AB33" s="269"/>
      <c r="AC33" s="293"/>
      <c r="AD33" s="112"/>
      <c r="AE33" s="112"/>
      <c r="AF33" s="112"/>
      <c r="AG33" s="112"/>
      <c r="AH33" s="112"/>
    </row>
    <row r="34" spans="2:34" ht="39" customHeight="1" collapsed="1">
      <c r="B34" s="30" t="s">
        <v>131</v>
      </c>
      <c r="C34" s="115"/>
      <c r="D34" s="116" t="s">
        <v>132</v>
      </c>
      <c r="E34" s="123" t="s">
        <v>133</v>
      </c>
      <c r="F34" s="118" t="s">
        <v>78</v>
      </c>
      <c r="G34" s="140" t="s">
        <v>79</v>
      </c>
      <c r="H34" s="133">
        <f>I34+J34+K34+L34</f>
        <v>0</v>
      </c>
      <c r="I34" s="125"/>
      <c r="J34" s="127"/>
      <c r="K34" s="127"/>
      <c r="L34" s="128"/>
      <c r="M34" s="120"/>
      <c r="N34" s="129"/>
      <c r="O34" s="129"/>
      <c r="P34" s="129"/>
      <c r="Q34" s="129"/>
      <c r="R34" s="129"/>
      <c r="S34" s="120"/>
      <c r="T34" s="120"/>
      <c r="U34" s="130"/>
      <c r="V34" s="127"/>
      <c r="W34" s="129"/>
      <c r="X34" s="108">
        <f>Y34+Z34+AA34</f>
        <v>0</v>
      </c>
      <c r="Y34" s="130"/>
      <c r="Z34" s="127"/>
      <c r="AA34" s="129"/>
      <c r="AB34" s="277"/>
      <c r="AC34" s="297">
        <f>H34+M34+N34+S34+T34+X34+AB34</f>
        <v>0</v>
      </c>
      <c r="AD34" s="112"/>
      <c r="AE34" s="112"/>
      <c r="AF34" s="112"/>
      <c r="AG34" s="112"/>
      <c r="AH34" s="112"/>
    </row>
    <row r="35" spans="2:34" ht="19.5" hidden="1" customHeight="1" outlineLevel="1">
      <c r="C35" s="101"/>
      <c r="D35" s="148" t="s">
        <v>134</v>
      </c>
      <c r="E35" s="103" t="s">
        <v>135</v>
      </c>
      <c r="F35" s="149" t="s">
        <v>78</v>
      </c>
      <c r="G35" s="150" t="s">
        <v>79</v>
      </c>
      <c r="H35" s="133"/>
      <c r="I35" s="134"/>
      <c r="J35" s="135"/>
      <c r="K35" s="136"/>
      <c r="L35" s="137"/>
      <c r="M35" s="133"/>
      <c r="N35" s="138"/>
      <c r="O35" s="138"/>
      <c r="P35" s="138"/>
      <c r="Q35" s="138"/>
      <c r="R35" s="138"/>
      <c r="S35" s="133"/>
      <c r="T35" s="133"/>
      <c r="U35" s="139"/>
      <c r="V35" s="136"/>
      <c r="W35" s="138"/>
      <c r="X35" s="133"/>
      <c r="Y35" s="139"/>
      <c r="Z35" s="136"/>
      <c r="AA35" s="128"/>
      <c r="AB35" s="277"/>
      <c r="AC35" s="285"/>
      <c r="AD35" s="112"/>
      <c r="AE35" s="112"/>
      <c r="AF35" s="112"/>
      <c r="AG35" s="112"/>
      <c r="AH35" s="112"/>
    </row>
    <row r="36" spans="2:34" ht="19.5" hidden="1" customHeight="1" outlineLevel="1">
      <c r="C36" s="101"/>
      <c r="D36" s="148" t="s">
        <v>136</v>
      </c>
      <c r="E36" s="168" t="s">
        <v>137</v>
      </c>
      <c r="F36" s="118" t="s">
        <v>78</v>
      </c>
      <c r="G36" s="140" t="s">
        <v>79</v>
      </c>
      <c r="H36" s="120"/>
      <c r="I36" s="125"/>
      <c r="J36" s="126"/>
      <c r="K36" s="127"/>
      <c r="L36" s="128"/>
      <c r="M36" s="120"/>
      <c r="N36" s="129"/>
      <c r="O36" s="129"/>
      <c r="P36" s="129"/>
      <c r="Q36" s="129"/>
      <c r="R36" s="129"/>
      <c r="S36" s="120"/>
      <c r="T36" s="120"/>
      <c r="U36" s="130"/>
      <c r="V36" s="127"/>
      <c r="W36" s="129"/>
      <c r="X36" s="120"/>
      <c r="Y36" s="130"/>
      <c r="Z36" s="127"/>
      <c r="AA36" s="128"/>
      <c r="AB36" s="277"/>
      <c r="AC36" s="285"/>
      <c r="AD36" s="112"/>
      <c r="AE36" s="112"/>
      <c r="AF36" s="112"/>
      <c r="AG36" s="112"/>
      <c r="AH36" s="112"/>
    </row>
    <row r="37" spans="2:34" ht="19.5" hidden="1" customHeight="1" outlineLevel="1">
      <c r="C37" s="101"/>
      <c r="D37" s="148" t="s">
        <v>138</v>
      </c>
      <c r="E37" s="169" t="s">
        <v>139</v>
      </c>
      <c r="F37" s="170" t="s">
        <v>78</v>
      </c>
      <c r="G37" s="171" t="s">
        <v>79</v>
      </c>
      <c r="H37" s="133"/>
      <c r="I37" s="134"/>
      <c r="J37" s="135"/>
      <c r="K37" s="136"/>
      <c r="L37" s="137"/>
      <c r="M37" s="133"/>
      <c r="N37" s="138"/>
      <c r="O37" s="138"/>
      <c r="P37" s="138"/>
      <c r="Q37" s="138"/>
      <c r="R37" s="138"/>
      <c r="S37" s="133"/>
      <c r="T37" s="133"/>
      <c r="U37" s="139"/>
      <c r="V37" s="136"/>
      <c r="W37" s="138"/>
      <c r="X37" s="133"/>
      <c r="Y37" s="139"/>
      <c r="Z37" s="136"/>
      <c r="AA37" s="138"/>
      <c r="AB37" s="269"/>
      <c r="AC37" s="293"/>
      <c r="AD37" s="112"/>
      <c r="AE37" s="112"/>
      <c r="AF37" s="112"/>
      <c r="AG37" s="112"/>
      <c r="AH37" s="112"/>
    </row>
    <row r="38" spans="2:34" ht="42" customHeight="1" collapsed="1">
      <c r="B38" s="30" t="s">
        <v>140</v>
      </c>
      <c r="C38" s="76" t="s">
        <v>141</v>
      </c>
      <c r="D38" s="77"/>
      <c r="E38" s="78" t="s">
        <v>142</v>
      </c>
      <c r="F38" s="172"/>
      <c r="G38" s="173"/>
      <c r="H38" s="81">
        <f>I38+J38+K38+L38</f>
        <v>0</v>
      </c>
      <c r="I38" s="82"/>
      <c r="J38" s="83"/>
      <c r="K38" s="84"/>
      <c r="L38" s="85"/>
      <c r="M38" s="81"/>
      <c r="N38" s="89"/>
      <c r="O38" s="89"/>
      <c r="P38" s="89"/>
      <c r="Q38" s="89"/>
      <c r="R38" s="89"/>
      <c r="S38" s="81"/>
      <c r="T38" s="81"/>
      <c r="U38" s="88"/>
      <c r="V38" s="84"/>
      <c r="W38" s="89"/>
      <c r="X38" s="279">
        <f>Y38+Z38+AA38</f>
        <v>1575459904</v>
      </c>
      <c r="Y38" s="274">
        <f>SUM(Y39:Y40)</f>
        <v>1575459904</v>
      </c>
      <c r="Z38" s="287"/>
      <c r="AA38" s="289"/>
      <c r="AB38" s="279"/>
      <c r="AC38" s="286">
        <f>H38+M38+N38+S38+T38+X38+AB38</f>
        <v>1575459904</v>
      </c>
      <c r="AD38" s="112"/>
      <c r="AE38" s="147"/>
      <c r="AF38" s="112"/>
      <c r="AG38" s="112"/>
      <c r="AH38" s="112"/>
    </row>
    <row r="39" spans="2:34" ht="42" customHeight="1" outlineLevel="1">
      <c r="C39" s="115"/>
      <c r="D39" s="148" t="s">
        <v>143</v>
      </c>
      <c r="E39" s="103" t="s">
        <v>144</v>
      </c>
      <c r="F39" s="174" t="s">
        <v>19</v>
      </c>
      <c r="G39" s="175" t="s">
        <v>319</v>
      </c>
      <c r="H39" s="96"/>
      <c r="I39" s="176"/>
      <c r="J39" s="177"/>
      <c r="K39" s="178"/>
      <c r="L39" s="179"/>
      <c r="M39" s="96"/>
      <c r="N39" s="180"/>
      <c r="O39" s="180"/>
      <c r="P39" s="180"/>
      <c r="Q39" s="180"/>
      <c r="R39" s="180"/>
      <c r="S39" s="96"/>
      <c r="T39" s="96"/>
      <c r="U39" s="181"/>
      <c r="V39" s="178"/>
      <c r="W39" s="180"/>
      <c r="X39" s="96"/>
      <c r="Y39" s="284">
        <v>1575459904</v>
      </c>
      <c r="Z39" s="178"/>
      <c r="AA39" s="180"/>
      <c r="AB39" s="271"/>
      <c r="AC39" s="301"/>
      <c r="AE39" s="90"/>
    </row>
    <row r="40" spans="2:34" ht="42" customHeight="1" outlineLevel="1">
      <c r="C40" s="115"/>
      <c r="D40" s="116" t="s">
        <v>145</v>
      </c>
      <c r="E40" s="182" t="s">
        <v>146</v>
      </c>
      <c r="F40" s="183" t="s">
        <v>78</v>
      </c>
      <c r="G40" s="150" t="s">
        <v>79</v>
      </c>
      <c r="H40" s="86"/>
      <c r="I40" s="184"/>
      <c r="J40" s="185"/>
      <c r="K40" s="186"/>
      <c r="L40" s="187"/>
      <c r="M40" s="86"/>
      <c r="N40" s="87"/>
      <c r="O40" s="87"/>
      <c r="P40" s="87"/>
      <c r="Q40" s="87"/>
      <c r="R40" s="87"/>
      <c r="S40" s="86"/>
      <c r="T40" s="86"/>
      <c r="U40" s="188"/>
      <c r="V40" s="186"/>
      <c r="W40" s="87"/>
      <c r="X40" s="86"/>
      <c r="Y40" s="188"/>
      <c r="Z40" s="186"/>
      <c r="AA40" s="87"/>
      <c r="AB40" s="296"/>
      <c r="AC40" s="303"/>
      <c r="AE40" s="90"/>
    </row>
    <row r="41" spans="2:34" ht="42" customHeight="1">
      <c r="B41" s="30" t="s">
        <v>147</v>
      </c>
      <c r="C41" s="76" t="s">
        <v>148</v>
      </c>
      <c r="D41" s="77"/>
      <c r="E41" s="189" t="s">
        <v>149</v>
      </c>
      <c r="F41" s="172" t="s">
        <v>78</v>
      </c>
      <c r="G41" s="190" t="s">
        <v>79</v>
      </c>
      <c r="H41" s="81">
        <f>I41+J41+K41+L41</f>
        <v>0</v>
      </c>
      <c r="I41" s="82"/>
      <c r="J41" s="83"/>
      <c r="K41" s="84"/>
      <c r="L41" s="85"/>
      <c r="M41" s="81"/>
      <c r="N41" s="81"/>
      <c r="O41" s="89"/>
      <c r="P41" s="89"/>
      <c r="Q41" s="89"/>
      <c r="R41" s="81"/>
      <c r="S41" s="81"/>
      <c r="T41" s="81"/>
      <c r="U41" s="88"/>
      <c r="V41" s="84"/>
      <c r="W41" s="191"/>
      <c r="X41" s="81">
        <f>Y41+Z41+AA41</f>
        <v>0</v>
      </c>
      <c r="Y41" s="88"/>
      <c r="Z41" s="84"/>
      <c r="AA41" s="85"/>
      <c r="AB41" s="281"/>
      <c r="AC41" s="286">
        <f>H41+M41+N41+S41+T41+X41+AB41</f>
        <v>0</v>
      </c>
    </row>
    <row r="42" spans="2:34" ht="24.75" hidden="1" customHeight="1" outlineLevel="1">
      <c r="B42" s="30" t="s">
        <v>150</v>
      </c>
      <c r="C42" s="193"/>
      <c r="D42" s="148" t="s">
        <v>151</v>
      </c>
      <c r="E42" s="194" t="s">
        <v>152</v>
      </c>
      <c r="F42" s="195" t="s">
        <v>78</v>
      </c>
      <c r="G42" s="95" t="s">
        <v>79</v>
      </c>
      <c r="H42" s="104"/>
      <c r="I42" s="196"/>
      <c r="J42" s="197"/>
      <c r="K42" s="198"/>
      <c r="L42" s="199"/>
      <c r="M42" s="104"/>
      <c r="N42" s="200"/>
      <c r="O42" s="200"/>
      <c r="P42" s="200"/>
      <c r="Q42" s="200"/>
      <c r="R42" s="200"/>
      <c r="S42" s="104"/>
      <c r="T42" s="104"/>
      <c r="U42" s="201"/>
      <c r="V42" s="198"/>
      <c r="W42" s="179"/>
      <c r="X42" s="96"/>
      <c r="Y42" s="201"/>
      <c r="Z42" s="198"/>
      <c r="AA42" s="200"/>
      <c r="AB42" s="306"/>
      <c r="AC42" s="301"/>
    </row>
    <row r="43" spans="2:34" ht="24.75" hidden="1" customHeight="1" outlineLevel="1">
      <c r="B43" s="30" t="s">
        <v>153</v>
      </c>
      <c r="C43" s="202"/>
      <c r="D43" s="116" t="s">
        <v>154</v>
      </c>
      <c r="E43" s="103" t="s">
        <v>155</v>
      </c>
      <c r="F43" s="183" t="s">
        <v>78</v>
      </c>
      <c r="G43" s="150" t="s">
        <v>79</v>
      </c>
      <c r="H43" s="86"/>
      <c r="I43" s="203"/>
      <c r="J43" s="185"/>
      <c r="K43" s="186"/>
      <c r="L43" s="187"/>
      <c r="M43" s="86"/>
      <c r="N43" s="87"/>
      <c r="O43" s="87"/>
      <c r="P43" s="87"/>
      <c r="Q43" s="87"/>
      <c r="R43" s="87"/>
      <c r="S43" s="86"/>
      <c r="T43" s="86"/>
      <c r="U43" s="188"/>
      <c r="V43" s="186"/>
      <c r="W43" s="87"/>
      <c r="X43" s="86"/>
      <c r="Y43" s="188"/>
      <c r="Z43" s="186"/>
      <c r="AA43" s="87"/>
      <c r="AB43" s="296"/>
      <c r="AC43" s="303"/>
    </row>
    <row r="44" spans="2:34" ht="42" customHeight="1" collapsed="1" thickBot="1">
      <c r="B44" s="30" t="s">
        <v>156</v>
      </c>
      <c r="C44" s="204" t="s">
        <v>157</v>
      </c>
      <c r="D44" s="92"/>
      <c r="E44" s="205" t="s">
        <v>158</v>
      </c>
      <c r="F44" s="206" t="s">
        <v>78</v>
      </c>
      <c r="G44" s="207" t="s">
        <v>79</v>
      </c>
      <c r="H44" s="81">
        <f>I44+J44+K44+L44</f>
        <v>0</v>
      </c>
      <c r="I44" s="176"/>
      <c r="J44" s="208"/>
      <c r="K44" s="209"/>
      <c r="L44" s="210"/>
      <c r="M44" s="192"/>
      <c r="N44" s="192"/>
      <c r="O44" s="191"/>
      <c r="P44" s="191"/>
      <c r="Q44" s="191"/>
      <c r="R44" s="191"/>
      <c r="S44" s="192"/>
      <c r="T44" s="192"/>
      <c r="U44" s="211"/>
      <c r="V44" s="209"/>
      <c r="W44" s="191"/>
      <c r="X44" s="81">
        <f>Y44+Z44+AA44</f>
        <v>0</v>
      </c>
      <c r="Y44" s="211"/>
      <c r="Z44" s="209"/>
      <c r="AA44" s="191"/>
      <c r="AB44" s="281"/>
      <c r="AC44" s="300">
        <f>H44+M44+N44+S44+T44+X44+AB44</f>
        <v>0</v>
      </c>
    </row>
    <row r="45" spans="2:34" ht="27" customHeight="1" thickBot="1">
      <c r="B45" s="30" t="s">
        <v>159</v>
      </c>
      <c r="C45" s="212" t="s">
        <v>160</v>
      </c>
      <c r="D45" s="243"/>
      <c r="E45" s="213" t="s">
        <v>161</v>
      </c>
      <c r="F45" s="214"/>
      <c r="G45" s="214"/>
      <c r="H45" s="295">
        <f>H8+H25+H38+H41+H44</f>
        <v>1071306462</v>
      </c>
      <c r="I45" s="295"/>
      <c r="J45" s="295"/>
      <c r="K45" s="295"/>
      <c r="L45" s="295"/>
      <c r="M45" s="295">
        <f>M8+M25+M38+M41+M44</f>
        <v>20926998</v>
      </c>
      <c r="N45" s="311"/>
      <c r="O45" s="311"/>
      <c r="P45" s="311"/>
      <c r="Q45" s="305"/>
      <c r="R45" s="311"/>
      <c r="S45" s="295">
        <f>S8+S25+S38+S41+S44</f>
        <v>0</v>
      </c>
      <c r="T45" s="295">
        <f>T8+T25+T38+T41+T44</f>
        <v>162388961</v>
      </c>
      <c r="U45" s="283"/>
      <c r="V45" s="294"/>
      <c r="W45" s="295"/>
      <c r="X45" s="295">
        <f>X8+X25+X38+X41+X44</f>
        <v>1575459904</v>
      </c>
      <c r="Y45" s="283"/>
      <c r="Z45" s="294"/>
      <c r="AA45" s="295"/>
      <c r="AB45" s="295">
        <f>AB8+AB25+AB38+AB41+AB44</f>
        <v>47497224</v>
      </c>
      <c r="AC45" s="309">
        <f>H45+M45+N45+S45+T45+X45+AB45</f>
        <v>2877579549</v>
      </c>
    </row>
    <row r="46" spans="2:34" ht="9.75" customHeight="1">
      <c r="T46" s="215"/>
      <c r="U46" s="215"/>
      <c r="V46" s="215"/>
      <c r="W46" s="215"/>
      <c r="X46" s="215"/>
      <c r="Y46" s="215"/>
      <c r="Z46" s="215"/>
      <c r="AA46" s="215"/>
      <c r="AB46" s="215"/>
      <c r="AC46" s="215"/>
    </row>
    <row r="47" spans="2:34" ht="9.75" customHeight="1">
      <c r="T47" s="215"/>
      <c r="U47" s="215"/>
      <c r="V47" s="215"/>
      <c r="W47" s="215"/>
      <c r="X47" s="215"/>
      <c r="Y47" s="215"/>
      <c r="Z47" s="215"/>
      <c r="AA47" s="215"/>
      <c r="AB47" s="215"/>
      <c r="AC47" s="215"/>
    </row>
    <row r="48" spans="2:34" s="30" customFormat="1" ht="9.75" customHeight="1" thickBot="1">
      <c r="C48"/>
      <c r="D48"/>
      <c r="E48"/>
      <c r="F48"/>
      <c r="G48"/>
      <c r="H48"/>
      <c r="I48"/>
      <c r="J48"/>
      <c r="K48"/>
      <c r="L48"/>
      <c r="M48"/>
      <c r="N48"/>
      <c r="O48"/>
      <c r="P48"/>
      <c r="Q48"/>
      <c r="R48"/>
      <c r="S48"/>
      <c r="T48" s="215"/>
      <c r="U48" s="215"/>
      <c r="V48" s="215"/>
      <c r="W48" s="215"/>
      <c r="X48" s="215"/>
      <c r="Y48" s="215"/>
      <c r="Z48" s="215"/>
      <c r="AA48" s="215"/>
      <c r="AB48" s="215"/>
      <c r="AC48" s="215"/>
    </row>
    <row r="49" spans="2:28" ht="34.5" customHeight="1">
      <c r="C49" s="216" t="s">
        <v>162</v>
      </c>
      <c r="D49" s="47"/>
      <c r="E49" s="217" t="s">
        <v>163</v>
      </c>
      <c r="F49" s="218"/>
      <c r="G49" s="219"/>
      <c r="H49" s="220"/>
      <c r="I49" s="220"/>
      <c r="J49" s="221"/>
      <c r="M49" s="30"/>
      <c r="N49" s="30"/>
      <c r="O49" s="30"/>
      <c r="P49" s="30"/>
      <c r="Q49" s="30"/>
      <c r="R49" s="30"/>
      <c r="S49" s="30"/>
      <c r="T49" s="30"/>
      <c r="U49" s="30"/>
      <c r="V49" s="30"/>
      <c r="W49" s="30"/>
      <c r="X49" s="30"/>
      <c r="Y49" s="30"/>
      <c r="Z49" s="30"/>
      <c r="AA49" s="30"/>
      <c r="AB49" s="30"/>
    </row>
    <row r="50" spans="2:28" ht="56.25" customHeight="1" thickBot="1">
      <c r="C50" s="331" t="s">
        <v>164</v>
      </c>
      <c r="D50" s="332"/>
      <c r="E50" s="61" t="s">
        <v>32</v>
      </c>
      <c r="F50" s="222" t="s">
        <v>165</v>
      </c>
      <c r="G50" s="262" t="s">
        <v>294</v>
      </c>
      <c r="H50" s="223" t="s">
        <v>70</v>
      </c>
      <c r="I50" s="223" t="s">
        <v>166</v>
      </c>
      <c r="J50" s="224" t="s">
        <v>167</v>
      </c>
      <c r="M50" s="30"/>
      <c r="N50" s="30"/>
      <c r="O50" s="30"/>
      <c r="P50" s="30"/>
      <c r="Q50" s="30"/>
      <c r="R50" s="30"/>
      <c r="S50" s="30"/>
      <c r="T50" s="30"/>
      <c r="U50" s="30"/>
      <c r="V50" s="30"/>
      <c r="W50" s="30"/>
      <c r="X50" s="30"/>
      <c r="Y50" s="30"/>
      <c r="Z50" s="30"/>
      <c r="AA50" s="30"/>
      <c r="AB50" s="30"/>
    </row>
    <row r="51" spans="2:28" ht="48" customHeight="1" thickBot="1">
      <c r="B51" s="30" t="s">
        <v>168</v>
      </c>
      <c r="C51" s="225" t="s">
        <v>169</v>
      </c>
      <c r="D51" s="244"/>
      <c r="E51" s="213" t="s">
        <v>170</v>
      </c>
      <c r="F51" s="226"/>
      <c r="G51" s="226"/>
      <c r="H51" s="226"/>
      <c r="I51" s="226"/>
      <c r="J51" s="227"/>
      <c r="M51" s="30"/>
      <c r="N51" s="30"/>
      <c r="O51" s="30"/>
      <c r="P51" s="30"/>
      <c r="Q51" s="30"/>
      <c r="R51" s="30"/>
      <c r="S51" s="30"/>
      <c r="T51" s="30"/>
      <c r="U51" s="30"/>
      <c r="V51" s="30"/>
      <c r="W51" s="30"/>
      <c r="X51" s="30"/>
      <c r="Y51" s="30"/>
      <c r="Z51" s="30"/>
      <c r="AA51" s="30"/>
      <c r="AB51" s="30"/>
    </row>
    <row r="52" spans="2:28">
      <c r="K52" s="44"/>
      <c r="L52" s="44"/>
      <c r="M52" s="44"/>
    </row>
    <row r="53" spans="2:28">
      <c r="K53" s="44"/>
      <c r="L53" s="44"/>
      <c r="M53" s="44"/>
    </row>
    <row r="54" spans="2:28">
      <c r="K54" s="44"/>
      <c r="L54" s="44"/>
      <c r="M54" s="44"/>
    </row>
    <row r="55" spans="2:28">
      <c r="K55" s="44"/>
      <c r="L55" s="44"/>
      <c r="M55" s="44"/>
    </row>
    <row r="56" spans="2:28">
      <c r="K56" s="44"/>
      <c r="L56" s="44"/>
      <c r="M56" s="44"/>
    </row>
    <row r="57" spans="2:28">
      <c r="K57" s="44"/>
      <c r="L57" s="44"/>
      <c r="M57" s="44"/>
    </row>
    <row r="58" spans="2:28">
      <c r="K58" s="44"/>
      <c r="L58" s="44"/>
      <c r="M58" s="44"/>
    </row>
    <row r="59" spans="2:28">
      <c r="K59" s="44"/>
      <c r="L59" s="44"/>
      <c r="M59" s="44"/>
    </row>
    <row r="60" spans="2:28">
      <c r="K60" s="44"/>
      <c r="L60" s="44"/>
      <c r="M60" s="44"/>
    </row>
    <row r="61" spans="2:28">
      <c r="K61" s="44"/>
      <c r="L61" s="44"/>
      <c r="M61" s="44"/>
    </row>
    <row r="62" spans="2:28">
      <c r="K62" s="44"/>
      <c r="L62" s="44"/>
      <c r="M62" s="44"/>
    </row>
    <row r="63" spans="2:28">
      <c r="K63" s="44"/>
      <c r="L63" s="44"/>
      <c r="M63" s="44"/>
    </row>
    <row r="64" spans="2:28">
      <c r="K64" s="44"/>
      <c r="L64" s="44"/>
      <c r="M64" s="44"/>
    </row>
    <row r="65" spans="2:13">
      <c r="K65" s="44"/>
      <c r="L65" s="44"/>
      <c r="M65" s="44"/>
    </row>
    <row r="66" spans="2:13">
      <c r="K66" s="44"/>
      <c r="L66" s="44"/>
      <c r="M66" s="44"/>
    </row>
    <row r="67" spans="2:13">
      <c r="K67" s="44"/>
      <c r="L67" s="44"/>
      <c r="M67" s="44"/>
    </row>
    <row r="68" spans="2:13" ht="15" thickBot="1">
      <c r="K68" s="44"/>
      <c r="L68" s="44"/>
      <c r="M68" s="44"/>
    </row>
    <row r="69" spans="2:13" ht="17.399999999999999">
      <c r="B69" s="228" t="s">
        <v>171</v>
      </c>
      <c r="K69" s="44"/>
      <c r="L69" s="44"/>
      <c r="M69" s="44"/>
    </row>
    <row r="70" spans="2:13">
      <c r="K70" s="44"/>
      <c r="L70" s="44"/>
      <c r="M70" s="44"/>
    </row>
    <row r="71" spans="2:13" hidden="1" outlineLevel="1">
      <c r="B71" t="s">
        <v>172</v>
      </c>
      <c r="C71" t="s">
        <v>173</v>
      </c>
      <c r="K71" s="44"/>
      <c r="L71" s="44"/>
      <c r="M71" s="44"/>
    </row>
    <row r="72" spans="2:13" hidden="1" outlineLevel="1">
      <c r="B72" s="30" t="s">
        <v>174</v>
      </c>
      <c r="C72" s="229">
        <f>H45</f>
        <v>1071306462</v>
      </c>
      <c r="K72" s="44"/>
      <c r="L72" s="44"/>
      <c r="M72" s="44"/>
    </row>
    <row r="73" spans="2:13" hidden="1" outlineLevel="1">
      <c r="B73" s="30" t="s">
        <v>175</v>
      </c>
      <c r="C73" s="229">
        <f>I45</f>
        <v>0</v>
      </c>
      <c r="K73" s="44"/>
      <c r="L73" s="44"/>
      <c r="M73" s="44"/>
    </row>
    <row r="74" spans="2:13" hidden="1" outlineLevel="1">
      <c r="B74" s="30" t="s">
        <v>176</v>
      </c>
      <c r="C74" s="229">
        <f>J45</f>
        <v>0</v>
      </c>
      <c r="K74" s="44"/>
      <c r="L74" s="44"/>
      <c r="M74" s="44"/>
    </row>
    <row r="75" spans="2:13" hidden="1" outlineLevel="1">
      <c r="B75" s="30" t="s">
        <v>177</v>
      </c>
      <c r="C75" s="229">
        <f>K45</f>
        <v>0</v>
      </c>
      <c r="K75" s="44"/>
      <c r="L75" s="44"/>
      <c r="M75" s="44"/>
    </row>
    <row r="76" spans="2:13" hidden="1" outlineLevel="1">
      <c r="B76" s="30" t="s">
        <v>178</v>
      </c>
      <c r="C76" s="229">
        <f>L45</f>
        <v>0</v>
      </c>
      <c r="K76" s="44"/>
      <c r="L76" s="44"/>
      <c r="M76" s="44"/>
    </row>
    <row r="77" spans="2:13" hidden="1" outlineLevel="1">
      <c r="B77" s="30" t="s">
        <v>179</v>
      </c>
      <c r="C77" s="229">
        <f>M45</f>
        <v>20926998</v>
      </c>
      <c r="K77" s="44"/>
      <c r="L77" s="44"/>
      <c r="M77" s="44"/>
    </row>
    <row r="78" spans="2:13" hidden="1" outlineLevel="1">
      <c r="B78" s="30" t="s">
        <v>180</v>
      </c>
      <c r="C78" s="229">
        <f>N45</f>
        <v>0</v>
      </c>
      <c r="K78" s="44"/>
      <c r="L78" s="44"/>
      <c r="M78" s="44"/>
    </row>
    <row r="79" spans="2:13" hidden="1" outlineLevel="1">
      <c r="B79" s="30" t="s">
        <v>181</v>
      </c>
      <c r="C79" s="229">
        <f>O45</f>
        <v>0</v>
      </c>
      <c r="K79" s="44"/>
      <c r="L79" s="44"/>
      <c r="M79" s="44"/>
    </row>
    <row r="80" spans="2:13" hidden="1" outlineLevel="1">
      <c r="B80" s="30" t="s">
        <v>182</v>
      </c>
      <c r="C80" s="229">
        <f>P45</f>
        <v>0</v>
      </c>
      <c r="K80" s="44"/>
      <c r="L80" s="44"/>
      <c r="M80" s="44"/>
    </row>
    <row r="81" spans="2:13" hidden="1" outlineLevel="1">
      <c r="B81" s="30" t="s">
        <v>183</v>
      </c>
      <c r="C81" s="229">
        <f>Q45</f>
        <v>0</v>
      </c>
      <c r="K81" s="44"/>
      <c r="L81" s="44"/>
      <c r="M81" s="44"/>
    </row>
    <row r="82" spans="2:13" hidden="1" outlineLevel="1">
      <c r="B82" s="30" t="s">
        <v>184</v>
      </c>
      <c r="C82" s="229">
        <f>R45</f>
        <v>0</v>
      </c>
      <c r="K82" s="44"/>
      <c r="L82" s="44"/>
      <c r="M82" s="44"/>
    </row>
    <row r="83" spans="2:13" hidden="1" outlineLevel="1">
      <c r="B83" s="30" t="s">
        <v>185</v>
      </c>
      <c r="C83" s="229">
        <f>S45</f>
        <v>0</v>
      </c>
      <c r="K83" s="44"/>
      <c r="L83" s="44"/>
      <c r="M83" s="44"/>
    </row>
    <row r="84" spans="2:13" hidden="1" outlineLevel="1">
      <c r="B84" s="30" t="s">
        <v>186</v>
      </c>
      <c r="C84" s="229">
        <f>T45</f>
        <v>162388961</v>
      </c>
      <c r="K84" s="44"/>
      <c r="L84" s="44"/>
      <c r="M84" s="44"/>
    </row>
    <row r="85" spans="2:13" hidden="1" outlineLevel="1">
      <c r="B85" s="30" t="s">
        <v>187</v>
      </c>
      <c r="C85" s="229">
        <f>U45</f>
        <v>0</v>
      </c>
      <c r="K85" s="44"/>
      <c r="L85" s="44"/>
      <c r="M85" s="44"/>
    </row>
    <row r="86" spans="2:13" hidden="1" outlineLevel="1">
      <c r="B86" s="30" t="s">
        <v>188</v>
      </c>
      <c r="C86" s="229">
        <f>V45</f>
        <v>0</v>
      </c>
      <c r="K86" s="44"/>
      <c r="L86" s="44"/>
      <c r="M86" s="44"/>
    </row>
    <row r="87" spans="2:13" hidden="1" outlineLevel="1">
      <c r="B87" s="30" t="s">
        <v>189</v>
      </c>
      <c r="C87" s="229">
        <f>W45</f>
        <v>0</v>
      </c>
      <c r="K87" s="44"/>
      <c r="L87" s="44"/>
      <c r="M87" s="44"/>
    </row>
    <row r="88" spans="2:13" hidden="1" outlineLevel="1">
      <c r="B88" s="30" t="s">
        <v>190</v>
      </c>
      <c r="C88" s="229">
        <f>X45</f>
        <v>1575459904</v>
      </c>
      <c r="K88" s="44"/>
      <c r="L88" s="44"/>
      <c r="M88" s="44"/>
    </row>
    <row r="89" spans="2:13" hidden="1" outlineLevel="1">
      <c r="B89" s="30" t="s">
        <v>191</v>
      </c>
      <c r="C89" s="229">
        <f>Y45</f>
        <v>0</v>
      </c>
      <c r="K89" s="44"/>
      <c r="L89" s="44"/>
      <c r="M89" s="44"/>
    </row>
    <row r="90" spans="2:13" hidden="1" outlineLevel="1">
      <c r="B90" s="30" t="s">
        <v>192</v>
      </c>
      <c r="C90" s="229">
        <f>Z45</f>
        <v>0</v>
      </c>
      <c r="K90" s="44"/>
      <c r="L90" s="44"/>
      <c r="M90" s="44"/>
    </row>
    <row r="91" spans="2:13" hidden="1" outlineLevel="1">
      <c r="B91" s="30" t="s">
        <v>193</v>
      </c>
      <c r="C91" s="229">
        <f>AA45</f>
        <v>0</v>
      </c>
      <c r="K91" s="44"/>
      <c r="L91" s="44"/>
      <c r="M91" s="44"/>
    </row>
    <row r="92" spans="2:13" hidden="1" outlineLevel="1">
      <c r="B92" s="30" t="s">
        <v>194</v>
      </c>
      <c r="C92" s="229">
        <f>AB45</f>
        <v>47497224</v>
      </c>
      <c r="K92" s="44"/>
      <c r="L92" s="44"/>
      <c r="M92" s="44"/>
    </row>
    <row r="93" spans="2:13" hidden="1" outlineLevel="1">
      <c r="B93" s="30" t="s">
        <v>159</v>
      </c>
      <c r="C93" s="229">
        <f>AC45</f>
        <v>2877579549</v>
      </c>
      <c r="K93" s="44"/>
      <c r="L93" s="44"/>
      <c r="M93" s="44"/>
    </row>
    <row r="94" spans="2:13" hidden="1" outlineLevel="1">
      <c r="B94" s="30" t="s">
        <v>72</v>
      </c>
      <c r="C94" s="229">
        <f>AC8</f>
        <v>1092233460</v>
      </c>
      <c r="K94" s="44"/>
      <c r="L94" s="44"/>
      <c r="M94" s="44"/>
    </row>
    <row r="95" spans="2:13" hidden="1" outlineLevel="1">
      <c r="B95" s="30" t="s">
        <v>75</v>
      </c>
      <c r="C95" s="229">
        <f>AC11</f>
        <v>0</v>
      </c>
      <c r="K95" s="44"/>
      <c r="L95" s="44"/>
      <c r="M95" s="44"/>
    </row>
    <row r="96" spans="2:13" hidden="1" outlineLevel="1">
      <c r="B96" s="30" t="s">
        <v>86</v>
      </c>
      <c r="C96" s="229">
        <f>AC15</f>
        <v>16847306</v>
      </c>
      <c r="K96" s="44"/>
      <c r="L96" s="44"/>
      <c r="M96" s="44"/>
    </row>
    <row r="97" spans="2:13" hidden="1" outlineLevel="1">
      <c r="B97" s="30" t="s">
        <v>89</v>
      </c>
      <c r="C97" s="229">
        <f>AC16</f>
        <v>0</v>
      </c>
      <c r="K97" s="44"/>
      <c r="L97" s="44"/>
      <c r="M97" s="44"/>
    </row>
    <row r="98" spans="2:13" hidden="1" outlineLevel="1">
      <c r="B98" s="30" t="s">
        <v>98</v>
      </c>
      <c r="C98" s="229">
        <f>AC20</f>
        <v>16847306</v>
      </c>
      <c r="K98" s="44"/>
      <c r="L98" s="44"/>
      <c r="M98" s="44"/>
    </row>
    <row r="99" spans="2:13" hidden="1" outlineLevel="1">
      <c r="B99" s="30" t="s">
        <v>107</v>
      </c>
      <c r="C99" s="229">
        <f>AC24</f>
        <v>0</v>
      </c>
      <c r="K99" s="44"/>
      <c r="L99" s="44"/>
      <c r="M99" s="44"/>
    </row>
    <row r="100" spans="2:13" hidden="1" outlineLevel="1">
      <c r="B100" s="30" t="s">
        <v>113</v>
      </c>
      <c r="C100" s="229">
        <f>AC26</f>
        <v>162388961</v>
      </c>
      <c r="K100" s="44"/>
      <c r="L100" s="44"/>
      <c r="M100" s="44"/>
    </row>
    <row r="101" spans="2:13" hidden="1" outlineLevel="1">
      <c r="B101" s="30" t="s">
        <v>122</v>
      </c>
      <c r="C101" s="229">
        <f>AC30</f>
        <v>47497224</v>
      </c>
      <c r="K101" s="44"/>
      <c r="L101" s="44"/>
      <c r="M101" s="44"/>
    </row>
    <row r="102" spans="2:13" hidden="1" outlineLevel="1">
      <c r="B102" s="30" t="s">
        <v>131</v>
      </c>
      <c r="C102" s="229">
        <f>AC34</f>
        <v>0</v>
      </c>
      <c r="K102" s="44"/>
      <c r="L102" s="44"/>
      <c r="M102" s="44"/>
    </row>
    <row r="103" spans="2:13" hidden="1" outlineLevel="1">
      <c r="B103" s="30" t="s">
        <v>140</v>
      </c>
      <c r="C103" s="229">
        <f t="shared" ref="C103:C109" si="1">AC38</f>
        <v>1575459904</v>
      </c>
      <c r="K103" s="44"/>
      <c r="L103" s="44"/>
      <c r="M103" s="44"/>
    </row>
    <row r="104" spans="2:13" hidden="1" outlineLevel="1">
      <c r="B104" s="30" t="s">
        <v>195</v>
      </c>
      <c r="C104" s="229">
        <f t="shared" si="1"/>
        <v>0</v>
      </c>
      <c r="K104" s="44"/>
      <c r="L104" s="44"/>
      <c r="M104" s="44"/>
    </row>
    <row r="105" spans="2:13" hidden="1" outlineLevel="1">
      <c r="B105" s="30" t="s">
        <v>196</v>
      </c>
      <c r="C105" s="229">
        <f t="shared" si="1"/>
        <v>0</v>
      </c>
      <c r="K105" s="44"/>
      <c r="L105" s="44"/>
      <c r="M105" s="44"/>
    </row>
    <row r="106" spans="2:13" hidden="1" outlineLevel="1">
      <c r="B106" s="30" t="s">
        <v>147</v>
      </c>
      <c r="C106" s="229">
        <f t="shared" si="1"/>
        <v>0</v>
      </c>
      <c r="K106" s="44"/>
      <c r="L106" s="44"/>
      <c r="M106" s="44"/>
    </row>
    <row r="107" spans="2:13" hidden="1" outlineLevel="1">
      <c r="B107" s="30" t="s">
        <v>150</v>
      </c>
      <c r="C107" s="229">
        <f t="shared" si="1"/>
        <v>0</v>
      </c>
      <c r="K107" s="44"/>
      <c r="L107" s="44"/>
      <c r="M107" s="44"/>
    </row>
    <row r="108" spans="2:13" hidden="1" outlineLevel="1">
      <c r="B108" s="30" t="s">
        <v>153</v>
      </c>
      <c r="C108" s="229">
        <f t="shared" si="1"/>
        <v>0</v>
      </c>
      <c r="K108" s="44"/>
      <c r="L108" s="44"/>
      <c r="M108" s="44"/>
    </row>
    <row r="109" spans="2:13" hidden="1" outlineLevel="1">
      <c r="B109" s="30" t="s">
        <v>156</v>
      </c>
      <c r="C109" s="229">
        <f t="shared" si="1"/>
        <v>0</v>
      </c>
      <c r="K109" s="44"/>
      <c r="L109" s="44"/>
      <c r="M109" s="44"/>
    </row>
    <row r="110" spans="2:13" hidden="1" outlineLevel="1">
      <c r="B110" s="30" t="s">
        <v>168</v>
      </c>
      <c r="C110" s="229">
        <f>J51</f>
        <v>0</v>
      </c>
      <c r="K110" s="44"/>
      <c r="L110" s="44"/>
      <c r="M110" s="44"/>
    </row>
    <row r="111" spans="2:13" collapsed="1">
      <c r="K111" s="44"/>
      <c r="L111" s="44"/>
      <c r="M111" s="44"/>
    </row>
    <row r="112" spans="2:13">
      <c r="K112" s="44"/>
      <c r="L112" s="44"/>
      <c r="M112" s="44"/>
    </row>
    <row r="113" spans="11:13">
      <c r="K113" s="44"/>
      <c r="L113" s="44"/>
      <c r="M113" s="44"/>
    </row>
    <row r="114" spans="11:13">
      <c r="K114" s="44"/>
      <c r="L114" s="44"/>
      <c r="M114" s="44"/>
    </row>
    <row r="115" spans="11:13">
      <c r="K115" s="44"/>
      <c r="L115" s="44"/>
      <c r="M115" s="44"/>
    </row>
    <row r="116" spans="11:13">
      <c r="K116" s="44"/>
      <c r="L116" s="44"/>
      <c r="M116" s="44"/>
    </row>
    <row r="117" spans="11:13">
      <c r="K117" s="44"/>
      <c r="L117" s="44"/>
      <c r="M117" s="44"/>
    </row>
    <row r="118" spans="11:13">
      <c r="K118" s="44"/>
      <c r="L118" s="44"/>
      <c r="M118" s="44"/>
    </row>
    <row r="119" spans="11:13">
      <c r="K119" s="44"/>
      <c r="L119" s="44"/>
      <c r="M119" s="44"/>
    </row>
    <row r="120" spans="11:13">
      <c r="K120" s="44"/>
      <c r="L120" s="44"/>
      <c r="M120" s="44"/>
    </row>
    <row r="121" spans="11:13">
      <c r="K121" s="44"/>
      <c r="L121" s="44"/>
      <c r="M121" s="44"/>
    </row>
    <row r="122" spans="11:13">
      <c r="K122" s="44"/>
      <c r="L122" s="44"/>
      <c r="M122" s="44"/>
    </row>
    <row r="123" spans="11:13">
      <c r="K123" s="44"/>
      <c r="L123" s="44"/>
      <c r="M123" s="44"/>
    </row>
    <row r="124" spans="11:13">
      <c r="K124" s="44"/>
      <c r="L124" s="44"/>
      <c r="M124" s="44"/>
    </row>
    <row r="125" spans="11:13">
      <c r="K125" s="44"/>
      <c r="L125" s="44"/>
      <c r="M125" s="44"/>
    </row>
    <row r="126" spans="11:13">
      <c r="K126" s="44"/>
      <c r="L126" s="44"/>
      <c r="M126" s="44"/>
    </row>
    <row r="127" spans="11:13">
      <c r="K127" s="44"/>
      <c r="L127" s="44"/>
      <c r="M127" s="44"/>
    </row>
    <row r="128" spans="11:13">
      <c r="K128" s="44"/>
      <c r="L128" s="44"/>
      <c r="M128" s="44"/>
    </row>
    <row r="129" spans="11:13">
      <c r="K129" s="44"/>
      <c r="L129" s="44"/>
      <c r="M129" s="44"/>
    </row>
    <row r="130" spans="11:13">
      <c r="K130" s="44"/>
      <c r="L130" s="44"/>
      <c r="M130" s="44"/>
    </row>
    <row r="131" spans="11:13">
      <c r="K131" s="44"/>
      <c r="L131" s="44"/>
      <c r="M131" s="44"/>
    </row>
    <row r="132" spans="11:13">
      <c r="K132" s="44"/>
      <c r="L132" s="44"/>
      <c r="M132" s="44"/>
    </row>
    <row r="133" spans="11:13">
      <c r="K133" s="44"/>
      <c r="L133" s="44"/>
      <c r="M133" s="44"/>
    </row>
    <row r="134" spans="11:13">
      <c r="K134" s="44"/>
      <c r="L134" s="44"/>
      <c r="M134" s="44"/>
    </row>
    <row r="135" spans="11:13">
      <c r="K135" s="44"/>
      <c r="L135" s="44"/>
      <c r="M135" s="44"/>
    </row>
    <row r="136" spans="11:13">
      <c r="K136" s="44"/>
      <c r="L136" s="44"/>
      <c r="M136" s="44"/>
    </row>
    <row r="137" spans="11:13">
      <c r="K137" s="44"/>
      <c r="L137" s="44"/>
      <c r="M137" s="44"/>
    </row>
    <row r="138" spans="11:13">
      <c r="K138" s="44"/>
      <c r="L138" s="44"/>
      <c r="M138" s="44"/>
    </row>
    <row r="139" spans="11:13">
      <c r="K139" s="44"/>
      <c r="L139" s="44"/>
      <c r="M139" s="44"/>
    </row>
    <row r="140" spans="11:13">
      <c r="K140" s="44"/>
      <c r="L140" s="44"/>
      <c r="M140" s="44"/>
    </row>
    <row r="141" spans="11:13">
      <c r="K141" s="44"/>
      <c r="L141" s="44"/>
      <c r="M141" s="44"/>
    </row>
    <row r="142" spans="11:13">
      <c r="K142" s="44"/>
      <c r="L142" s="44"/>
      <c r="M142" s="44"/>
    </row>
    <row r="143" spans="11:13">
      <c r="K143" s="44"/>
      <c r="L143" s="44"/>
      <c r="M143" s="44"/>
    </row>
    <row r="144" spans="11:13">
      <c r="K144" s="44"/>
      <c r="L144" s="44"/>
      <c r="M144" s="44"/>
    </row>
    <row r="145" spans="11:13">
      <c r="K145" s="44"/>
      <c r="L145" s="44"/>
      <c r="M145" s="44"/>
    </row>
    <row r="146" spans="11:13">
      <c r="K146" s="44"/>
      <c r="L146" s="44"/>
      <c r="M146" s="44"/>
    </row>
    <row r="147" spans="11:13">
      <c r="K147" s="44"/>
      <c r="L147" s="44"/>
      <c r="M147" s="44"/>
    </row>
    <row r="148" spans="11:13">
      <c r="K148" s="44"/>
      <c r="L148" s="44"/>
      <c r="M148" s="44"/>
    </row>
    <row r="149" spans="11:13">
      <c r="K149" s="44"/>
      <c r="L149" s="44"/>
      <c r="M149" s="44"/>
    </row>
    <row r="150" spans="11:13">
      <c r="K150" s="44"/>
      <c r="L150" s="44"/>
      <c r="M150" s="44"/>
    </row>
    <row r="151" spans="11:13">
      <c r="K151" s="44"/>
      <c r="L151" s="44"/>
      <c r="M151" s="44"/>
    </row>
    <row r="152" spans="11:13">
      <c r="K152" s="44"/>
      <c r="L152" s="44"/>
      <c r="M152" s="44"/>
    </row>
    <row r="153" spans="11:13">
      <c r="K153" s="44"/>
      <c r="L153" s="44"/>
      <c r="M153" s="44"/>
    </row>
    <row r="154" spans="11:13">
      <c r="K154" s="44"/>
      <c r="L154" s="44"/>
      <c r="M154" s="44"/>
    </row>
    <row r="155" spans="11:13">
      <c r="K155" s="44"/>
      <c r="L155" s="44"/>
      <c r="M155" s="44"/>
    </row>
    <row r="156" spans="11:13">
      <c r="K156" s="44"/>
      <c r="L156" s="44"/>
      <c r="M156" s="44"/>
    </row>
    <row r="157" spans="11:13">
      <c r="K157" s="44"/>
      <c r="L157" s="44"/>
      <c r="M157" s="44"/>
    </row>
    <row r="158" spans="11:13">
      <c r="K158" s="44"/>
      <c r="L158" s="44"/>
      <c r="M158" s="44"/>
    </row>
    <row r="159" spans="11:13">
      <c r="K159" s="44"/>
      <c r="L159" s="44"/>
      <c r="M159" s="44"/>
    </row>
    <row r="160" spans="11:13">
      <c r="K160" s="44"/>
      <c r="L160" s="44"/>
      <c r="M160" s="44"/>
    </row>
    <row r="161" spans="11:13">
      <c r="K161" s="44"/>
      <c r="L161" s="44"/>
      <c r="M161" s="44"/>
    </row>
    <row r="162" spans="11:13">
      <c r="K162" s="44"/>
      <c r="L162" s="44"/>
      <c r="M162" s="44"/>
    </row>
    <row r="163" spans="11:13">
      <c r="K163" s="44"/>
      <c r="L163" s="44"/>
      <c r="M163" s="44"/>
    </row>
    <row r="164" spans="11:13">
      <c r="K164" s="44"/>
      <c r="L164" s="44"/>
      <c r="M164" s="44"/>
    </row>
    <row r="165" spans="11:13">
      <c r="K165" s="44"/>
      <c r="L165" s="44"/>
      <c r="M165" s="44"/>
    </row>
    <row r="166" spans="11:13">
      <c r="K166" s="44"/>
      <c r="L166" s="44"/>
      <c r="M166" s="44"/>
    </row>
    <row r="167" spans="11:13">
      <c r="K167" s="44"/>
      <c r="L167" s="44"/>
      <c r="M167" s="44"/>
    </row>
    <row r="168" spans="11:13">
      <c r="K168" s="44"/>
      <c r="L168" s="44"/>
      <c r="M168" s="44"/>
    </row>
    <row r="169" spans="11:13">
      <c r="K169" s="44"/>
      <c r="L169" s="44"/>
      <c r="M169" s="44"/>
    </row>
    <row r="170" spans="11:13">
      <c r="K170" s="44"/>
      <c r="L170" s="44"/>
      <c r="M170" s="44"/>
    </row>
    <row r="171" spans="11:13">
      <c r="K171" s="44"/>
      <c r="L171" s="44"/>
      <c r="M171" s="44"/>
    </row>
    <row r="172" spans="11:13">
      <c r="K172" s="44"/>
      <c r="L172" s="44"/>
      <c r="M172" s="44"/>
    </row>
    <row r="173" spans="11:13">
      <c r="K173" s="44"/>
      <c r="L173" s="44"/>
      <c r="M173" s="44"/>
    </row>
    <row r="174" spans="11:13">
      <c r="K174" s="44"/>
      <c r="L174" s="44"/>
      <c r="M174" s="44"/>
    </row>
    <row r="175" spans="11:13">
      <c r="K175" s="44"/>
      <c r="L175" s="44"/>
      <c r="M175" s="44"/>
    </row>
    <row r="176" spans="11:13">
      <c r="K176" s="44"/>
      <c r="L176" s="44"/>
      <c r="M176" s="44"/>
    </row>
    <row r="177" spans="11:13">
      <c r="K177" s="44"/>
      <c r="L177" s="44"/>
      <c r="M177" s="44"/>
    </row>
    <row r="178" spans="11:13">
      <c r="K178" s="44"/>
      <c r="L178" s="44"/>
      <c r="M178" s="44"/>
    </row>
    <row r="179" spans="11:13">
      <c r="K179" s="44"/>
      <c r="L179" s="44"/>
      <c r="M179" s="44"/>
    </row>
    <row r="180" spans="11:13">
      <c r="K180" s="44"/>
      <c r="L180" s="44"/>
      <c r="M180" s="44"/>
    </row>
    <row r="181" spans="11:13">
      <c r="K181" s="44"/>
      <c r="L181" s="44"/>
      <c r="M181" s="44"/>
    </row>
    <row r="182" spans="11:13">
      <c r="K182" s="44"/>
      <c r="L182" s="44"/>
      <c r="M182" s="44"/>
    </row>
    <row r="183" spans="11:13">
      <c r="K183" s="44"/>
      <c r="L183" s="44"/>
      <c r="M183" s="44"/>
    </row>
    <row r="184" spans="11:13">
      <c r="K184" s="44"/>
      <c r="L184" s="44"/>
      <c r="M184" s="44"/>
    </row>
    <row r="185" spans="11:13">
      <c r="K185" s="44"/>
      <c r="L185" s="44"/>
      <c r="M185" s="44"/>
    </row>
    <row r="186" spans="11:13">
      <c r="K186" s="44"/>
      <c r="L186" s="44"/>
      <c r="M186" s="44"/>
    </row>
    <row r="187" spans="11:13">
      <c r="K187" s="44"/>
      <c r="L187" s="44"/>
      <c r="M187" s="44"/>
    </row>
    <row r="188" spans="11:13">
      <c r="K188" s="44"/>
      <c r="L188" s="44"/>
      <c r="M188" s="44"/>
    </row>
    <row r="189" spans="11:13">
      <c r="K189" s="44"/>
      <c r="L189" s="44"/>
      <c r="M189" s="44"/>
    </row>
    <row r="190" spans="11:13">
      <c r="K190" s="44"/>
      <c r="L190" s="44"/>
      <c r="M190" s="44"/>
    </row>
    <row r="191" spans="11:13">
      <c r="K191" s="44"/>
      <c r="L191" s="44"/>
      <c r="M191" s="44"/>
    </row>
    <row r="192" spans="11:13">
      <c r="K192" s="44"/>
      <c r="L192" s="44"/>
      <c r="M192" s="44"/>
    </row>
    <row r="193" spans="11:13">
      <c r="K193" s="44"/>
      <c r="L193" s="44"/>
      <c r="M193" s="44"/>
    </row>
    <row r="194" spans="11:13">
      <c r="K194" s="44"/>
      <c r="L194" s="44"/>
      <c r="M194" s="44"/>
    </row>
    <row r="195" spans="11:13">
      <c r="K195" s="44"/>
      <c r="L195" s="44"/>
      <c r="M195" s="44"/>
    </row>
    <row r="196" spans="11:13">
      <c r="K196" s="44"/>
      <c r="L196" s="44"/>
      <c r="M196" s="44"/>
    </row>
    <row r="197" spans="11:13">
      <c r="K197" s="44"/>
      <c r="L197" s="44"/>
      <c r="M197" s="44"/>
    </row>
    <row r="198" spans="11:13">
      <c r="K198" s="44"/>
      <c r="L198" s="44"/>
      <c r="M198" s="44"/>
    </row>
    <row r="199" spans="11:13">
      <c r="K199" s="44"/>
      <c r="L199" s="44"/>
      <c r="M199" s="44"/>
    </row>
  </sheetData>
  <mergeCells count="6">
    <mergeCell ref="C50:D50"/>
    <mergeCell ref="H2:L2"/>
    <mergeCell ref="O2:R2"/>
    <mergeCell ref="H3:L3"/>
    <mergeCell ref="O3:R3"/>
    <mergeCell ref="C7:E7"/>
  </mergeCells>
  <dataValidations count="5">
    <dataValidation type="decimal" operator="greaterThan" allowBlank="1" showInputMessage="1" showErrorMessage="1" sqref="F51:J51" xr:uid="{00000000-0002-0000-0100-000000000000}">
      <formula1>-0.000000000001</formula1>
    </dataValidation>
    <dataValidation type="decimal" operator="greaterThan" allowBlank="1" showInputMessage="1" showErrorMessage="1" sqref="O10:T37 H13:H45 N35:N37 I35:I37 I13:I25 J13:M37 N8:T8 I39:T45 N10:N25 H8:M12 U8:AC45" xr:uid="{00000000-0002-0000-0100-000001000000}">
      <formula1>-0.000000000000001</formula1>
    </dataValidation>
    <dataValidation type="decimal" errorStyle="warning" operator="lessThanOrEqual" allowBlank="1" showInputMessage="1" showErrorMessage="1" errorTitle="Improbable source of OOPs" error="Improbable source of OOPs" promptTitle="Improbable source of OOPs" sqref="I38:T38" xr:uid="{00000000-0002-0000-0100-000002000000}">
      <formula1>0</formula1>
    </dataValidation>
    <dataValidation type="decimal" errorStyle="warning" operator="lessThan" allowBlank="1" showInputMessage="1" showErrorMessage="1" errorTitle="Improbable source (FS)" error="Improbable source (FS)" promptTitle="Improbable source (FS)" sqref="N26:N34 N9:T9" xr:uid="{00000000-0002-0000-0100-000003000000}">
      <formula1>-0.000000000000001</formula1>
    </dataValidation>
    <dataValidation type="decimal" errorStyle="warning" operator="lessThanOrEqual" allowBlank="1" showInputMessage="1" showErrorMessage="1" errorTitle="Improbable source (FS)" error="Improbable source (FS)" promptTitle="Improbable source (FS)" sqref="I26:I34" xr:uid="{00000000-0002-0000-0100-000004000000}">
      <formula1>0</formula1>
    </dataValidation>
  </dataValidations>
  <hyperlinks>
    <hyperlink ref="E9" location="Description!B7" display="Government schemes" xr:uid="{00000000-0004-0000-0100-000000000000}"/>
    <hyperlink ref="E16" location="Description!B11" display="Social health insurance schemes" xr:uid="{00000000-0004-0000-0100-000001000000}"/>
    <hyperlink ref="E20" location="Description!B15" display="Compulsory private insurance schemes" xr:uid="{00000000-0004-0000-0100-000002000000}"/>
    <hyperlink ref="E24" location="Description!B19" display="Compulsory Medical Savings Accounts (CMSA)" xr:uid="{00000000-0004-0000-0100-000003000000}"/>
    <hyperlink ref="E26" location="Description!B23" display="Voluntary health insurance schemes" xr:uid="{00000000-0004-0000-0100-000004000000}"/>
    <hyperlink ref="E30" location="Description!B27" display="NPISH financing schemes" xr:uid="{00000000-0004-0000-0100-000005000000}"/>
    <hyperlink ref="E34" location="Description!B31" display="Enterprise financing schemes" xr:uid="{00000000-0004-0000-0100-000006000000}"/>
    <hyperlink ref="E38" location="Description!B35" display="Household out-of-pocket payment" xr:uid="{00000000-0004-0000-0100-000007000000}"/>
    <hyperlink ref="E41" location="Description!B47" display="Rest of the world financing schemes (non-resident)" xr:uid="{00000000-0004-0000-0100-000008000000}"/>
    <hyperlink ref="E39" location="Description!B39" display="Out-of-pocket excluding cost-sharing" xr:uid="{00000000-0004-0000-0100-000009000000}"/>
    <hyperlink ref="E40" location="Description!B43" display="Cost-sharing with third-party payers " xr:uid="{00000000-0004-0000-0100-00000A000000}"/>
    <hyperlink ref="E10" location="Description!B7" display="Government schemes" xr:uid="{00000000-0004-0000-0100-00000B000000}"/>
    <hyperlink ref="E11" location="Description!B7" display="Government schemes" xr:uid="{00000000-0004-0000-0100-00000C000000}"/>
    <hyperlink ref="E14" location="Description!B7" display="Government schemes" xr:uid="{00000000-0004-0000-0100-00000D000000}"/>
    <hyperlink ref="E17" location="Description!B11" display="Social health insurance schemes" xr:uid="{00000000-0004-0000-0100-00000E000000}"/>
    <hyperlink ref="E18" location="Description!B11" display="Social health insurance schemes" xr:uid="{00000000-0004-0000-0100-00000F000000}"/>
    <hyperlink ref="E19" location="Description!B11" display="Social health insurance schemes" xr:uid="{00000000-0004-0000-0100-000010000000}"/>
    <hyperlink ref="E27" location="Description!B23" display="Voluntary health insurance schemes" xr:uid="{00000000-0004-0000-0100-000011000000}"/>
    <hyperlink ref="E28" location="Description!B23" display="Voluntary health insurance schemes" xr:uid="{00000000-0004-0000-0100-000012000000}"/>
    <hyperlink ref="E29" location="Description!B23" display="Voluntary health insurance schemes" xr:uid="{00000000-0004-0000-0100-000013000000}"/>
    <hyperlink ref="E31" location="Description!B27" display="NPISH financing schemes" xr:uid="{00000000-0004-0000-0100-000014000000}"/>
    <hyperlink ref="E32" location="Description!B27" display="NPISH financing schemes" xr:uid="{00000000-0004-0000-0100-000015000000}"/>
    <hyperlink ref="E33" location="Description!B27" display="NPISH financing schemes" xr:uid="{00000000-0004-0000-0100-000016000000}"/>
    <hyperlink ref="E35" location="Description!B31" display="Enterprise financing schemes" xr:uid="{00000000-0004-0000-0100-000017000000}"/>
    <hyperlink ref="E36" location="Description!B31" display="Enterprise financing schemes" xr:uid="{00000000-0004-0000-0100-000018000000}"/>
    <hyperlink ref="E37" location="Description!B31" display="Enterprise financing schemes" xr:uid="{00000000-0004-0000-0100-000019000000}"/>
    <hyperlink ref="E12" location="Description!B7" display="Government schemes" xr:uid="{00000000-0004-0000-0100-00001A000000}"/>
    <hyperlink ref="E13" location="Description!B7" display="Government schemes" xr:uid="{00000000-0004-0000-0100-00001B000000}"/>
  </hyperlinks>
  <pageMargins left="0.25" right="0.25" top="0.75" bottom="0.75" header="0.3" footer="0.3"/>
  <pageSetup paperSize="9" scale="39" orientation="landscape" horizontalDpi="300" verticalDpi="300" r:id="rId1"/>
  <headerFooter>
    <oddHeader>&amp;LHealth accounts estimates</oddHeader>
    <oddFooter>&amp;L[Enter country name] SHA 2018&amp;R&amp;A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U44"/>
  <sheetViews>
    <sheetView topLeftCell="B1" workbookViewId="0">
      <pane xSplit="2" ySplit="2" topLeftCell="H21" activePane="bottomRight" state="frozen"/>
      <selection activeCell="B1" sqref="B1"/>
      <selection pane="topRight" activeCell="D1" sqref="D1"/>
      <selection pane="bottomLeft" activeCell="B3" sqref="B3"/>
      <selection pane="bottomRight" activeCell="C5" sqref="C5"/>
    </sheetView>
  </sheetViews>
  <sheetFormatPr defaultRowHeight="14.4"/>
  <cols>
    <col min="1" max="1" width="18.109375" hidden="1" customWidth="1"/>
    <col min="2" max="2" width="18.44140625" customWidth="1"/>
    <col min="3" max="3" width="51.6640625" customWidth="1"/>
    <col min="4" max="20" width="9.109375" customWidth="1"/>
    <col min="21" max="21" width="17.5546875" customWidth="1"/>
  </cols>
  <sheetData>
    <row r="1" spans="1:21">
      <c r="D1" s="230"/>
      <c r="E1" s="230"/>
      <c r="F1" s="230"/>
      <c r="G1" s="230"/>
      <c r="H1" s="230"/>
      <c r="I1" s="230"/>
      <c r="J1" s="230"/>
      <c r="K1" s="230"/>
      <c r="L1" s="230"/>
      <c r="M1" s="230"/>
      <c r="N1" s="230"/>
      <c r="O1" s="230"/>
      <c r="P1" s="230"/>
      <c r="Q1" s="230"/>
      <c r="R1" s="230"/>
      <c r="S1" s="230"/>
      <c r="T1" s="230"/>
    </row>
    <row r="2" spans="1:21">
      <c r="B2" t="s">
        <v>197</v>
      </c>
      <c r="C2" t="s">
        <v>198</v>
      </c>
      <c r="D2">
        <v>2000</v>
      </c>
      <c r="E2">
        <v>2001</v>
      </c>
      <c r="F2">
        <v>2002</v>
      </c>
      <c r="G2">
        <v>2003</v>
      </c>
      <c r="H2">
        <v>2004</v>
      </c>
      <c r="I2">
        <v>2005</v>
      </c>
      <c r="J2">
        <v>2006</v>
      </c>
      <c r="K2">
        <v>2007</v>
      </c>
      <c r="L2">
        <v>2008</v>
      </c>
      <c r="M2">
        <v>2009</v>
      </c>
      <c r="N2">
        <v>2010</v>
      </c>
      <c r="O2">
        <v>2011</v>
      </c>
      <c r="P2">
        <v>2012</v>
      </c>
      <c r="Q2">
        <v>2013</v>
      </c>
      <c r="R2">
        <v>2014</v>
      </c>
      <c r="S2">
        <v>2015</v>
      </c>
      <c r="T2">
        <v>2016</v>
      </c>
      <c r="U2">
        <v>2017</v>
      </c>
    </row>
    <row r="3" spans="1:21">
      <c r="A3" s="30" t="s">
        <v>72</v>
      </c>
      <c r="B3" t="s">
        <v>73</v>
      </c>
      <c r="C3" t="s">
        <v>74</v>
      </c>
      <c r="D3" s="263"/>
      <c r="E3" s="263"/>
      <c r="F3" s="263"/>
      <c r="G3" s="263"/>
      <c r="H3" s="263"/>
      <c r="I3" s="263"/>
      <c r="J3" s="263"/>
      <c r="K3" s="263"/>
      <c r="L3" s="263"/>
      <c r="M3" s="263"/>
      <c r="N3" s="263"/>
      <c r="O3" s="263"/>
      <c r="P3" s="263"/>
      <c r="Q3" s="263"/>
      <c r="R3" s="263"/>
      <c r="S3" s="263"/>
      <c r="T3" s="263"/>
      <c r="U3" s="263">
        <f>'HFxFS 2017'!AC8</f>
        <v>1092233460</v>
      </c>
    </row>
    <row r="4" spans="1:21">
      <c r="A4" s="30" t="s">
        <v>75</v>
      </c>
      <c r="B4" t="s">
        <v>76</v>
      </c>
      <c r="C4" t="s">
        <v>77</v>
      </c>
      <c r="D4" s="263"/>
      <c r="E4" s="263"/>
      <c r="F4" s="263"/>
      <c r="G4" s="263"/>
      <c r="H4" s="263"/>
      <c r="I4" s="263"/>
      <c r="J4" s="263"/>
      <c r="K4" s="263"/>
      <c r="L4" s="263"/>
      <c r="M4" s="263"/>
      <c r="N4" s="263"/>
      <c r="O4" s="263"/>
      <c r="P4" s="263"/>
      <c r="Q4" s="263"/>
      <c r="R4" s="263"/>
      <c r="S4" s="263"/>
      <c r="T4" s="263"/>
      <c r="U4" s="263">
        <f>'HFxFS 2017'!AC9</f>
        <v>1075386154</v>
      </c>
    </row>
    <row r="5" spans="1:21">
      <c r="A5" s="30" t="s">
        <v>86</v>
      </c>
      <c r="B5" t="s">
        <v>87</v>
      </c>
      <c r="C5" t="s">
        <v>88</v>
      </c>
      <c r="D5" s="263"/>
      <c r="E5" s="263"/>
      <c r="F5" s="263"/>
      <c r="G5" s="263"/>
      <c r="H5" s="263"/>
      <c r="I5" s="263"/>
      <c r="J5" s="263"/>
      <c r="K5" s="263"/>
      <c r="L5" s="263"/>
      <c r="M5" s="263"/>
      <c r="N5" s="263"/>
      <c r="O5" s="263"/>
      <c r="P5" s="263"/>
      <c r="Q5" s="263"/>
      <c r="R5" s="263"/>
      <c r="S5" s="263"/>
      <c r="T5" s="263"/>
      <c r="U5" s="263">
        <f>'HFxFS 2017'!AC15</f>
        <v>16847306</v>
      </c>
    </row>
    <row r="6" spans="1:21">
      <c r="A6" s="30" t="s">
        <v>89</v>
      </c>
      <c r="B6" t="s">
        <v>90</v>
      </c>
      <c r="C6" t="s">
        <v>91</v>
      </c>
      <c r="D6" s="263"/>
      <c r="E6" s="263"/>
      <c r="F6" s="263"/>
      <c r="G6" s="263"/>
      <c r="H6" s="263"/>
      <c r="I6" s="263"/>
      <c r="J6" s="263"/>
      <c r="K6" s="263"/>
      <c r="L6" s="263"/>
      <c r="M6" s="263"/>
      <c r="N6" s="263"/>
      <c r="O6" s="263"/>
      <c r="P6" s="263"/>
      <c r="Q6" s="263"/>
      <c r="R6" s="263"/>
      <c r="S6" s="263"/>
      <c r="T6" s="263"/>
      <c r="U6" s="263">
        <f>'HFxFS 2017'!AC16</f>
        <v>0</v>
      </c>
    </row>
    <row r="7" spans="1:21">
      <c r="A7" s="30" t="s">
        <v>98</v>
      </c>
      <c r="B7" t="s">
        <v>99</v>
      </c>
      <c r="C7" t="s">
        <v>100</v>
      </c>
      <c r="D7" s="263"/>
      <c r="E7" s="263"/>
      <c r="F7" s="263"/>
      <c r="G7" s="263"/>
      <c r="H7" s="263"/>
      <c r="I7" s="263"/>
      <c r="J7" s="263"/>
      <c r="K7" s="263"/>
      <c r="L7" s="263"/>
      <c r="M7" s="263"/>
      <c r="N7" s="263"/>
      <c r="O7" s="263"/>
      <c r="P7" s="263"/>
      <c r="Q7" s="263"/>
      <c r="R7" s="263"/>
      <c r="S7" s="263"/>
      <c r="T7" s="263"/>
      <c r="U7" s="263">
        <f>'HFxFS 2017'!AC20</f>
        <v>16847306</v>
      </c>
    </row>
    <row r="8" spans="1:21">
      <c r="A8" s="30" t="s">
        <v>107</v>
      </c>
      <c r="B8" t="s">
        <v>108</v>
      </c>
      <c r="C8" t="s">
        <v>109</v>
      </c>
      <c r="D8" s="263"/>
      <c r="E8" s="263"/>
      <c r="F8" s="263"/>
      <c r="G8" s="263"/>
      <c r="H8" s="263"/>
      <c r="I8" s="263"/>
      <c r="J8" s="263"/>
      <c r="K8" s="263"/>
      <c r="L8" s="263"/>
      <c r="M8" s="263"/>
      <c r="N8" s="263"/>
      <c r="O8" s="263"/>
      <c r="P8" s="263"/>
      <c r="Q8" s="263"/>
      <c r="R8" s="263"/>
      <c r="S8" s="263"/>
      <c r="T8" s="263"/>
      <c r="U8" s="263">
        <f>'HFxFS 2017'!AC24</f>
        <v>0</v>
      </c>
    </row>
    <row r="9" spans="1:21">
      <c r="A9" s="30" t="s">
        <v>110</v>
      </c>
      <c r="B9" t="s">
        <v>111</v>
      </c>
      <c r="C9" t="s">
        <v>112</v>
      </c>
      <c r="D9" s="263"/>
      <c r="E9" s="263"/>
      <c r="F9" s="263"/>
      <c r="G9" s="263"/>
      <c r="H9" s="263"/>
      <c r="I9" s="263"/>
      <c r="J9" s="263"/>
      <c r="K9" s="263"/>
      <c r="L9" s="263"/>
      <c r="M9" s="263"/>
      <c r="N9" s="263"/>
      <c r="O9" s="263"/>
      <c r="P9" s="263"/>
      <c r="Q9" s="263"/>
      <c r="R9" s="263"/>
      <c r="S9" s="263"/>
      <c r="T9" s="263"/>
      <c r="U9" s="263">
        <f>'HFxFS 2017'!AC25</f>
        <v>209886185</v>
      </c>
    </row>
    <row r="10" spans="1:21">
      <c r="A10" s="30" t="s">
        <v>113</v>
      </c>
      <c r="B10" t="s">
        <v>114</v>
      </c>
      <c r="C10" t="s">
        <v>115</v>
      </c>
      <c r="D10" s="263"/>
      <c r="E10" s="263"/>
      <c r="F10" s="263"/>
      <c r="G10" s="263"/>
      <c r="H10" s="263"/>
      <c r="I10" s="263"/>
      <c r="J10" s="263"/>
      <c r="K10" s="263"/>
      <c r="L10" s="263"/>
      <c r="M10" s="263"/>
      <c r="N10" s="263"/>
      <c r="O10" s="263"/>
      <c r="P10" s="263"/>
      <c r="Q10" s="263"/>
      <c r="R10" s="263"/>
      <c r="S10" s="263"/>
      <c r="T10" s="263"/>
      <c r="U10" s="263">
        <f>'HFxFS 2017'!AC26</f>
        <v>162388961</v>
      </c>
    </row>
    <row r="11" spans="1:21">
      <c r="A11" s="30" t="s">
        <v>122</v>
      </c>
      <c r="B11" t="s">
        <v>123</v>
      </c>
      <c r="C11" t="s">
        <v>124</v>
      </c>
      <c r="D11" s="263"/>
      <c r="E11" s="263"/>
      <c r="F11" s="263"/>
      <c r="G11" s="263"/>
      <c r="H11" s="263"/>
      <c r="I11" s="263"/>
      <c r="J11" s="263"/>
      <c r="K11" s="263"/>
      <c r="L11" s="263"/>
      <c r="M11" s="263"/>
      <c r="N11" s="263"/>
      <c r="O11" s="263"/>
      <c r="P11" s="263"/>
      <c r="Q11" s="263"/>
      <c r="R11" s="263"/>
      <c r="S11" s="263"/>
      <c r="T11" s="263"/>
      <c r="U11" s="263">
        <f>'HFxFS 2017'!AC30</f>
        <v>47497224</v>
      </c>
    </row>
    <row r="12" spans="1:21">
      <c r="A12" s="30" t="s">
        <v>131</v>
      </c>
      <c r="B12" t="s">
        <v>132</v>
      </c>
      <c r="C12" t="s">
        <v>133</v>
      </c>
      <c r="D12" s="263"/>
      <c r="E12" s="263"/>
      <c r="F12" s="263"/>
      <c r="G12" s="263"/>
      <c r="H12" s="263"/>
      <c r="I12" s="263"/>
      <c r="J12" s="263"/>
      <c r="K12" s="263"/>
      <c r="L12" s="263"/>
      <c r="M12" s="263"/>
      <c r="N12" s="263"/>
      <c r="O12" s="263"/>
      <c r="P12" s="263"/>
      <c r="Q12" s="263"/>
      <c r="R12" s="263"/>
      <c r="S12" s="263"/>
      <c r="T12" s="263"/>
      <c r="U12" s="263">
        <f>'HFxFS 2017'!AC34</f>
        <v>0</v>
      </c>
    </row>
    <row r="13" spans="1:21">
      <c r="A13" s="30" t="s">
        <v>140</v>
      </c>
      <c r="B13" t="s">
        <v>141</v>
      </c>
      <c r="C13" t="s">
        <v>142</v>
      </c>
      <c r="D13" s="263"/>
      <c r="E13" s="263"/>
      <c r="F13" s="263"/>
      <c r="G13" s="263"/>
      <c r="H13" s="263"/>
      <c r="I13" s="263"/>
      <c r="J13" s="263"/>
      <c r="K13" s="263"/>
      <c r="L13" s="263"/>
      <c r="M13" s="263"/>
      <c r="N13" s="263"/>
      <c r="O13" s="263"/>
      <c r="P13" s="263"/>
      <c r="Q13" s="263"/>
      <c r="R13" s="263"/>
      <c r="S13" s="263"/>
      <c r="T13" s="263"/>
      <c r="U13" s="263">
        <f>'HFxFS 2017'!AC38</f>
        <v>1575459904</v>
      </c>
    </row>
    <row r="14" spans="1:21">
      <c r="A14" s="30" t="s">
        <v>195</v>
      </c>
      <c r="B14" t="s">
        <v>143</v>
      </c>
      <c r="C14" t="s">
        <v>144</v>
      </c>
      <c r="D14" s="263"/>
      <c r="E14" s="263"/>
      <c r="F14" s="263"/>
      <c r="G14" s="263"/>
      <c r="H14" s="263"/>
      <c r="I14" s="263"/>
      <c r="J14" s="263"/>
      <c r="K14" s="263"/>
      <c r="L14" s="263"/>
      <c r="M14" s="263"/>
      <c r="N14" s="263"/>
      <c r="O14" s="263"/>
      <c r="P14" s="263"/>
      <c r="Q14" s="263"/>
      <c r="R14" s="263"/>
      <c r="S14" s="263"/>
      <c r="T14" s="263"/>
      <c r="U14" s="263">
        <f>'HFxFS 2017'!AC39</f>
        <v>0</v>
      </c>
    </row>
    <row r="15" spans="1:21">
      <c r="A15" s="30" t="s">
        <v>196</v>
      </c>
      <c r="B15" t="s">
        <v>145</v>
      </c>
      <c r="C15" t="s">
        <v>146</v>
      </c>
      <c r="D15" s="263"/>
      <c r="E15" s="263"/>
      <c r="F15" s="263"/>
      <c r="G15" s="263"/>
      <c r="H15" s="263"/>
      <c r="I15" s="263"/>
      <c r="J15" s="263"/>
      <c r="K15" s="263"/>
      <c r="L15" s="263"/>
      <c r="M15" s="263"/>
      <c r="N15" s="263"/>
      <c r="O15" s="263"/>
      <c r="P15" s="263"/>
      <c r="Q15" s="263"/>
      <c r="R15" s="263"/>
      <c r="S15" s="263"/>
      <c r="T15" s="263"/>
      <c r="U15" s="263">
        <f>'HFxFS 2017'!AC40</f>
        <v>0</v>
      </c>
    </row>
    <row r="16" spans="1:21">
      <c r="A16" s="30" t="s">
        <v>147</v>
      </c>
      <c r="B16" t="s">
        <v>148</v>
      </c>
      <c r="C16" t="s">
        <v>149</v>
      </c>
      <c r="D16" s="263"/>
      <c r="E16" s="263"/>
      <c r="F16" s="263"/>
      <c r="G16" s="263"/>
      <c r="H16" s="263"/>
      <c r="I16" s="263"/>
      <c r="J16" s="263"/>
      <c r="K16" s="263"/>
      <c r="L16" s="263"/>
      <c r="M16" s="263"/>
      <c r="N16" s="263"/>
      <c r="O16" s="263"/>
      <c r="P16" s="263"/>
      <c r="Q16" s="263"/>
      <c r="R16" s="263"/>
      <c r="S16" s="263"/>
      <c r="T16" s="263"/>
      <c r="U16" s="263">
        <f>'HFxFS 2017'!AC41</f>
        <v>0</v>
      </c>
    </row>
    <row r="17" spans="1:21">
      <c r="A17" s="30" t="s">
        <v>150</v>
      </c>
      <c r="B17" t="s">
        <v>151</v>
      </c>
      <c r="C17" t="s">
        <v>152</v>
      </c>
      <c r="D17" s="263"/>
      <c r="E17" s="263"/>
      <c r="F17" s="263"/>
      <c r="G17" s="263"/>
      <c r="H17" s="263"/>
      <c r="I17" s="263"/>
      <c r="J17" s="263"/>
      <c r="K17" s="263"/>
      <c r="L17" s="263"/>
      <c r="M17" s="263"/>
      <c r="N17" s="263"/>
      <c r="O17" s="263"/>
      <c r="P17" s="263"/>
      <c r="Q17" s="263"/>
      <c r="R17" s="263"/>
      <c r="S17" s="263"/>
      <c r="T17" s="263"/>
      <c r="U17" s="263">
        <f>'HFxFS 2017'!AC42</f>
        <v>0</v>
      </c>
    </row>
    <row r="18" spans="1:21">
      <c r="A18" s="30" t="s">
        <v>153</v>
      </c>
      <c r="B18" t="s">
        <v>154</v>
      </c>
      <c r="C18" t="s">
        <v>155</v>
      </c>
      <c r="D18" s="263"/>
      <c r="E18" s="263"/>
      <c r="F18" s="263"/>
      <c r="G18" s="263"/>
      <c r="H18" s="263"/>
      <c r="I18" s="263"/>
      <c r="J18" s="263"/>
      <c r="K18" s="263"/>
      <c r="L18" s="263"/>
      <c r="M18" s="263"/>
      <c r="N18" s="263"/>
      <c r="O18" s="263"/>
      <c r="P18" s="263"/>
      <c r="Q18" s="263"/>
      <c r="R18" s="263"/>
      <c r="S18" s="263"/>
      <c r="T18" s="263"/>
      <c r="U18" s="263">
        <f>'HFxFS 2017'!AC43</f>
        <v>0</v>
      </c>
    </row>
    <row r="19" spans="1:21">
      <c r="A19" s="30" t="s">
        <v>156</v>
      </c>
      <c r="B19" t="s">
        <v>157</v>
      </c>
      <c r="C19" t="s">
        <v>158</v>
      </c>
      <c r="D19" s="263"/>
      <c r="E19" s="263"/>
      <c r="F19" s="263"/>
      <c r="G19" s="263"/>
      <c r="H19" s="263"/>
      <c r="I19" s="263"/>
      <c r="J19" s="263"/>
      <c r="K19" s="263"/>
      <c r="L19" s="263"/>
      <c r="M19" s="263"/>
      <c r="N19" s="263"/>
      <c r="O19" s="263"/>
      <c r="P19" s="263"/>
      <c r="Q19" s="263"/>
      <c r="R19" s="263"/>
      <c r="S19" s="263"/>
      <c r="T19" s="263"/>
      <c r="U19" s="263">
        <f>'HFxFS 2017'!AC44</f>
        <v>0</v>
      </c>
    </row>
    <row r="20" spans="1:21">
      <c r="A20" s="30" t="s">
        <v>159</v>
      </c>
      <c r="B20" t="s">
        <v>160</v>
      </c>
      <c r="C20" t="s">
        <v>161</v>
      </c>
      <c r="D20" s="263"/>
      <c r="E20" s="263"/>
      <c r="F20" s="263"/>
      <c r="G20" s="263"/>
      <c r="H20" s="263"/>
      <c r="I20" s="263"/>
      <c r="J20" s="263"/>
      <c r="K20" s="263"/>
      <c r="L20" s="263"/>
      <c r="M20" s="263"/>
      <c r="N20" s="263"/>
      <c r="O20" s="263"/>
      <c r="P20" s="263"/>
      <c r="Q20" s="263"/>
      <c r="R20" s="263"/>
      <c r="S20" s="263"/>
      <c r="T20" s="263"/>
      <c r="U20" s="263">
        <f>'HFxFS 2017'!AC45</f>
        <v>2877579549</v>
      </c>
    </row>
    <row r="21" spans="1:21">
      <c r="A21" s="30" t="s">
        <v>174</v>
      </c>
      <c r="B21" t="s">
        <v>23</v>
      </c>
      <c r="C21" t="s">
        <v>50</v>
      </c>
      <c r="D21" s="263"/>
      <c r="E21" s="263"/>
      <c r="F21" s="263"/>
      <c r="G21" s="263"/>
      <c r="H21" s="263"/>
      <c r="I21" s="263"/>
      <c r="J21" s="263"/>
      <c r="K21" s="263"/>
      <c r="L21" s="263"/>
      <c r="M21" s="263"/>
      <c r="N21" s="263"/>
      <c r="O21" s="263"/>
      <c r="P21" s="263"/>
      <c r="Q21" s="263"/>
      <c r="R21" s="263"/>
      <c r="S21" s="263"/>
      <c r="T21" s="263"/>
      <c r="U21" s="263">
        <f>'HFxFS 2017'!H45</f>
        <v>1071306462</v>
      </c>
    </row>
    <row r="22" spans="1:21">
      <c r="A22" s="30" t="s">
        <v>175</v>
      </c>
      <c r="B22" t="s">
        <v>33</v>
      </c>
      <c r="C22" t="s">
        <v>51</v>
      </c>
      <c r="D22" s="263"/>
      <c r="E22" s="263"/>
      <c r="F22" s="263"/>
      <c r="G22" s="263"/>
      <c r="H22" s="263"/>
      <c r="I22" s="263"/>
      <c r="J22" s="263"/>
      <c r="K22" s="263"/>
      <c r="L22" s="263"/>
      <c r="M22" s="263"/>
      <c r="N22" s="263"/>
      <c r="O22" s="263"/>
      <c r="P22" s="263"/>
      <c r="Q22" s="263"/>
      <c r="R22" s="263"/>
      <c r="S22" s="263"/>
      <c r="T22" s="263"/>
      <c r="U22" s="263">
        <f>'HFxFS 2017'!I45</f>
        <v>0</v>
      </c>
    </row>
    <row r="23" spans="1:21">
      <c r="A23" s="30" t="s">
        <v>176</v>
      </c>
      <c r="B23" t="s">
        <v>34</v>
      </c>
      <c r="C23" t="s">
        <v>52</v>
      </c>
      <c r="D23" s="263"/>
      <c r="E23" s="263"/>
      <c r="F23" s="263"/>
      <c r="G23" s="263"/>
      <c r="H23" s="263"/>
      <c r="I23" s="263"/>
      <c r="J23" s="263"/>
      <c r="K23" s="263"/>
      <c r="L23" s="263"/>
      <c r="M23" s="263"/>
      <c r="N23" s="263"/>
      <c r="O23" s="263"/>
      <c r="P23" s="263"/>
      <c r="Q23" s="263"/>
      <c r="R23" s="263"/>
      <c r="S23" s="263"/>
      <c r="T23" s="263"/>
      <c r="U23" s="263">
        <f>'HFxFS 2017'!J45</f>
        <v>0</v>
      </c>
    </row>
    <row r="24" spans="1:21">
      <c r="A24" s="30" t="s">
        <v>177</v>
      </c>
      <c r="B24" t="s">
        <v>35</v>
      </c>
      <c r="C24" t="s">
        <v>53</v>
      </c>
      <c r="D24" s="263"/>
      <c r="E24" s="263"/>
      <c r="F24" s="263"/>
      <c r="G24" s="263"/>
      <c r="H24" s="263"/>
      <c r="I24" s="263"/>
      <c r="J24" s="263"/>
      <c r="K24" s="263"/>
      <c r="L24" s="263"/>
      <c r="M24" s="263"/>
      <c r="N24" s="263"/>
      <c r="O24" s="263"/>
      <c r="P24" s="263"/>
      <c r="Q24" s="263"/>
      <c r="R24" s="263"/>
      <c r="S24" s="263"/>
      <c r="T24" s="263"/>
      <c r="U24" s="263">
        <f>'HFxFS 2017'!K45</f>
        <v>0</v>
      </c>
    </row>
    <row r="25" spans="1:21">
      <c r="A25" s="30" t="s">
        <v>178</v>
      </c>
      <c r="B25" t="s">
        <v>36</v>
      </c>
      <c r="C25" t="s">
        <v>54</v>
      </c>
      <c r="D25" s="263"/>
      <c r="E25" s="263"/>
      <c r="F25" s="263"/>
      <c r="G25" s="263"/>
      <c r="H25" s="263"/>
      <c r="I25" s="263"/>
      <c r="J25" s="263"/>
      <c r="K25" s="263"/>
      <c r="L25" s="263"/>
      <c r="M25" s="263"/>
      <c r="N25" s="263"/>
      <c r="O25" s="263"/>
      <c r="P25" s="263"/>
      <c r="Q25" s="263"/>
      <c r="R25" s="263"/>
      <c r="S25" s="263"/>
      <c r="T25" s="263"/>
      <c r="U25" s="263">
        <f>'HFxFS 2017'!L45</f>
        <v>0</v>
      </c>
    </row>
    <row r="26" spans="1:21">
      <c r="A26" s="30" t="s">
        <v>179</v>
      </c>
      <c r="B26" t="s">
        <v>24</v>
      </c>
      <c r="C26" t="s">
        <v>55</v>
      </c>
      <c r="D26" s="263"/>
      <c r="E26" s="263"/>
      <c r="F26" s="263"/>
      <c r="G26" s="263"/>
      <c r="H26" s="263"/>
      <c r="I26" s="263"/>
      <c r="J26" s="263"/>
      <c r="K26" s="263"/>
      <c r="L26" s="263"/>
      <c r="M26" s="263"/>
      <c r="N26" s="263"/>
      <c r="O26" s="263"/>
      <c r="P26" s="263"/>
      <c r="Q26" s="263"/>
      <c r="R26" s="263"/>
      <c r="S26" s="263"/>
      <c r="T26" s="263"/>
      <c r="U26" s="263">
        <f>'HFxFS 2017'!M45</f>
        <v>20926998</v>
      </c>
    </row>
    <row r="27" spans="1:21">
      <c r="A27" s="30" t="s">
        <v>180</v>
      </c>
      <c r="B27" t="s">
        <v>25</v>
      </c>
      <c r="C27" t="s">
        <v>56</v>
      </c>
      <c r="D27" s="263"/>
      <c r="E27" s="263"/>
      <c r="F27" s="263"/>
      <c r="G27" s="263"/>
      <c r="H27" s="263"/>
      <c r="I27" s="263"/>
      <c r="J27" s="263"/>
      <c r="K27" s="263"/>
      <c r="L27" s="263"/>
      <c r="M27" s="263"/>
      <c r="N27" s="263"/>
      <c r="O27" s="263"/>
      <c r="P27" s="263"/>
      <c r="Q27" s="263"/>
      <c r="R27" s="263"/>
      <c r="S27" s="263"/>
      <c r="T27" s="263"/>
      <c r="U27" s="263">
        <f>'HFxFS 2017'!N45</f>
        <v>0</v>
      </c>
    </row>
    <row r="28" spans="1:21">
      <c r="A28" s="30" t="s">
        <v>181</v>
      </c>
      <c r="B28" t="s">
        <v>37</v>
      </c>
      <c r="C28" t="s">
        <v>57</v>
      </c>
      <c r="D28" s="263"/>
      <c r="E28" s="263"/>
      <c r="F28" s="263"/>
      <c r="G28" s="263"/>
      <c r="H28" s="263"/>
      <c r="I28" s="263"/>
      <c r="J28" s="263"/>
      <c r="K28" s="263"/>
      <c r="L28" s="263"/>
      <c r="M28" s="263"/>
      <c r="N28" s="263"/>
      <c r="O28" s="263"/>
      <c r="P28" s="263"/>
      <c r="Q28" s="263"/>
      <c r="R28" s="263"/>
      <c r="S28" s="263"/>
      <c r="T28" s="263"/>
      <c r="U28" s="263">
        <f>'HFxFS 2017'!O45</f>
        <v>0</v>
      </c>
    </row>
    <row r="29" spans="1:21">
      <c r="A29" s="30" t="s">
        <v>182</v>
      </c>
      <c r="B29" t="s">
        <v>38</v>
      </c>
      <c r="C29" t="s">
        <v>58</v>
      </c>
      <c r="D29" s="263"/>
      <c r="E29" s="263"/>
      <c r="F29" s="263"/>
      <c r="G29" s="263"/>
      <c r="H29" s="263"/>
      <c r="I29" s="263"/>
      <c r="J29" s="263"/>
      <c r="K29" s="263"/>
      <c r="L29" s="263"/>
      <c r="M29" s="263"/>
      <c r="N29" s="263"/>
      <c r="O29" s="263"/>
      <c r="P29" s="263"/>
      <c r="Q29" s="263"/>
      <c r="R29" s="263"/>
      <c r="S29" s="263"/>
      <c r="T29" s="263"/>
      <c r="U29" s="263">
        <f>'HFxFS 2017'!P45</f>
        <v>0</v>
      </c>
    </row>
    <row r="30" spans="1:21">
      <c r="A30" s="30" t="s">
        <v>183</v>
      </c>
      <c r="B30" t="s">
        <v>39</v>
      </c>
      <c r="C30" t="s">
        <v>59</v>
      </c>
      <c r="D30" s="263"/>
      <c r="E30" s="263"/>
      <c r="F30" s="263"/>
      <c r="G30" s="263"/>
      <c r="H30" s="263"/>
      <c r="I30" s="263"/>
      <c r="J30" s="263"/>
      <c r="K30" s="263"/>
      <c r="L30" s="263"/>
      <c r="M30" s="263"/>
      <c r="N30" s="263"/>
      <c r="O30" s="263"/>
      <c r="P30" s="263"/>
      <c r="Q30" s="263"/>
      <c r="R30" s="263"/>
      <c r="S30" s="263"/>
      <c r="T30" s="263"/>
      <c r="U30" s="263">
        <f>'HFxFS 2017'!Q45</f>
        <v>0</v>
      </c>
    </row>
    <row r="31" spans="1:21">
      <c r="A31" s="30" t="s">
        <v>184</v>
      </c>
      <c r="B31" t="s">
        <v>40</v>
      </c>
      <c r="C31" t="s">
        <v>60</v>
      </c>
      <c r="D31" s="263"/>
      <c r="E31" s="263"/>
      <c r="F31" s="263"/>
      <c r="G31" s="263"/>
      <c r="H31" s="263"/>
      <c r="I31" s="263"/>
      <c r="J31" s="263"/>
      <c r="K31" s="263"/>
      <c r="L31" s="263"/>
      <c r="M31" s="263"/>
      <c r="N31" s="263"/>
      <c r="O31" s="263"/>
      <c r="P31" s="263"/>
      <c r="Q31" s="263"/>
      <c r="R31" s="263"/>
      <c r="S31" s="263"/>
      <c r="T31" s="263"/>
      <c r="U31" s="263">
        <f>'HFxFS 2017'!R45</f>
        <v>0</v>
      </c>
    </row>
    <row r="32" spans="1:21">
      <c r="A32" s="30" t="s">
        <v>185</v>
      </c>
      <c r="B32" t="s">
        <v>26</v>
      </c>
      <c r="C32" t="s">
        <v>61</v>
      </c>
      <c r="D32" s="263"/>
      <c r="E32" s="263"/>
      <c r="F32" s="263"/>
      <c r="G32" s="263"/>
      <c r="H32" s="263"/>
      <c r="I32" s="263"/>
      <c r="J32" s="263"/>
      <c r="K32" s="263"/>
      <c r="L32" s="263"/>
      <c r="M32" s="263"/>
      <c r="N32" s="263"/>
      <c r="O32" s="263"/>
      <c r="P32" s="263"/>
      <c r="Q32" s="263"/>
      <c r="R32" s="263"/>
      <c r="S32" s="263"/>
      <c r="T32" s="263"/>
      <c r="U32" s="263">
        <f>'HFxFS 2017'!S45</f>
        <v>0</v>
      </c>
    </row>
    <row r="33" spans="1:21">
      <c r="A33" s="30" t="s">
        <v>186</v>
      </c>
      <c r="B33" t="s">
        <v>27</v>
      </c>
      <c r="C33" t="s">
        <v>62</v>
      </c>
      <c r="D33" s="263"/>
      <c r="E33" s="263"/>
      <c r="F33" s="263"/>
      <c r="G33" s="263"/>
      <c r="H33" s="263"/>
      <c r="I33" s="263"/>
      <c r="J33" s="263"/>
      <c r="K33" s="263"/>
      <c r="L33" s="263"/>
      <c r="M33" s="263"/>
      <c r="N33" s="263"/>
      <c r="O33" s="263"/>
      <c r="P33" s="263"/>
      <c r="Q33" s="263"/>
      <c r="R33" s="263"/>
      <c r="S33" s="263"/>
      <c r="T33" s="263"/>
      <c r="U33" s="263">
        <f>'HFxFS 2017'!T45</f>
        <v>162388961</v>
      </c>
    </row>
    <row r="34" spans="1:21">
      <c r="A34" s="30" t="s">
        <v>187</v>
      </c>
      <c r="B34" t="s">
        <v>41</v>
      </c>
      <c r="C34" t="s">
        <v>63</v>
      </c>
      <c r="D34" s="263"/>
      <c r="E34" s="263"/>
      <c r="F34" s="263"/>
      <c r="G34" s="263"/>
      <c r="H34" s="263"/>
      <c r="I34" s="263"/>
      <c r="J34" s="263"/>
      <c r="K34" s="263"/>
      <c r="L34" s="263"/>
      <c r="M34" s="263"/>
      <c r="N34" s="263"/>
      <c r="O34" s="263"/>
      <c r="P34" s="263"/>
      <c r="Q34" s="263"/>
      <c r="R34" s="263"/>
      <c r="S34" s="263"/>
      <c r="T34" s="263"/>
      <c r="U34" s="263">
        <f>'HFxFS 2017'!U45</f>
        <v>0</v>
      </c>
    </row>
    <row r="35" spans="1:21">
      <c r="A35" s="30" t="s">
        <v>188</v>
      </c>
      <c r="B35" t="s">
        <v>42</v>
      </c>
      <c r="C35" t="s">
        <v>64</v>
      </c>
      <c r="D35" s="263"/>
      <c r="E35" s="263"/>
      <c r="F35" s="263"/>
      <c r="G35" s="263"/>
      <c r="H35" s="263"/>
      <c r="I35" s="263"/>
      <c r="J35" s="263"/>
      <c r="K35" s="263"/>
      <c r="L35" s="263"/>
      <c r="M35" s="263"/>
      <c r="N35" s="263"/>
      <c r="O35" s="263"/>
      <c r="P35" s="263"/>
      <c r="Q35" s="263"/>
      <c r="R35" s="263"/>
      <c r="S35" s="263"/>
      <c r="T35" s="263"/>
      <c r="U35" s="263">
        <f>'HFxFS 2017'!V45</f>
        <v>0</v>
      </c>
    </row>
    <row r="36" spans="1:21">
      <c r="A36" s="30" t="s">
        <v>189</v>
      </c>
      <c r="B36" t="s">
        <v>43</v>
      </c>
      <c r="C36" t="s">
        <v>65</v>
      </c>
      <c r="D36" s="263"/>
      <c r="E36" s="263"/>
      <c r="F36" s="263"/>
      <c r="G36" s="263"/>
      <c r="H36" s="263"/>
      <c r="I36" s="263"/>
      <c r="J36" s="263"/>
      <c r="K36" s="263"/>
      <c r="L36" s="263"/>
      <c r="M36" s="263"/>
      <c r="N36" s="263"/>
      <c r="O36" s="263"/>
      <c r="P36" s="263"/>
      <c r="Q36" s="263"/>
      <c r="R36" s="263"/>
      <c r="S36" s="263"/>
      <c r="T36" s="263"/>
      <c r="U36" s="263">
        <f>'HFxFS 2017'!W45</f>
        <v>0</v>
      </c>
    </row>
    <row r="37" spans="1:21">
      <c r="A37" s="30" t="s">
        <v>190</v>
      </c>
      <c r="B37" t="s">
        <v>28</v>
      </c>
      <c r="C37" t="s">
        <v>66</v>
      </c>
      <c r="D37" s="263"/>
      <c r="E37" s="263"/>
      <c r="F37" s="263"/>
      <c r="G37" s="263"/>
      <c r="H37" s="263"/>
      <c r="I37" s="263"/>
      <c r="J37" s="263"/>
      <c r="K37" s="263"/>
      <c r="L37" s="263"/>
      <c r="M37" s="263"/>
      <c r="N37" s="263"/>
      <c r="O37" s="263"/>
      <c r="P37" s="263"/>
      <c r="Q37" s="263"/>
      <c r="R37" s="263"/>
      <c r="S37" s="263"/>
      <c r="T37" s="263"/>
      <c r="U37" s="263">
        <f>'HFxFS 2017'!X45</f>
        <v>1575459904</v>
      </c>
    </row>
    <row r="38" spans="1:21">
      <c r="A38" s="30" t="s">
        <v>191</v>
      </c>
      <c r="B38" t="s">
        <v>44</v>
      </c>
      <c r="C38" t="s">
        <v>67</v>
      </c>
      <c r="D38" s="263"/>
      <c r="E38" s="263"/>
      <c r="F38" s="263"/>
      <c r="G38" s="263"/>
      <c r="H38" s="263"/>
      <c r="I38" s="263"/>
      <c r="J38" s="263"/>
      <c r="K38" s="263"/>
      <c r="L38" s="263"/>
      <c r="M38" s="263"/>
      <c r="N38" s="263"/>
      <c r="O38" s="263"/>
      <c r="P38" s="263"/>
      <c r="Q38" s="263"/>
      <c r="R38" s="263"/>
      <c r="S38" s="263"/>
      <c r="T38" s="263"/>
      <c r="U38" s="263">
        <f>'HFxFS 2017'!Y45</f>
        <v>0</v>
      </c>
    </row>
    <row r="39" spans="1:21">
      <c r="A39" s="30" t="s">
        <v>192</v>
      </c>
      <c r="B39" t="s">
        <v>45</v>
      </c>
      <c r="C39" t="s">
        <v>68</v>
      </c>
      <c r="D39" s="263"/>
      <c r="E39" s="263"/>
      <c r="F39" s="263"/>
      <c r="G39" s="263"/>
      <c r="H39" s="263"/>
      <c r="I39" s="263"/>
      <c r="J39" s="263"/>
      <c r="K39" s="263"/>
      <c r="L39" s="263"/>
      <c r="M39" s="263"/>
      <c r="N39" s="263"/>
      <c r="O39" s="263"/>
      <c r="P39" s="263"/>
      <c r="Q39" s="263"/>
      <c r="R39" s="263"/>
      <c r="S39" s="263"/>
      <c r="T39" s="263"/>
      <c r="U39" s="263">
        <f>'HFxFS 2017'!Z45</f>
        <v>0</v>
      </c>
    </row>
    <row r="40" spans="1:21">
      <c r="A40" s="30" t="s">
        <v>193</v>
      </c>
      <c r="B40" t="s">
        <v>46</v>
      </c>
      <c r="C40" t="s">
        <v>69</v>
      </c>
      <c r="D40" s="263"/>
      <c r="E40" s="263"/>
      <c r="F40" s="263"/>
      <c r="G40" s="263"/>
      <c r="H40" s="263"/>
      <c r="I40" s="263"/>
      <c r="J40" s="263"/>
      <c r="K40" s="263"/>
      <c r="L40" s="263"/>
      <c r="M40" s="263"/>
      <c r="N40" s="263"/>
      <c r="O40" s="263"/>
      <c r="P40" s="263"/>
      <c r="Q40" s="263"/>
      <c r="R40" s="263"/>
      <c r="S40" s="263"/>
      <c r="T40" s="263"/>
      <c r="U40" s="263">
        <f>'HFxFS 2017'!AA45</f>
        <v>0</v>
      </c>
    </row>
    <row r="41" spans="1:21">
      <c r="A41" s="30" t="s">
        <v>194</v>
      </c>
      <c r="B41" t="s">
        <v>29</v>
      </c>
      <c r="C41" t="s">
        <v>70</v>
      </c>
      <c r="D41" s="263"/>
      <c r="E41" s="263"/>
      <c r="F41" s="263"/>
      <c r="G41" s="263"/>
      <c r="H41" s="263"/>
      <c r="I41" s="263"/>
      <c r="J41" s="263"/>
      <c r="K41" s="263"/>
      <c r="L41" s="263"/>
      <c r="M41" s="263"/>
      <c r="N41" s="263"/>
      <c r="O41" s="263"/>
      <c r="P41" s="263"/>
      <c r="Q41" s="263"/>
      <c r="R41" s="263"/>
      <c r="S41" s="263"/>
      <c r="T41" s="263"/>
      <c r="U41" s="263">
        <f>'HFxFS 2017'!AB45</f>
        <v>47497224</v>
      </c>
    </row>
    <row r="42" spans="1:21">
      <c r="A42" s="30" t="s">
        <v>199</v>
      </c>
      <c r="B42" t="s">
        <v>30</v>
      </c>
      <c r="C42" t="s">
        <v>71</v>
      </c>
      <c r="D42" s="263"/>
      <c r="E42" s="263"/>
      <c r="F42" s="263"/>
      <c r="G42" s="263"/>
      <c r="H42" s="263"/>
      <c r="I42" s="263"/>
      <c r="J42" s="263"/>
      <c r="K42" s="263"/>
      <c r="L42" s="263"/>
      <c r="M42" s="263"/>
      <c r="N42" s="263"/>
      <c r="O42" s="263"/>
      <c r="P42" s="263"/>
      <c r="Q42" s="263"/>
      <c r="R42" s="263"/>
      <c r="S42" s="263"/>
      <c r="T42" s="263"/>
      <c r="U42" s="263">
        <f>'HFxFS 2017'!AC45</f>
        <v>2877579549</v>
      </c>
    </row>
    <row r="43" spans="1:21">
      <c r="A43" s="30" t="s">
        <v>168</v>
      </c>
      <c r="B43" t="s">
        <v>169</v>
      </c>
      <c r="C43" t="s">
        <v>170</v>
      </c>
      <c r="D43" s="263"/>
      <c r="E43" s="263"/>
      <c r="F43" s="263"/>
      <c r="G43" s="263"/>
      <c r="H43" s="263"/>
      <c r="I43" s="263"/>
      <c r="J43" s="263"/>
      <c r="K43" s="263"/>
      <c r="L43" s="263"/>
      <c r="M43" s="263"/>
      <c r="N43" s="263"/>
      <c r="O43" s="263"/>
      <c r="P43" s="263"/>
      <c r="Q43" s="263"/>
      <c r="R43" s="263"/>
      <c r="S43" s="263"/>
      <c r="T43" s="263"/>
      <c r="U43" s="263">
        <f>'HFxFS 2017'!J51</f>
        <v>0</v>
      </c>
    </row>
    <row r="44" spans="1:21">
      <c r="B44" t="s">
        <v>293</v>
      </c>
      <c r="C44" t="s">
        <v>292</v>
      </c>
      <c r="D44" s="263"/>
      <c r="E44" s="263"/>
      <c r="F44" s="263"/>
      <c r="G44" s="263"/>
      <c r="H44" s="263"/>
      <c r="I44" s="263"/>
      <c r="J44" s="263"/>
      <c r="K44" s="263"/>
      <c r="L44" s="263"/>
      <c r="M44" s="263"/>
      <c r="N44" s="263"/>
      <c r="O44" s="263"/>
      <c r="P44" s="263"/>
      <c r="Q44" s="263"/>
      <c r="R44" s="263"/>
      <c r="S44" s="263"/>
      <c r="T44" s="263"/>
      <c r="U44" s="263">
        <f>'HFxFS 2017'!J15</f>
        <v>0</v>
      </c>
    </row>
  </sheetData>
  <pageMargins left="0.25" right="0.25" top="0.75" bottom="0.75" header="0.3" footer="0.3"/>
  <pageSetup paperSize="9" scale="65" orientation="landscape" r:id="rId1"/>
  <headerFooter>
    <oddHeader>&amp;LHealth accounts estimates</oddHeader>
    <oddFooter>&amp;L[Enter country name] SHA 2018&amp;R&amp;A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S57"/>
  <sheetViews>
    <sheetView tabSelected="1" zoomScale="90" zoomScaleNormal="90" workbookViewId="0">
      <pane xSplit="2" ySplit="3" topLeftCell="M4" activePane="bottomRight" state="frozen"/>
      <selection pane="topRight" activeCell="C1" sqref="C1"/>
      <selection pane="bottomLeft" activeCell="A4" sqref="A4"/>
      <selection pane="bottomRight" activeCell="M4" sqref="M4"/>
    </sheetView>
  </sheetViews>
  <sheetFormatPr defaultRowHeight="14.4"/>
  <cols>
    <col min="1" max="1" width="30" customWidth="1"/>
    <col min="2" max="2" width="36.6640625" customWidth="1"/>
    <col min="3" max="3" width="40" customWidth="1"/>
    <col min="4" max="4" width="30.5546875" customWidth="1"/>
    <col min="5" max="5" width="35.109375" customWidth="1"/>
    <col min="6" max="6" width="32.44140625" customWidth="1"/>
    <col min="7" max="7" width="25.44140625" customWidth="1"/>
    <col min="8" max="8" width="33.5546875" customWidth="1"/>
    <col min="9" max="9" width="24.44140625" customWidth="1"/>
    <col min="10" max="10" width="14" customWidth="1"/>
    <col min="11" max="11" width="15.33203125" customWidth="1"/>
    <col min="12" max="12" width="12.44140625" customWidth="1"/>
  </cols>
  <sheetData>
    <row r="1" spans="1:19" ht="17.399999999999999">
      <c r="A1" s="337" t="s">
        <v>200</v>
      </c>
      <c r="B1" s="337"/>
      <c r="C1" s="337"/>
      <c r="D1" s="337"/>
      <c r="E1" s="337"/>
      <c r="F1" s="337"/>
    </row>
    <row r="2" spans="1:19" ht="17.25" customHeight="1" thickBot="1">
      <c r="A2" s="231" t="s">
        <v>201</v>
      </c>
    </row>
    <row r="3" spans="1:19" ht="28.8" thickBot="1">
      <c r="A3" s="265" t="s">
        <v>48</v>
      </c>
      <c r="B3" s="265" t="s">
        <v>49</v>
      </c>
      <c r="C3" s="265" t="s">
        <v>202</v>
      </c>
      <c r="D3" s="265" t="s">
        <v>203</v>
      </c>
      <c r="E3" s="265" t="s">
        <v>204</v>
      </c>
      <c r="F3" s="265" t="s">
        <v>205</v>
      </c>
      <c r="G3" s="265" t="s">
        <v>206</v>
      </c>
      <c r="H3" s="265" t="s">
        <v>207</v>
      </c>
      <c r="I3" s="266" t="s">
        <v>208</v>
      </c>
      <c r="J3" s="266" t="s">
        <v>209</v>
      </c>
      <c r="K3" s="265" t="s">
        <v>210</v>
      </c>
      <c r="L3" s="265" t="s">
        <v>211</v>
      </c>
    </row>
    <row r="4" spans="1:19" ht="47.4" thickBot="1">
      <c r="A4" s="264" t="s">
        <v>308</v>
      </c>
      <c r="B4" s="264" t="s">
        <v>311</v>
      </c>
      <c r="C4" s="264" t="s">
        <v>320</v>
      </c>
      <c r="D4" s="264">
        <v>2017</v>
      </c>
      <c r="E4" s="264" t="s">
        <v>244</v>
      </c>
      <c r="F4" s="264" t="s">
        <v>251</v>
      </c>
      <c r="G4" s="264" t="s">
        <v>246</v>
      </c>
      <c r="H4" s="264" t="s">
        <v>247</v>
      </c>
      <c r="I4" s="232" t="s">
        <v>257</v>
      </c>
      <c r="J4" s="232" t="s">
        <v>249</v>
      </c>
      <c r="K4" s="232" t="s">
        <v>296</v>
      </c>
      <c r="L4" s="232"/>
      <c r="N4" t="b">
        <f>'[3]List_criteria for schemes'!E7=E7</f>
        <v>1</v>
      </c>
      <c r="O4" t="b">
        <f>'[3]List_criteria for schemes'!F7=F7</f>
        <v>1</v>
      </c>
      <c r="P4" t="b">
        <f>'[3]List_criteria for schemes'!G7=G7</f>
        <v>1</v>
      </c>
      <c r="Q4" t="b">
        <f>'[3]List_criteria for schemes'!H7=H7</f>
        <v>1</v>
      </c>
      <c r="R4" t="b">
        <f>'[3]List_criteria for schemes'!I7=I7</f>
        <v>1</v>
      </c>
      <c r="S4" t="b">
        <f>'[3]List_criteria for schemes'!J7=J7</f>
        <v>1</v>
      </c>
    </row>
    <row r="5" spans="1:19" ht="47.4" thickBot="1">
      <c r="A5" s="264" t="s">
        <v>307</v>
      </c>
      <c r="B5" s="264" t="s">
        <v>309</v>
      </c>
      <c r="C5" s="264" t="s">
        <v>320</v>
      </c>
      <c r="D5" s="264">
        <v>2017</v>
      </c>
      <c r="E5" s="264" t="s">
        <v>250</v>
      </c>
      <c r="F5" s="264" t="s">
        <v>251</v>
      </c>
      <c r="G5" s="264" t="s">
        <v>246</v>
      </c>
      <c r="H5" s="264" t="s">
        <v>247</v>
      </c>
      <c r="I5" s="232" t="s">
        <v>263</v>
      </c>
      <c r="J5" s="232" t="s">
        <v>249</v>
      </c>
      <c r="K5" s="232" t="s">
        <v>307</v>
      </c>
      <c r="L5" s="232"/>
      <c r="N5" t="b">
        <f>'[3]List_criteria for schemes'!E8=E8</f>
        <v>1</v>
      </c>
      <c r="O5" t="b">
        <f>'[3]List_criteria for schemes'!F8=F8</f>
        <v>1</v>
      </c>
      <c r="P5" t="b">
        <f>'[3]List_criteria for schemes'!G8=G8</f>
        <v>1</v>
      </c>
      <c r="Q5" t="b">
        <f>'[3]List_criteria for schemes'!H8=H8</f>
        <v>1</v>
      </c>
      <c r="R5" t="b">
        <f>'[3]List_criteria for schemes'!I8=I8</f>
        <v>1</v>
      </c>
      <c r="S5" t="b">
        <f>'[3]List_criteria for schemes'!J8=J8</f>
        <v>1</v>
      </c>
    </row>
    <row r="6" spans="1:19" ht="47.4" thickBot="1">
      <c r="A6" s="264" t="s">
        <v>304</v>
      </c>
      <c r="B6" s="264" t="s">
        <v>310</v>
      </c>
      <c r="C6" s="264" t="s">
        <v>320</v>
      </c>
      <c r="D6" s="264">
        <v>2017</v>
      </c>
      <c r="E6" s="264" t="s">
        <v>250</v>
      </c>
      <c r="F6" s="264" t="s">
        <v>251</v>
      </c>
      <c r="G6" s="264" t="s">
        <v>246</v>
      </c>
      <c r="H6" s="264" t="s">
        <v>247</v>
      </c>
      <c r="I6" s="232" t="s">
        <v>273</v>
      </c>
      <c r="J6" s="232" t="s">
        <v>249</v>
      </c>
      <c r="K6" s="232" t="s">
        <v>304</v>
      </c>
      <c r="L6" s="232"/>
      <c r="N6" t="b">
        <f>'[3]List_criteria for schemes'!E9=E9</f>
        <v>1</v>
      </c>
      <c r="O6" t="b">
        <f>'[3]List_criteria for schemes'!F9=F9</f>
        <v>0</v>
      </c>
      <c r="P6" t="b">
        <f>'[3]List_criteria for schemes'!G9=G9</f>
        <v>1</v>
      </c>
      <c r="Q6" t="b">
        <f>'[3]List_criteria for schemes'!H9=H9</f>
        <v>0</v>
      </c>
      <c r="R6" t="b">
        <f>'[3]List_criteria for schemes'!I9=I9</f>
        <v>1</v>
      </c>
      <c r="S6" t="b">
        <f>'[3]List_criteria for schemes'!J9=J9</f>
        <v>0</v>
      </c>
    </row>
    <row r="7" spans="1:19" ht="94.2" thickBot="1">
      <c r="A7" s="264" t="s">
        <v>297</v>
      </c>
      <c r="B7" s="264" t="s">
        <v>324</v>
      </c>
      <c r="C7" s="264" t="s">
        <v>320</v>
      </c>
      <c r="D7" s="264">
        <v>2017</v>
      </c>
      <c r="E7" s="264" t="s">
        <v>250</v>
      </c>
      <c r="F7" s="264" t="s">
        <v>251</v>
      </c>
      <c r="G7" s="264" t="s">
        <v>246</v>
      </c>
      <c r="H7" s="264" t="s">
        <v>259</v>
      </c>
      <c r="I7" s="232" t="s">
        <v>260</v>
      </c>
      <c r="J7" s="232" t="s">
        <v>249</v>
      </c>
      <c r="K7" s="232" t="s">
        <v>325</v>
      </c>
      <c r="L7" s="232"/>
      <c r="N7" t="b">
        <f>'[3]List_criteria for schemes'!E10=E10</f>
        <v>1</v>
      </c>
      <c r="O7" t="b">
        <f>'[3]List_criteria for schemes'!F10=F10</f>
        <v>1</v>
      </c>
      <c r="P7" t="b">
        <f>'[3]List_criteria for schemes'!G10=G10</f>
        <v>1</v>
      </c>
      <c r="Q7" t="b">
        <f>'[3]List_criteria for schemes'!H10=H10</f>
        <v>0</v>
      </c>
      <c r="R7" t="b">
        <f>'[3]List_criteria for schemes'!I10=I10</f>
        <v>1</v>
      </c>
      <c r="S7" t="b">
        <f>'[3]List_criteria for schemes'!J10=J10</f>
        <v>1</v>
      </c>
    </row>
    <row r="8" spans="1:19" ht="47.4" thickBot="1">
      <c r="A8" s="264" t="s">
        <v>314</v>
      </c>
      <c r="B8" s="264" t="s">
        <v>298</v>
      </c>
      <c r="C8" s="264" t="s">
        <v>321</v>
      </c>
      <c r="D8" s="264">
        <v>2017</v>
      </c>
      <c r="E8" s="264" t="s">
        <v>250</v>
      </c>
      <c r="F8" s="264" t="s">
        <v>251</v>
      </c>
      <c r="G8" s="264" t="s">
        <v>246</v>
      </c>
      <c r="H8" s="264" t="s">
        <v>253</v>
      </c>
      <c r="I8" s="232" t="s">
        <v>267</v>
      </c>
      <c r="J8" s="232" t="s">
        <v>249</v>
      </c>
      <c r="K8" s="232" t="s">
        <v>326</v>
      </c>
      <c r="L8" s="232"/>
      <c r="N8" t="b">
        <f>'[3]List_criteria for schemes'!E11=E11</f>
        <v>0</v>
      </c>
      <c r="O8" t="b">
        <f>'[3]List_criteria for schemes'!F11=F11</f>
        <v>1</v>
      </c>
      <c r="P8" t="b">
        <f>'[3]List_criteria for schemes'!G11=G11</f>
        <v>1</v>
      </c>
      <c r="Q8" t="b">
        <f>'[3]List_criteria for schemes'!H11=H11</f>
        <v>1</v>
      </c>
      <c r="R8" t="b">
        <f>'[3]List_criteria for schemes'!I11=I11</f>
        <v>1</v>
      </c>
      <c r="S8" t="b">
        <f>'[3]List_criteria for schemes'!J11=J11</f>
        <v>1</v>
      </c>
    </row>
    <row r="9" spans="1:19" ht="156.6" thickBot="1">
      <c r="A9" s="312" t="s">
        <v>331</v>
      </c>
      <c r="B9" s="264" t="s">
        <v>300</v>
      </c>
      <c r="C9" s="264" t="s">
        <v>320</v>
      </c>
      <c r="D9" s="264">
        <v>2017</v>
      </c>
      <c r="E9" s="264" t="s">
        <v>250</v>
      </c>
      <c r="F9" s="312" t="s">
        <v>245</v>
      </c>
      <c r="G9" s="264" t="s">
        <v>246</v>
      </c>
      <c r="H9" s="264" t="s">
        <v>256</v>
      </c>
      <c r="I9" s="232" t="s">
        <v>279</v>
      </c>
      <c r="J9" s="313" t="s">
        <v>261</v>
      </c>
      <c r="K9" s="232" t="s">
        <v>328</v>
      </c>
      <c r="L9" s="232"/>
      <c r="N9" t="b">
        <f>'[3]List_criteria for schemes'!E12=E12</f>
        <v>1</v>
      </c>
      <c r="O9" t="b">
        <f>'[3]List_criteria for schemes'!F12=F12</f>
        <v>1</v>
      </c>
      <c r="P9" t="b">
        <f>'[3]List_criteria for schemes'!G12=G12</f>
        <v>1</v>
      </c>
      <c r="Q9" t="b">
        <f>'[3]List_criteria for schemes'!H12=H12</f>
        <v>1</v>
      </c>
      <c r="R9" t="b">
        <f>'[3]List_criteria for schemes'!I12=I12</f>
        <v>1</v>
      </c>
      <c r="S9" t="b">
        <f>'[3]List_criteria for schemes'!J12=J12</f>
        <v>1</v>
      </c>
    </row>
    <row r="10" spans="1:19" ht="78.599999999999994" thickBot="1">
      <c r="A10" s="264" t="s">
        <v>315</v>
      </c>
      <c r="B10" s="264" t="s">
        <v>316</v>
      </c>
      <c r="C10" s="264" t="s">
        <v>322</v>
      </c>
      <c r="D10" s="264">
        <v>2017</v>
      </c>
      <c r="E10" s="264" t="s">
        <v>252</v>
      </c>
      <c r="F10" s="264" t="s">
        <v>245</v>
      </c>
      <c r="G10" s="264" t="s">
        <v>252</v>
      </c>
      <c r="H10" s="264" t="s">
        <v>262</v>
      </c>
      <c r="I10" s="232" t="s">
        <v>279</v>
      </c>
      <c r="J10" s="232" t="s">
        <v>266</v>
      </c>
      <c r="K10" s="232" t="s">
        <v>327</v>
      </c>
      <c r="L10" s="232"/>
      <c r="N10" t="b">
        <f>'[3]List_criteria for schemes'!E13=E13</f>
        <v>1</v>
      </c>
      <c r="O10" t="b">
        <f>'[3]List_criteria for schemes'!F13=F13</f>
        <v>1</v>
      </c>
      <c r="P10" t="b">
        <f>'[3]List_criteria for schemes'!G13=G13</f>
        <v>1</v>
      </c>
      <c r="Q10" t="b">
        <f>'[3]List_criteria for schemes'!H13=H13</f>
        <v>1</v>
      </c>
      <c r="R10" t="b">
        <f>'[3]List_criteria for schemes'!I13=I13</f>
        <v>1</v>
      </c>
      <c r="S10" t="b">
        <f>'[3]List_criteria for schemes'!J13=J13</f>
        <v>1</v>
      </c>
    </row>
    <row r="11" spans="1:19" ht="109.8" thickBot="1">
      <c r="A11" s="264" t="s">
        <v>318</v>
      </c>
      <c r="B11" s="264" t="s">
        <v>317</v>
      </c>
      <c r="C11" s="264" t="s">
        <v>323</v>
      </c>
      <c r="D11" s="264">
        <v>2017</v>
      </c>
      <c r="E11" s="264" t="s">
        <v>244</v>
      </c>
      <c r="F11" s="264" t="s">
        <v>251</v>
      </c>
      <c r="G11" s="264" t="s">
        <v>252</v>
      </c>
      <c r="H11" s="264" t="s">
        <v>259</v>
      </c>
      <c r="I11" s="232" t="s">
        <v>288</v>
      </c>
      <c r="J11" s="232" t="s">
        <v>268</v>
      </c>
      <c r="K11" s="232" t="s">
        <v>330</v>
      </c>
      <c r="L11" s="232"/>
      <c r="N11" t="b">
        <f>'[3]List_criteria for schemes'!E14=E14</f>
        <v>1</v>
      </c>
      <c r="O11" t="b">
        <f>'[3]List_criteria for schemes'!F14=F14</f>
        <v>1</v>
      </c>
      <c r="P11" t="b">
        <f>'[3]List_criteria for schemes'!G14=G14</f>
        <v>1</v>
      </c>
      <c r="Q11" t="b">
        <f>'[3]List_criteria for schemes'!H14=H14</f>
        <v>1</v>
      </c>
      <c r="R11" t="b">
        <f>'[3]List_criteria for schemes'!I14=I14</f>
        <v>1</v>
      </c>
      <c r="S11" t="b">
        <f>'[3]List_criteria for schemes'!J14=J14</f>
        <v>1</v>
      </c>
    </row>
    <row r="12" spans="1:19" ht="78.599999999999994" thickBot="1">
      <c r="A12" s="264" t="s">
        <v>19</v>
      </c>
      <c r="B12" s="264" t="s">
        <v>319</v>
      </c>
      <c r="C12" s="264" t="s">
        <v>252</v>
      </c>
      <c r="D12" s="264">
        <v>2017</v>
      </c>
      <c r="E12" s="264" t="s">
        <v>252</v>
      </c>
      <c r="F12" s="264" t="s">
        <v>245</v>
      </c>
      <c r="G12" s="264" t="s">
        <v>252</v>
      </c>
      <c r="H12" s="264" t="s">
        <v>262</v>
      </c>
      <c r="I12" s="232" t="s">
        <v>286</v>
      </c>
      <c r="J12" s="232" t="s">
        <v>272</v>
      </c>
      <c r="K12" s="232" t="s">
        <v>329</v>
      </c>
      <c r="L12" s="232"/>
      <c r="N12" t="b">
        <f>'[3]List_criteria for schemes'!E15=E15</f>
        <v>1</v>
      </c>
      <c r="O12" t="b">
        <f>'[3]List_criteria for schemes'!F15=F15</f>
        <v>1</v>
      </c>
      <c r="P12" t="b">
        <f>'[3]List_criteria for schemes'!G15=G15</f>
        <v>1</v>
      </c>
      <c r="Q12" t="b">
        <f>'[3]List_criteria for schemes'!H15=H15</f>
        <v>1</v>
      </c>
      <c r="R12" t="b">
        <f>'[3]List_criteria for schemes'!I15=I15</f>
        <v>1</v>
      </c>
      <c r="S12" t="b">
        <f>'[3]List_criteria for schemes'!J15=J15</f>
        <v>1</v>
      </c>
    </row>
    <row r="13" spans="1:19" ht="30.6" thickBot="1">
      <c r="A13" s="264" t="s">
        <v>78</v>
      </c>
      <c r="B13" s="264" t="s">
        <v>79</v>
      </c>
      <c r="C13" s="264" t="s">
        <v>212</v>
      </c>
      <c r="D13" s="264" t="s">
        <v>213</v>
      </c>
      <c r="E13" s="264" t="s">
        <v>214</v>
      </c>
      <c r="F13" s="264" t="s">
        <v>215</v>
      </c>
      <c r="G13" s="264" t="s">
        <v>216</v>
      </c>
      <c r="H13" s="264" t="s">
        <v>217</v>
      </c>
      <c r="I13" s="232"/>
      <c r="J13" s="232"/>
      <c r="K13" s="232"/>
      <c r="L13" s="232"/>
      <c r="N13" t="b">
        <f>'[3]List_criteria for schemes'!E16=E16</f>
        <v>1</v>
      </c>
      <c r="O13" t="b">
        <f>'[3]List_criteria for schemes'!F16=F16</f>
        <v>1</v>
      </c>
      <c r="P13" t="b">
        <f>'[3]List_criteria for schemes'!G16=G16</f>
        <v>1</v>
      </c>
      <c r="Q13" t="b">
        <f>'[3]List_criteria for schemes'!H16=H16</f>
        <v>1</v>
      </c>
      <c r="R13" t="b">
        <f>'[3]List_criteria for schemes'!I16=I16</f>
        <v>1</v>
      </c>
      <c r="S13" t="b">
        <f>'[3]List_criteria for schemes'!J16=J16</f>
        <v>1</v>
      </c>
    </row>
    <row r="14" spans="1:19" ht="30.6" thickBot="1">
      <c r="A14" s="264" t="s">
        <v>78</v>
      </c>
      <c r="B14" s="264" t="s">
        <v>79</v>
      </c>
      <c r="C14" s="264" t="s">
        <v>212</v>
      </c>
      <c r="D14" s="264" t="s">
        <v>213</v>
      </c>
      <c r="E14" s="264" t="s">
        <v>214</v>
      </c>
      <c r="F14" s="264" t="s">
        <v>215</v>
      </c>
      <c r="G14" s="264" t="s">
        <v>216</v>
      </c>
      <c r="H14" s="264" t="s">
        <v>217</v>
      </c>
      <c r="I14" s="232"/>
      <c r="J14" s="232"/>
      <c r="K14" s="232"/>
      <c r="L14" s="232"/>
    </row>
    <row r="15" spans="1:19" ht="30.6" thickBot="1">
      <c r="A15" s="264" t="s">
        <v>78</v>
      </c>
      <c r="B15" s="264" t="s">
        <v>79</v>
      </c>
      <c r="C15" s="264" t="s">
        <v>212</v>
      </c>
      <c r="D15" s="264" t="s">
        <v>213</v>
      </c>
      <c r="E15" s="264" t="s">
        <v>214</v>
      </c>
      <c r="F15" s="264" t="s">
        <v>215</v>
      </c>
      <c r="G15" s="264" t="s">
        <v>216</v>
      </c>
      <c r="H15" s="264" t="s">
        <v>217</v>
      </c>
      <c r="I15" s="232"/>
      <c r="J15" s="232"/>
      <c r="K15" s="232"/>
      <c r="L15" s="232"/>
    </row>
    <row r="16" spans="1:19" ht="30.6" thickBot="1">
      <c r="A16" s="264" t="s">
        <v>78</v>
      </c>
      <c r="B16" s="264" t="s">
        <v>79</v>
      </c>
      <c r="C16" s="264" t="s">
        <v>212</v>
      </c>
      <c r="D16" s="264" t="s">
        <v>213</v>
      </c>
      <c r="E16" s="264" t="s">
        <v>214</v>
      </c>
      <c r="F16" s="264" t="s">
        <v>215</v>
      </c>
      <c r="G16" s="264" t="s">
        <v>216</v>
      </c>
      <c r="H16" s="264" t="s">
        <v>217</v>
      </c>
      <c r="I16" s="232"/>
      <c r="J16" s="232"/>
      <c r="K16" s="232"/>
      <c r="L16" s="232"/>
    </row>
    <row r="17" spans="1:12" ht="30.6" thickBot="1">
      <c r="A17" s="264" t="s">
        <v>78</v>
      </c>
      <c r="B17" s="264" t="s">
        <v>79</v>
      </c>
      <c r="C17" s="264" t="s">
        <v>212</v>
      </c>
      <c r="D17" s="264" t="s">
        <v>213</v>
      </c>
      <c r="E17" s="264" t="s">
        <v>214</v>
      </c>
      <c r="F17" s="264" t="s">
        <v>215</v>
      </c>
      <c r="G17" s="264" t="s">
        <v>216</v>
      </c>
      <c r="H17" s="264" t="s">
        <v>217</v>
      </c>
      <c r="I17" s="232"/>
      <c r="J17" s="232"/>
      <c r="K17" s="232"/>
      <c r="L17" s="232"/>
    </row>
    <row r="18" spans="1:12" ht="30.6" thickBot="1">
      <c r="A18" s="264" t="s">
        <v>78</v>
      </c>
      <c r="B18" s="264" t="s">
        <v>79</v>
      </c>
      <c r="C18" s="264" t="s">
        <v>212</v>
      </c>
      <c r="D18" s="264" t="s">
        <v>213</v>
      </c>
      <c r="E18" s="264" t="s">
        <v>214</v>
      </c>
      <c r="F18" s="264" t="s">
        <v>215</v>
      </c>
      <c r="G18" s="264" t="s">
        <v>216</v>
      </c>
      <c r="H18" s="264" t="s">
        <v>217</v>
      </c>
      <c r="I18" s="232"/>
      <c r="J18" s="232"/>
      <c r="K18" s="232"/>
      <c r="L18" s="232"/>
    </row>
    <row r="19" spans="1:12" ht="30.6" thickBot="1">
      <c r="A19" s="264" t="s">
        <v>78</v>
      </c>
      <c r="B19" s="264" t="s">
        <v>79</v>
      </c>
      <c r="C19" s="264" t="s">
        <v>212</v>
      </c>
      <c r="D19" s="264" t="s">
        <v>213</v>
      </c>
      <c r="E19" s="264" t="s">
        <v>214</v>
      </c>
      <c r="F19" s="264" t="s">
        <v>215</v>
      </c>
      <c r="G19" s="264" t="s">
        <v>216</v>
      </c>
      <c r="H19" s="264" t="s">
        <v>217</v>
      </c>
      <c r="I19" s="232"/>
      <c r="J19" s="232"/>
      <c r="K19" s="232"/>
      <c r="L19" s="232"/>
    </row>
    <row r="20" spans="1:12" ht="30.6" thickBot="1">
      <c r="A20" s="264" t="s">
        <v>78</v>
      </c>
      <c r="B20" s="264" t="s">
        <v>79</v>
      </c>
      <c r="C20" s="264" t="s">
        <v>212</v>
      </c>
      <c r="D20" s="264" t="s">
        <v>213</v>
      </c>
      <c r="E20" s="264" t="s">
        <v>214</v>
      </c>
      <c r="F20" s="264" t="s">
        <v>215</v>
      </c>
      <c r="G20" s="264" t="s">
        <v>216</v>
      </c>
      <c r="H20" s="264" t="s">
        <v>217</v>
      </c>
      <c r="I20" s="232"/>
      <c r="J20" s="232"/>
      <c r="K20" s="232"/>
      <c r="L20" s="232"/>
    </row>
    <row r="34" spans="4:10" hidden="1">
      <c r="D34" s="239">
        <v>2000</v>
      </c>
      <c r="E34" s="239" t="s">
        <v>244</v>
      </c>
      <c r="F34" s="239" t="s">
        <v>245</v>
      </c>
      <c r="G34" s="239" t="s">
        <v>246</v>
      </c>
      <c r="H34" s="239" t="s">
        <v>247</v>
      </c>
      <c r="I34" s="239" t="s">
        <v>248</v>
      </c>
      <c r="J34" s="239" t="s">
        <v>249</v>
      </c>
    </row>
    <row r="35" spans="4:10" hidden="1">
      <c r="D35" s="239">
        <v>2001</v>
      </c>
      <c r="E35" s="239" t="s">
        <v>250</v>
      </c>
      <c r="F35" s="239" t="s">
        <v>251</v>
      </c>
      <c r="G35" s="239" t="s">
        <v>252</v>
      </c>
      <c r="H35" s="239" t="s">
        <v>253</v>
      </c>
      <c r="I35" s="239" t="s">
        <v>254</v>
      </c>
      <c r="J35" s="239" t="s">
        <v>255</v>
      </c>
    </row>
    <row r="36" spans="4:10" hidden="1">
      <c r="D36" s="239">
        <v>2002</v>
      </c>
      <c r="E36" s="239" t="s">
        <v>252</v>
      </c>
      <c r="H36" s="239" t="s">
        <v>256</v>
      </c>
      <c r="I36" s="239" t="s">
        <v>257</v>
      </c>
      <c r="J36" s="239" t="s">
        <v>258</v>
      </c>
    </row>
    <row r="37" spans="4:10" hidden="1">
      <c r="D37" s="239">
        <v>2003</v>
      </c>
      <c r="H37" s="239" t="s">
        <v>259</v>
      </c>
      <c r="I37" s="239" t="s">
        <v>260</v>
      </c>
      <c r="J37" s="239" t="s">
        <v>261</v>
      </c>
    </row>
    <row r="38" spans="4:10" hidden="1">
      <c r="D38" s="239">
        <v>2004</v>
      </c>
      <c r="H38" s="239" t="s">
        <v>262</v>
      </c>
      <c r="I38" s="239" t="s">
        <v>263</v>
      </c>
      <c r="J38" s="239" t="s">
        <v>264</v>
      </c>
    </row>
    <row r="39" spans="4:10" hidden="1">
      <c r="D39" s="239">
        <v>2005</v>
      </c>
      <c r="I39" s="239" t="s">
        <v>265</v>
      </c>
      <c r="J39" s="239" t="s">
        <v>266</v>
      </c>
    </row>
    <row r="40" spans="4:10" hidden="1">
      <c r="D40" s="239">
        <v>2006</v>
      </c>
      <c r="I40" s="239" t="s">
        <v>267</v>
      </c>
      <c r="J40" s="239" t="s">
        <v>268</v>
      </c>
    </row>
    <row r="41" spans="4:10" hidden="1">
      <c r="D41" s="239">
        <v>2007</v>
      </c>
      <c r="I41" s="239" t="s">
        <v>269</v>
      </c>
      <c r="J41" s="239" t="s">
        <v>270</v>
      </c>
    </row>
    <row r="42" spans="4:10" hidden="1">
      <c r="D42" s="239">
        <v>2008</v>
      </c>
      <c r="I42" s="239" t="s">
        <v>271</v>
      </c>
      <c r="J42" s="239" t="s">
        <v>272</v>
      </c>
    </row>
    <row r="43" spans="4:10" hidden="1">
      <c r="D43" s="239">
        <v>2009</v>
      </c>
      <c r="I43" s="239" t="s">
        <v>273</v>
      </c>
      <c r="J43" s="239" t="s">
        <v>274</v>
      </c>
    </row>
    <row r="44" spans="4:10" hidden="1">
      <c r="D44" s="239">
        <v>2010</v>
      </c>
      <c r="I44" s="239" t="s">
        <v>275</v>
      </c>
      <c r="J44" s="239" t="s">
        <v>276</v>
      </c>
    </row>
    <row r="45" spans="4:10" hidden="1">
      <c r="D45" s="239">
        <v>2011</v>
      </c>
      <c r="I45" s="239" t="s">
        <v>277</v>
      </c>
      <c r="J45" s="239" t="s">
        <v>278</v>
      </c>
    </row>
    <row r="46" spans="4:10" hidden="1">
      <c r="D46" s="239">
        <v>2012</v>
      </c>
      <c r="I46" s="239" t="s">
        <v>279</v>
      </c>
      <c r="J46" s="239" t="s">
        <v>280</v>
      </c>
    </row>
    <row r="47" spans="4:10" hidden="1">
      <c r="D47" s="239">
        <v>2013</v>
      </c>
      <c r="I47" s="239" t="s">
        <v>281</v>
      </c>
    </row>
    <row r="48" spans="4:10" hidden="1">
      <c r="D48" s="239">
        <v>2014</v>
      </c>
      <c r="I48" s="239" t="s">
        <v>282</v>
      </c>
    </row>
    <row r="49" spans="4:9" hidden="1">
      <c r="D49" s="239">
        <v>2015</v>
      </c>
      <c r="I49" s="239" t="s">
        <v>283</v>
      </c>
    </row>
    <row r="50" spans="4:9" hidden="1">
      <c r="D50" s="239">
        <v>2016</v>
      </c>
      <c r="I50" s="239" t="s">
        <v>284</v>
      </c>
    </row>
    <row r="51" spans="4:9" hidden="1">
      <c r="D51" s="239">
        <v>2017</v>
      </c>
      <c r="I51" s="239" t="s">
        <v>285</v>
      </c>
    </row>
    <row r="52" spans="4:9" hidden="1">
      <c r="D52" s="239">
        <v>2018</v>
      </c>
      <c r="I52" s="239" t="s">
        <v>286</v>
      </c>
    </row>
    <row r="53" spans="4:9" hidden="1">
      <c r="D53" s="239">
        <v>2019</v>
      </c>
      <c r="I53" s="239" t="s">
        <v>287</v>
      </c>
    </row>
    <row r="54" spans="4:9" hidden="1">
      <c r="D54" s="239">
        <v>2020</v>
      </c>
      <c r="I54" s="239" t="s">
        <v>288</v>
      </c>
    </row>
    <row r="55" spans="4:9" hidden="1">
      <c r="I55" s="239" t="s">
        <v>289</v>
      </c>
    </row>
    <row r="56" spans="4:9" hidden="1">
      <c r="I56" s="239" t="s">
        <v>290</v>
      </c>
    </row>
    <row r="57" spans="4:9" hidden="1">
      <c r="I57" s="239" t="s">
        <v>291</v>
      </c>
    </row>
  </sheetData>
  <mergeCells count="1">
    <mergeCell ref="A1:F1"/>
  </mergeCells>
  <dataValidations count="6">
    <dataValidation type="list" allowBlank="1" showInputMessage="1" showErrorMessage="1" sqref="E4:E20" xr:uid="{00000000-0002-0000-0300-000000000000}">
      <formula1>$E$34:$E$36</formula1>
    </dataValidation>
    <dataValidation type="list" allowBlank="1" showInputMessage="1" showErrorMessage="1" sqref="F4:F20" xr:uid="{00000000-0002-0000-0300-000001000000}">
      <formula1>$F$34:$F$35</formula1>
    </dataValidation>
    <dataValidation type="list" allowBlank="1" showInputMessage="1" showErrorMessage="1" sqref="G4:G20" xr:uid="{00000000-0002-0000-0300-000002000000}">
      <formula1>$G$34:$G$35</formula1>
    </dataValidation>
    <dataValidation type="list" allowBlank="1" showInputMessage="1" showErrorMessage="1" sqref="H4:H20" xr:uid="{00000000-0002-0000-0300-000003000000}">
      <formula1>$H$34:$H$38</formula1>
    </dataValidation>
    <dataValidation type="list" allowBlank="1" showInputMessage="1" showErrorMessage="1" sqref="I4:I20" xr:uid="{00000000-0002-0000-0300-000004000000}">
      <formula1>$I$34:$I$57</formula1>
    </dataValidation>
    <dataValidation type="list" allowBlank="1" showInputMessage="1" showErrorMessage="1" sqref="J4:J20" xr:uid="{00000000-0002-0000-0300-000005000000}">
      <formula1>$J$34:$J$46</formula1>
    </dataValidation>
  </dataValidations>
  <pageMargins left="0.7" right="0.7" top="0.75" bottom="0.75" header="0.3" footer="0.3"/>
  <pageSetup paperSize="9" scale="43" orientation="landscape" r:id="rId1"/>
  <headerFooter>
    <oddHeader>&amp;LHealth accounts estimates</oddHeader>
    <oddFooter>&amp;L[Enter country name] SHA 2018&amp;RSheet:&amp;A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G95"/>
  <sheetViews>
    <sheetView topLeftCell="A33" zoomScaleNormal="100" workbookViewId="0">
      <selection activeCell="B46" sqref="B46"/>
    </sheetView>
  </sheetViews>
  <sheetFormatPr defaultColWidth="0" defaultRowHeight="13.2" zeroHeight="1"/>
  <cols>
    <col min="1" max="1" width="2.44140625" style="234" customWidth="1"/>
    <col min="2" max="2" width="92.88671875" style="234" customWidth="1"/>
    <col min="3" max="3" width="2.5546875" style="234" customWidth="1"/>
    <col min="4" max="7" width="0" style="234" hidden="1" customWidth="1"/>
    <col min="8" max="16384" width="9.109375" style="234" hidden="1"/>
  </cols>
  <sheetData>
    <row r="1" spans="1:3">
      <c r="A1" s="233"/>
      <c r="B1" s="233"/>
      <c r="C1" s="233"/>
    </row>
    <row r="2" spans="1:3" ht="27.75" customHeight="1">
      <c r="A2" s="233"/>
      <c r="B2" s="314" t="s">
        <v>218</v>
      </c>
      <c r="C2" s="314"/>
    </row>
    <row r="3" spans="1:3" ht="168" customHeight="1">
      <c r="A3" s="233"/>
      <c r="B3" s="235" t="s">
        <v>219</v>
      </c>
      <c r="C3" s="233"/>
    </row>
    <row r="4" spans="1:3" ht="13.95" customHeight="1">
      <c r="A4" s="233"/>
      <c r="B4" s="233"/>
      <c r="C4" s="233"/>
    </row>
    <row r="5" spans="1:3">
      <c r="A5" s="233"/>
      <c r="B5" s="236" t="s">
        <v>220</v>
      </c>
      <c r="C5" s="233"/>
    </row>
    <row r="6" spans="1:3" ht="159.75" customHeight="1" thickBot="1">
      <c r="A6" s="233"/>
      <c r="B6" s="237" t="s">
        <v>221</v>
      </c>
      <c r="C6" s="233"/>
    </row>
    <row r="7" spans="1:3" ht="63.75" customHeight="1" thickBot="1">
      <c r="A7" s="233"/>
      <c r="B7" s="238" t="s">
        <v>222</v>
      </c>
      <c r="C7" s="233"/>
    </row>
    <row r="8" spans="1:3" ht="12.6" customHeight="1">
      <c r="A8" s="233"/>
      <c r="B8" s="233"/>
      <c r="C8" s="233"/>
    </row>
    <row r="9" spans="1:3">
      <c r="A9" s="233"/>
      <c r="B9" s="236" t="s">
        <v>223</v>
      </c>
      <c r="C9" s="233"/>
    </row>
    <row r="10" spans="1:3" ht="209.25" customHeight="1" thickBot="1">
      <c r="A10" s="233"/>
      <c r="B10" s="237" t="s">
        <v>224</v>
      </c>
      <c r="C10" s="233"/>
    </row>
    <row r="11" spans="1:3" ht="54" customHeight="1" thickBot="1">
      <c r="A11" s="233"/>
      <c r="B11" s="238" t="s">
        <v>222</v>
      </c>
      <c r="C11" s="233"/>
    </row>
    <row r="12" spans="1:3">
      <c r="A12" s="233"/>
      <c r="B12" s="233"/>
      <c r="C12" s="233"/>
    </row>
    <row r="13" spans="1:3">
      <c r="A13" s="233"/>
      <c r="B13" s="236" t="s">
        <v>225</v>
      </c>
      <c r="C13" s="233"/>
    </row>
    <row r="14" spans="1:3" ht="197.25" customHeight="1" thickBot="1">
      <c r="A14" s="233"/>
      <c r="B14" s="237" t="s">
        <v>226</v>
      </c>
      <c r="C14" s="233"/>
    </row>
    <row r="15" spans="1:3" ht="50.25" customHeight="1" thickBot="1">
      <c r="A15" s="233"/>
      <c r="B15" s="238" t="s">
        <v>222</v>
      </c>
      <c r="C15" s="233"/>
    </row>
    <row r="16" spans="1:3">
      <c r="A16" s="233"/>
      <c r="B16" s="233"/>
      <c r="C16" s="233"/>
    </row>
    <row r="17" spans="1:3">
      <c r="A17" s="233"/>
      <c r="B17" s="236" t="s">
        <v>227</v>
      </c>
      <c r="C17" s="233"/>
    </row>
    <row r="18" spans="1:3" ht="123.75" customHeight="1" thickBot="1">
      <c r="A18" s="233"/>
      <c r="B18" s="237" t="s">
        <v>228</v>
      </c>
      <c r="C18" s="233"/>
    </row>
    <row r="19" spans="1:3" ht="40.5" customHeight="1" thickBot="1">
      <c r="A19" s="233"/>
      <c r="B19" s="238" t="s">
        <v>222</v>
      </c>
      <c r="C19" s="233"/>
    </row>
    <row r="20" spans="1:3">
      <c r="A20" s="233"/>
      <c r="B20" s="233"/>
      <c r="C20" s="233"/>
    </row>
    <row r="21" spans="1:3">
      <c r="A21" s="233"/>
      <c r="B21" s="236" t="s">
        <v>229</v>
      </c>
      <c r="C21" s="233"/>
    </row>
    <row r="22" spans="1:3" ht="138" customHeight="1" thickBot="1">
      <c r="A22" s="233"/>
      <c r="B22" s="237" t="s">
        <v>230</v>
      </c>
      <c r="C22" s="233"/>
    </row>
    <row r="23" spans="1:3" ht="48.75" customHeight="1" thickBot="1">
      <c r="A23" s="233"/>
      <c r="B23" s="238" t="s">
        <v>222</v>
      </c>
      <c r="C23" s="233"/>
    </row>
    <row r="24" spans="1:3">
      <c r="A24" s="233"/>
      <c r="B24" s="233"/>
      <c r="C24" s="233"/>
    </row>
    <row r="25" spans="1:3">
      <c r="A25" s="233"/>
      <c r="B25" s="236" t="s">
        <v>231</v>
      </c>
      <c r="C25" s="233"/>
    </row>
    <row r="26" spans="1:3" ht="176.25" customHeight="1" thickBot="1">
      <c r="A26" s="233"/>
      <c r="B26" s="237" t="s">
        <v>232</v>
      </c>
      <c r="C26" s="233"/>
    </row>
    <row r="27" spans="1:3" ht="42.75" customHeight="1" thickBot="1">
      <c r="A27" s="233"/>
      <c r="B27" s="238" t="s">
        <v>222</v>
      </c>
      <c r="C27" s="233"/>
    </row>
    <row r="28" spans="1:3">
      <c r="A28" s="233"/>
      <c r="B28" s="233"/>
      <c r="C28" s="233"/>
    </row>
    <row r="29" spans="1:3">
      <c r="A29" s="233"/>
      <c r="B29" s="236" t="s">
        <v>233</v>
      </c>
      <c r="C29" s="233"/>
    </row>
    <row r="30" spans="1:3" ht="138" customHeight="1" thickBot="1">
      <c r="A30" s="233"/>
      <c r="B30" s="237" t="s">
        <v>234</v>
      </c>
      <c r="C30" s="233"/>
    </row>
    <row r="31" spans="1:3" ht="36" customHeight="1" thickBot="1">
      <c r="A31" s="233"/>
      <c r="B31" s="238" t="s">
        <v>222</v>
      </c>
      <c r="C31" s="233"/>
    </row>
    <row r="32" spans="1:3">
      <c r="A32" s="233"/>
      <c r="B32" s="233"/>
      <c r="C32" s="233"/>
    </row>
    <row r="33" spans="1:3">
      <c r="A33" s="233"/>
      <c r="B33" s="236" t="s">
        <v>235</v>
      </c>
      <c r="C33" s="233"/>
    </row>
    <row r="34" spans="1:3" ht="105" customHeight="1" thickBot="1">
      <c r="A34" s="233"/>
      <c r="B34" s="237" t="s">
        <v>236</v>
      </c>
      <c r="C34" s="233"/>
    </row>
    <row r="35" spans="1:3" ht="42.75" customHeight="1" thickBot="1">
      <c r="A35" s="233"/>
      <c r="B35" s="238" t="s">
        <v>222</v>
      </c>
      <c r="C35" s="233"/>
    </row>
    <row r="36" spans="1:3">
      <c r="A36" s="233"/>
      <c r="B36" s="233"/>
      <c r="C36" s="233"/>
    </row>
    <row r="37" spans="1:3" hidden="1">
      <c r="A37" s="233"/>
      <c r="B37" s="236" t="s">
        <v>237</v>
      </c>
      <c r="C37" s="233"/>
    </row>
    <row r="38" spans="1:3" hidden="1">
      <c r="A38" s="233"/>
      <c r="B38" s="237" t="s">
        <v>238</v>
      </c>
      <c r="C38" s="233"/>
    </row>
    <row r="39" spans="1:3" ht="40.5" hidden="1" customHeight="1" thickBot="1">
      <c r="A39" s="233"/>
      <c r="B39" s="238" t="s">
        <v>222</v>
      </c>
      <c r="C39" s="233"/>
    </row>
    <row r="40" spans="1:3" hidden="1">
      <c r="A40" s="233"/>
      <c r="B40" s="233"/>
      <c r="C40" s="233"/>
    </row>
    <row r="41" spans="1:3" hidden="1">
      <c r="A41" s="233"/>
      <c r="B41" s="236" t="s">
        <v>239</v>
      </c>
      <c r="C41" s="233"/>
    </row>
    <row r="42" spans="1:3" hidden="1">
      <c r="A42" s="233"/>
      <c r="B42" s="237" t="s">
        <v>240</v>
      </c>
      <c r="C42" s="233"/>
    </row>
    <row r="43" spans="1:3" ht="42.75" hidden="1" customHeight="1" thickBot="1">
      <c r="A43" s="233"/>
      <c r="B43" s="238" t="s">
        <v>222</v>
      </c>
      <c r="C43" s="233"/>
    </row>
    <row r="44" spans="1:3" hidden="1">
      <c r="A44" s="233"/>
      <c r="B44" s="233"/>
      <c r="C44" s="233"/>
    </row>
    <row r="45" spans="1:3">
      <c r="A45" s="233"/>
      <c r="B45" s="236" t="s">
        <v>241</v>
      </c>
      <c r="C45" s="233"/>
    </row>
    <row r="46" spans="1:3" ht="164.25" customHeight="1" thickBot="1">
      <c r="A46" s="233"/>
      <c r="B46" s="237" t="s">
        <v>242</v>
      </c>
      <c r="C46" s="233"/>
    </row>
    <row r="47" spans="1:3" ht="47.25" customHeight="1" thickBot="1">
      <c r="A47" s="233"/>
      <c r="B47" s="238" t="s">
        <v>222</v>
      </c>
      <c r="C47" s="233"/>
    </row>
    <row r="48" spans="1:3">
      <c r="A48" s="233"/>
      <c r="B48" s="233"/>
      <c r="C48" s="233"/>
    </row>
    <row r="49" spans="1:3" ht="13.8" thickBot="1">
      <c r="A49" s="233"/>
      <c r="B49" s="236" t="s">
        <v>243</v>
      </c>
      <c r="C49" s="233"/>
    </row>
    <row r="50" spans="1:3" ht="63" customHeight="1" thickBot="1">
      <c r="A50" s="233"/>
      <c r="B50" s="238" t="s">
        <v>222</v>
      </c>
      <c r="C50" s="233"/>
    </row>
    <row r="51" spans="1:3">
      <c r="A51" s="233"/>
      <c r="B51" s="233"/>
      <c r="C51" s="233"/>
    </row>
    <row r="52" spans="1:3" hidden="1"/>
    <row r="53" spans="1:3" hidden="1"/>
    <row r="54" spans="1:3" hidden="1"/>
    <row r="55" spans="1:3" hidden="1"/>
    <row r="56" spans="1:3" hidden="1"/>
    <row r="57" spans="1:3" hidden="1"/>
    <row r="58" spans="1:3" hidden="1"/>
    <row r="59" spans="1:3" hidden="1"/>
    <row r="60" spans="1:3" hidden="1"/>
    <row r="61" spans="1:3" hidden="1"/>
    <row r="62" spans="1:3" hidden="1"/>
    <row r="63" spans="1:3" hidden="1"/>
    <row r="64" spans="1:3" hidden="1"/>
    <row r="65"/>
    <row r="66"/>
    <row r="67"/>
    <row r="68"/>
    <row r="69"/>
    <row r="70"/>
    <row r="71"/>
    <row r="72"/>
    <row r="73"/>
    <row r="74"/>
    <row r="75"/>
    <row r="76"/>
    <row r="77"/>
    <row r="78"/>
    <row r="79"/>
    <row r="80"/>
    <row r="81"/>
    <row r="82"/>
    <row r="83"/>
    <row r="84"/>
    <row r="85"/>
    <row r="86"/>
    <row r="87"/>
    <row r="88"/>
    <row r="89"/>
    <row r="90"/>
    <row r="91"/>
    <row r="92"/>
    <row r="93"/>
    <row r="94"/>
    <row r="95"/>
  </sheetData>
  <mergeCells count="1">
    <mergeCell ref="B2:C2"/>
  </mergeCells>
  <pageMargins left="0.23622047244094499" right="0.23622047244094499" top="0.74803149606299202" bottom="0.74803149606299202" header="0.31496062992126" footer="0.31496062992126"/>
  <pageSetup paperSize="9" fitToHeight="0" orientation="portrait" r:id="rId1"/>
  <headerFooter>
    <oddHeader>&amp;LHealth accounts estimates</oddHeader>
    <oddFooter>&amp;L[Enter country name] SHA 2018&amp;C&amp;P/&amp;N&amp;RSheet:&amp;A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2F88BB70A16714CA13A767E23A5A69D" ma:contentTypeVersion="11" ma:contentTypeDescription="Создание документа." ma:contentTypeScope="" ma:versionID="a5325977ff59565485efd7946e673dfc">
  <xsd:schema xmlns:xsd="http://www.w3.org/2001/XMLSchema" xmlns:xs="http://www.w3.org/2001/XMLSchema" xmlns:p="http://schemas.microsoft.com/office/2006/metadata/properties" xmlns:ns2="eb6b8a6f-e9e9-4e9d-aa65-e979ee9ffdd6" xmlns:ns3="51a659e4-7b56-4141-8b0a-8ec39dd4c215" targetNamespace="http://schemas.microsoft.com/office/2006/metadata/properties" ma:root="true" ma:fieldsID="b20ad5b8aea0766793d2ec7d8c057616" ns2:_="" ns3:_="">
    <xsd:import namespace="eb6b8a6f-e9e9-4e9d-aa65-e979ee9ffdd6"/>
    <xsd:import namespace="51a659e4-7b56-4141-8b0a-8ec39dd4c2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b8a6f-e9e9-4e9d-aa65-e979ee9ff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a659e4-7b56-4141-8b0a-8ec39dd4c215" elementFormDefault="qualified">
    <xsd:import namespace="http://schemas.microsoft.com/office/2006/documentManagement/types"/>
    <xsd:import namespace="http://schemas.microsoft.com/office/infopath/2007/PartnerControls"/>
    <xsd:element name="SharedWithUsers" ma:index="17"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B42405-FF44-4C61-BA23-2330820FCB82}">
  <ds:schemaRefs>
    <ds:schemaRef ds:uri="http://schemas.microsoft.com/sharepoint/v3/contenttype/forms"/>
  </ds:schemaRefs>
</ds:datastoreItem>
</file>

<file path=customXml/itemProps2.xml><?xml version="1.0" encoding="utf-8"?>
<ds:datastoreItem xmlns:ds="http://schemas.openxmlformats.org/officeDocument/2006/customXml" ds:itemID="{778C3A52-D78C-4DEE-8C34-CF68D9A6CC80}">
  <ds:schemaRef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eb6b8a6f-e9e9-4e9d-aa65-e979ee9ffdd6"/>
  </ds:schemaRefs>
</ds:datastoreItem>
</file>

<file path=customXml/itemProps3.xml><?xml version="1.0" encoding="utf-8"?>
<ds:datastoreItem xmlns:ds="http://schemas.openxmlformats.org/officeDocument/2006/customXml" ds:itemID="{34B9E36F-8291-44EC-A333-9DE0C4875A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General</vt:lpstr>
      <vt:lpstr>HFxFS 2017</vt:lpstr>
      <vt:lpstr>2000-2017 update</vt:lpstr>
      <vt:lpstr>List_criteria for schemes</vt:lpstr>
      <vt:lpstr>Description</vt:lpstr>
      <vt:lpstr>'2000-2017 update'!Print_Area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WHO</dc:creator>
  <cp:lastModifiedBy>David Gzirishvili (CGC)</cp:lastModifiedBy>
  <cp:lastPrinted>2018-03-27T14:13:44Z</cp:lastPrinted>
  <dcterms:created xsi:type="dcterms:W3CDTF">2018-03-27T12:38:15Z</dcterms:created>
  <dcterms:modified xsi:type="dcterms:W3CDTF">2019-09-18T15:46:50Z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0x01010072F88BB70A16714CA13A767E23A5A69D</vt:lpwstr>
  </property>
</Properties>
</file>