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theme/themeOverride4.xml" ContentType="application/vnd.openxmlformats-officedocument.themeOverrid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tables/table6.xml" ContentType="application/vnd.openxmlformats-officedocument.spreadsheetml.table+xml"/>
  <Override PartName="/xl/charts/chart4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9.xml" ContentType="application/vnd.openxmlformats-officedocument.drawing+xml"/>
  <Override PartName="/xl/tables/table7.xml" ContentType="application/vnd.openxmlformats-officedocument.spreadsheetml.table+xml"/>
  <Override PartName="/xl/charts/chart4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2.xml" ContentType="application/vnd.openxmlformats-officedocument.drawingml.chart+xml"/>
  <Override PartName="/xl/drawings/drawing20.xml" ContentType="application/vnd.openxmlformats-officedocument.drawing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5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5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4.xml" ContentType="application/vnd.openxmlformats-officedocument.drawing+xml"/>
  <Override PartName="/xl/charts/chart5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6.xml" ContentType="application/vnd.openxmlformats-officedocument.drawing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harts/chart6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8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9.xml" ContentType="application/vnd.openxmlformats-officedocument.drawing+xml"/>
  <Override PartName="/xl/charts/chart67.xml" ContentType="application/vnd.openxmlformats-officedocument.drawingml.chart+xml"/>
  <Override PartName="/xl/drawings/drawing30.xml" ContentType="application/vnd.openxmlformats-officedocument.drawing+xml"/>
  <Override PartName="/xl/charts/chart6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1.xml" ContentType="application/vnd.openxmlformats-officedocument.drawing+xml"/>
  <Override PartName="/xl/charts/chart6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7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2.xml" ContentType="application/vnd.openxmlformats-officedocument.drawing+xml"/>
  <Override PartName="/xl/charts/chart71.xml" ContentType="application/vnd.openxmlformats-officedocument.drawingml.chart+xml"/>
  <Override PartName="/xl/theme/themeOverride5.xml" ContentType="application/vnd.openxmlformats-officedocument.themeOverride+xml"/>
  <Override PartName="/xl/charts/chart72.xml" ContentType="application/vnd.openxmlformats-officedocument.drawingml.chart+xml"/>
  <Override PartName="/xl/theme/themeOverride6.xml" ContentType="application/vnd.openxmlformats-officedocument.themeOverride+xml"/>
  <Override PartName="/xl/drawings/drawing33.xml" ContentType="application/vnd.openxmlformats-officedocument.drawing+xml"/>
  <Override PartName="/xl/tables/table8.xml" ContentType="application/vnd.openxmlformats-officedocument.spreadsheetml.table+xml"/>
  <Override PartName="/xl/charts/chart7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4.xml" ContentType="application/vnd.openxmlformats-officedocument.drawing+xml"/>
  <Override PartName="/xl/charts/chart7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5.xml" ContentType="application/vnd.openxmlformats-officedocument.drawing+xml"/>
  <Override PartName="/xl/charts/chart75.xml" ContentType="application/vnd.openxmlformats-officedocument.drawingml.chart+xml"/>
  <Override PartName="/xl/theme/themeOverride7.xml" ContentType="application/vnd.openxmlformats-officedocument.themeOverride+xml"/>
  <Override PartName="/xl/drawings/drawing36.xml" ContentType="application/vnd.openxmlformats-officedocument.drawing+xml"/>
  <Override PartName="/xl/charts/chart76.xml" ContentType="application/vnd.openxmlformats-officedocument.drawingml.chart+xml"/>
  <Override PartName="/xl/theme/themeOverride8.xml" ContentType="application/vnd.openxmlformats-officedocument.themeOverride+xml"/>
  <Override PartName="/xl/drawings/drawing37.xml" ContentType="application/vnd.openxmlformats-officedocument.drawing+xml"/>
  <Override PartName="/xl/charts/chart7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8.xml" ContentType="application/vnd.openxmlformats-officedocument.drawing+xml"/>
  <Override PartName="/xl/charts/chart7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+xml"/>
  <Override PartName="/xl/charts/chart7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+xml"/>
  <Override PartName="/xl/charts/chart80.xml" ContentType="application/vnd.openxmlformats-officedocument.drawingml.chart+xml"/>
  <Override PartName="/xl/theme/themeOverride9.xml" ContentType="application/vnd.openxmlformats-officedocument.themeOverride+xml"/>
  <Override PartName="/xl/drawings/drawing41.xml" ContentType="application/vnd.openxmlformats-officedocument.drawing+xml"/>
  <Override PartName="/xl/charts/chart81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2.xml" ContentType="application/vnd.openxmlformats-officedocument.drawing+xml"/>
  <Override PartName="/xl/tables/table9.xml" ContentType="application/vnd.openxmlformats-officedocument.spreadsheetml.table+xml"/>
  <Override PartName="/xl/charts/chart82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+xml"/>
  <Override PartName="/xl/tables/table10.xml" ContentType="application/vnd.openxmlformats-officedocument.spreadsheetml.table+xml"/>
  <Override PartName="/xl/charts/chart83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OneDrive - World Health Organization\1 WHO 2020\2 COUNTRY FP ANALYSES\GEORGIA\"/>
    </mc:Choice>
  </mc:AlternateContent>
  <bookViews>
    <workbookView xWindow="0" yWindow="0" windowWidth="20490" windowHeight="7755" firstSheet="2" activeTab="5"/>
  </bookViews>
  <sheets>
    <sheet name="Fig 1" sheetId="33" r:id="rId1"/>
    <sheet name="Fig 2" sheetId="4" r:id="rId2"/>
    <sheet name="Fig 3" sheetId="5" r:id="rId3"/>
    <sheet name="Fig 4" sheetId="6" r:id="rId4"/>
    <sheet name="Fig 5" sheetId="7" r:id="rId5"/>
    <sheet name="Fig 6" sheetId="2" r:id="rId6"/>
    <sheet name="Fig 7" sheetId="52" r:id="rId7"/>
    <sheet name="Fig 8" sheetId="13" r:id="rId8"/>
    <sheet name="Fig 9" sheetId="14" r:id="rId9"/>
    <sheet name="Fig 10" sheetId="53" r:id="rId10"/>
    <sheet name="Fig 11" sheetId="35" r:id="rId11"/>
    <sheet name="Fig 12" sheetId="15" r:id="rId12"/>
    <sheet name="Fig 13" sheetId="54" r:id="rId13"/>
    <sheet name="Fig 14" sheetId="55" r:id="rId14"/>
    <sheet name="Fig 15" sheetId="11" r:id="rId15"/>
    <sheet name="Fig 16" sheetId="57" r:id="rId16"/>
    <sheet name="Fig 17" sheetId="41" r:id="rId17"/>
    <sheet name="Fig 17a" sheetId="9" r:id="rId18"/>
    <sheet name="Fig 18" sheetId="16" r:id="rId19"/>
    <sheet name="Fig 19" sheetId="46" r:id="rId20"/>
    <sheet name="Fig 20" sheetId="45" r:id="rId21"/>
    <sheet name="Fig 21" sheetId="17" r:id="rId22"/>
    <sheet name="Fig 22" sheetId="18" r:id="rId23"/>
    <sheet name="Fig 22b" sheetId="47" r:id="rId24"/>
    <sheet name="Fig 23" sheetId="38" r:id="rId25"/>
    <sheet name="Fig 24" sheetId="58" r:id="rId26"/>
    <sheet name="Fig 25" sheetId="62" r:id="rId27"/>
    <sheet name="Fig 26" sheetId="63" r:id="rId28"/>
    <sheet name="Fig 27" sheetId="61" r:id="rId29"/>
    <sheet name="Fig 28 ave wage" sheetId="25" r:id="rId30"/>
    <sheet name="Fig 29 Income GEL" sheetId="20" r:id="rId31"/>
    <sheet name="Fig 30 popn below pov line" sheetId="22" r:id="rId32"/>
    <sheet name="Fig 31 popn in DB" sheetId="26" r:id="rId33"/>
    <sheet name="Fig 32social package recipients" sheetId="28" r:id="rId34"/>
    <sheet name="hospitalizations" sheetId="3" r:id="rId35"/>
    <sheet name="OOP for meds" sheetId="12" r:id="rId36"/>
    <sheet name="popn cat spending" sheetId="32" r:id="rId37"/>
    <sheet name="GDP growth" sheetId="19" r:id="rId38"/>
    <sheet name="income by quintile" sheetId="21" r:id="rId39"/>
    <sheet name="GINI" sheetId="23" r:id="rId40"/>
    <sheet name="labour mkt" sheetId="24" r:id="rId41"/>
    <sheet name="pensioners" sheetId="27" r:id="rId42"/>
    <sheet name="Fig VHI" sheetId="1" r:id="rId43"/>
  </sheets>
  <externalReferences>
    <externalReference r:id="rId44"/>
    <externalReference r:id="rId4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52" l="1"/>
  <c r="C4" i="2"/>
  <c r="D4" i="2"/>
  <c r="E4" i="2"/>
  <c r="F4" i="2"/>
  <c r="G4" i="2"/>
  <c r="H4" i="2"/>
  <c r="I4" i="2"/>
  <c r="J4" i="2"/>
  <c r="B4" i="2"/>
  <c r="K4" i="25" l="1"/>
  <c r="J4" i="25"/>
  <c r="I4" i="25"/>
  <c r="H4" i="25"/>
  <c r="G4" i="25"/>
  <c r="F4" i="25"/>
  <c r="E4" i="25"/>
  <c r="D4" i="25"/>
  <c r="C4" i="25"/>
  <c r="S6" i="61" l="1"/>
  <c r="S7" i="61" s="1"/>
  <c r="R6" i="61"/>
  <c r="R7" i="61" s="1"/>
  <c r="Q6" i="61"/>
  <c r="Q7" i="61" s="1"/>
  <c r="P6" i="61"/>
  <c r="P7" i="61" s="1"/>
  <c r="O6" i="61"/>
  <c r="O7" i="61" s="1"/>
  <c r="N6" i="61"/>
  <c r="N7" i="61" s="1"/>
  <c r="B5" i="55" l="1"/>
  <c r="B4" i="55"/>
  <c r="C4" i="55"/>
  <c r="D4" i="55"/>
  <c r="E4" i="55"/>
  <c r="F4" i="55"/>
  <c r="C5" i="55"/>
  <c r="D5" i="55"/>
  <c r="E5" i="55"/>
  <c r="F5" i="55"/>
  <c r="B6" i="55"/>
  <c r="C6" i="55"/>
  <c r="D6" i="55"/>
  <c r="E6" i="55"/>
  <c r="F6" i="55"/>
  <c r="B7" i="55"/>
  <c r="C7" i="55"/>
  <c r="D7" i="55"/>
  <c r="E7" i="55"/>
  <c r="F7" i="55"/>
  <c r="B8" i="55"/>
  <c r="C8" i="55"/>
  <c r="D8" i="55"/>
  <c r="E8" i="55"/>
  <c r="F8" i="55"/>
  <c r="G4" i="55"/>
  <c r="G5" i="55"/>
  <c r="G6" i="55"/>
  <c r="G7" i="55"/>
  <c r="G8" i="55"/>
  <c r="I4" i="55"/>
  <c r="J4" i="55"/>
  <c r="I5" i="55"/>
  <c r="J5" i="55"/>
  <c r="I6" i="55"/>
  <c r="J6" i="55"/>
  <c r="I7" i="55"/>
  <c r="J7" i="55"/>
  <c r="I8" i="55"/>
  <c r="J8" i="55"/>
  <c r="H5" i="55"/>
  <c r="H6" i="55"/>
  <c r="H7" i="55"/>
  <c r="H8" i="55"/>
  <c r="H4" i="55"/>
  <c r="F16" i="52" l="1"/>
  <c r="E16" i="52"/>
  <c r="D16" i="52"/>
  <c r="C16" i="52"/>
  <c r="B22" i="52"/>
  <c r="C22" i="52"/>
  <c r="D22" i="52"/>
  <c r="E22" i="52"/>
  <c r="F22" i="52"/>
  <c r="B23" i="52"/>
  <c r="C23" i="52"/>
  <c r="D23" i="52"/>
  <c r="E23" i="52"/>
  <c r="F23" i="52"/>
  <c r="B24" i="52"/>
  <c r="C24" i="52"/>
  <c r="D24" i="52"/>
  <c r="E24" i="52"/>
  <c r="F24" i="52"/>
  <c r="B21" i="52" l="1"/>
  <c r="B20" i="52"/>
  <c r="B19" i="52"/>
  <c r="B18" i="52"/>
  <c r="B17" i="52"/>
  <c r="F21" i="52"/>
  <c r="E21" i="52"/>
  <c r="D21" i="52"/>
  <c r="C21" i="52"/>
  <c r="F20" i="52"/>
  <c r="E20" i="52"/>
  <c r="D20" i="52"/>
  <c r="C20" i="52"/>
  <c r="F19" i="52"/>
  <c r="E19" i="52"/>
  <c r="D19" i="52"/>
  <c r="C19" i="52"/>
  <c r="F18" i="52"/>
  <c r="E18" i="52"/>
  <c r="D18" i="52"/>
  <c r="C18" i="52"/>
  <c r="F17" i="52"/>
  <c r="E17" i="52"/>
  <c r="D17" i="52"/>
  <c r="C17" i="52"/>
</calcChain>
</file>

<file path=xl/sharedStrings.xml><?xml version="1.0" encoding="utf-8"?>
<sst xmlns="http://schemas.openxmlformats.org/spreadsheetml/2006/main" count="926" uniqueCount="226">
  <si>
    <t xml:space="preserve">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</si>
  <si>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</si>
  <si>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</si>
  <si>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</si>
  <si>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</si>
  <si>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</si>
  <si>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</si>
  <si>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</si>
  <si>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</si>
  <si>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</si>
  <si>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VHI as % of private spending on health</t>
  </si>
  <si>
    <t>Figure 1: Voluntary Health Insurance as % of private spending on health</t>
  </si>
  <si>
    <r>
      <t>Figure 3.2</t>
    </r>
    <r>
      <rPr>
        <sz val="8"/>
        <color theme="1"/>
        <rFont val="Times New Roman"/>
        <family val="1"/>
      </rPr>
      <t> </t>
    </r>
    <r>
      <rPr>
        <b/>
        <sz val="10"/>
        <color rgb="FF000000"/>
        <rFont val="Sylfaen"/>
        <family val="1"/>
      </rPr>
      <t>: Hospitalization per 100 population</t>
    </r>
  </si>
  <si>
    <t>Total</t>
  </si>
  <si>
    <t>Urban</t>
  </si>
  <si>
    <t>Rural</t>
  </si>
  <si>
    <t>Poorest</t>
  </si>
  <si>
    <t>2nd</t>
  </si>
  <si>
    <t>3rd</t>
  </si>
  <si>
    <t>4th</t>
  </si>
  <si>
    <t>Richest</t>
  </si>
  <si>
    <t>Financial barriers to access: Percentage of those with an acute condition in the last 30 days who reported needing hospitalization in the last year but were not hospitalized because it was too expensive/ they did not have enough money</t>
  </si>
  <si>
    <t>Financial barriers: % with acute illness in last 30 days where medicine was prescribed but not purchased due to cost</t>
  </si>
  <si>
    <t xml:space="preserve">Structure of Total Expenditure on Health </t>
  </si>
  <si>
    <t>Public</t>
  </si>
  <si>
    <t>OOP</t>
  </si>
  <si>
    <t>Private health Insurance</t>
  </si>
  <si>
    <t>Rest of the World</t>
  </si>
  <si>
    <t>Category 1</t>
  </si>
  <si>
    <t>% consultations where users obtained a receipt for all payments</t>
  </si>
  <si>
    <t>Out-of-pocket payments for medicines as % of total out-of-pocket spending</t>
  </si>
  <si>
    <t xml:space="preserve">quintile </t>
  </si>
  <si>
    <t>Average annual out-of-pocket spending on health care per person by quintile (GEL) by income quintile and by year</t>
  </si>
  <si>
    <t>inpatient</t>
  </si>
  <si>
    <t>diagnostic tests</t>
  </si>
  <si>
    <t>dental</t>
  </si>
  <si>
    <t>outpatient</t>
  </si>
  <si>
    <t>other med. Products</t>
  </si>
  <si>
    <t>medicines</t>
  </si>
  <si>
    <t>Column1</t>
  </si>
  <si>
    <t>All types of catastrophic spending (40% of CTP)</t>
  </si>
  <si>
    <t>Further Impoverished by OOPs</t>
  </si>
  <si>
    <t>Impoverished by OOPs</t>
  </si>
  <si>
    <t>At risk of impoverishment by OOPs</t>
  </si>
  <si>
    <t>Not at risk of impoverishment by OOPs</t>
  </si>
  <si>
    <t>No OOP spending</t>
  </si>
  <si>
    <t>Share of the population (%) experiencing catastrophic and impoverishing health spending, 2010-2015</t>
  </si>
  <si>
    <t>Poorest quintile</t>
  </si>
  <si>
    <t>Richest quintile</t>
  </si>
  <si>
    <t>Breakdown of out-of-pocket spending by households that experience catastrophic, impoverishing, or further impoverishing out-of-pocket payments by type of health service and income quintile</t>
  </si>
  <si>
    <t>GDP real growth</t>
  </si>
  <si>
    <t>Total in the Country</t>
  </si>
  <si>
    <t xml:space="preserve">Average Monthly Income per Household (GEL) </t>
  </si>
  <si>
    <t xml:space="preserve">2nd </t>
  </si>
  <si>
    <t xml:space="preserve">3rd </t>
  </si>
  <si>
    <t xml:space="preserve">4th </t>
  </si>
  <si>
    <t>Share (%) of total income held by each income quintile</t>
  </si>
  <si>
    <t>Georgia</t>
  </si>
  <si>
    <r>
      <t>Share of Population Under Absolute Poverty Line</t>
    </r>
    <r>
      <rPr>
        <sz val="8"/>
        <color theme="1"/>
        <rFont val="Times New Roman"/>
        <family val="1"/>
      </rPr>
      <t> </t>
    </r>
    <r>
      <rPr>
        <b/>
        <sz val="11"/>
        <color theme="1"/>
        <rFont val="Sylfaen"/>
        <family val="1"/>
      </rPr>
      <t xml:space="preserve"> (%)</t>
    </r>
  </si>
  <si>
    <t>Series 1</t>
  </si>
  <si>
    <t>GINI</t>
  </si>
  <si>
    <t xml:space="preserve">Gini Coefficient according to the aggregated income </t>
  </si>
  <si>
    <t>Active population (labour force), thousand persons</t>
  </si>
  <si>
    <t>Unemployment rate, percentage</t>
  </si>
  <si>
    <t>Unemployed, thousand persons</t>
  </si>
  <si>
    <t>Labour Market and Unemployment</t>
  </si>
  <si>
    <t>Subsistence Minimum, GEL</t>
  </si>
  <si>
    <t>Ratio</t>
  </si>
  <si>
    <t>Average monthly nominal salary, Gel</t>
  </si>
  <si>
    <t xml:space="preserve">Average monthly nominal wage of employees </t>
  </si>
  <si>
    <t>Share (%) of Registered Population in the Unified Database of the Socially Vulnerable Families</t>
  </si>
  <si>
    <t>Share of recipient of the subsistence allowance registered in the Unified Database of the Socially Vulnerable Families</t>
  </si>
  <si>
    <t>Registered Population in the Unified Database of the Socially Vulnerable Families</t>
  </si>
  <si>
    <t>The ratio of the state pension recipients in the total population of the country </t>
  </si>
  <si>
    <t xml:space="preserve">Number of the Social Package Recipients </t>
  </si>
  <si>
    <t>Share of total Population (%)</t>
  </si>
  <si>
    <r>
      <t>Figure 15: Share of the population (%) experiencing catastrophic and impoverishing health spending, 2010-2014</t>
    </r>
    <r>
      <rPr>
        <sz val="8"/>
        <color theme="1"/>
        <rFont val="Times New Roman"/>
        <family val="1"/>
      </rPr>
      <t> </t>
    </r>
  </si>
  <si>
    <t>Visits to ambulatory and out-patient clinics per capita</t>
  </si>
  <si>
    <t>Hospitalizations per 100 000 population</t>
  </si>
  <si>
    <t>Source: National Center for Diseases Control and Public Health (NCDC&amp;PH)</t>
  </si>
  <si>
    <r>
      <t>Figure 1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Visits to Ambulatory and Outpatient Clinics per Capita and Hospitalizations</t>
    </r>
  </si>
  <si>
    <t>2017</t>
  </si>
  <si>
    <t>Source: WHO, WB, USAID – HUES 2010, 2014, 2017</t>
  </si>
  <si>
    <t>Percentage of people experiencing acute sickness in last 30 days, where no consultation was undertaken due to cost</t>
  </si>
  <si>
    <t>2016</t>
  </si>
  <si>
    <t>Share of households with and without out-of-pocket spending</t>
  </si>
  <si>
    <t>without OOPs</t>
  </si>
  <si>
    <t>with OOPs</t>
  </si>
  <si>
    <t>Share of households reporting no OOPs by consumption quintile</t>
  </si>
  <si>
    <t>Out-of-pocket payments for health care as a share of household by consumption quintile</t>
  </si>
  <si>
    <t>Inpatient</t>
  </si>
  <si>
    <t>I</t>
  </si>
  <si>
    <t>II</t>
  </si>
  <si>
    <t>III</t>
  </si>
  <si>
    <t>IV</t>
  </si>
  <si>
    <t>V</t>
  </si>
  <si>
    <t>Medicines</t>
  </si>
  <si>
    <t>MedProducts</t>
  </si>
  <si>
    <t>Outpatient</t>
  </si>
  <si>
    <t>Dental</t>
  </si>
  <si>
    <t>Diagnostics</t>
  </si>
  <si>
    <t>Breakdown of total out-of-pocket spending by type of health care</t>
  </si>
  <si>
    <t>Average</t>
  </si>
  <si>
    <t>Breakdown of out-of-pocket payments by type of health care and consumption quintile</t>
  </si>
  <si>
    <t>2000</t>
  </si>
  <si>
    <t>2001</t>
  </si>
  <si>
    <t>2002</t>
  </si>
  <si>
    <t>2003</t>
  </si>
  <si>
    <t>2004</t>
  </si>
  <si>
    <t>2005</t>
  </si>
  <si>
    <t>2006</t>
  </si>
  <si>
    <t>EU28</t>
  </si>
  <si>
    <t>EU13</t>
  </si>
  <si>
    <t>Health spending per person by financing scheme</t>
  </si>
  <si>
    <t>Government schemes and compulsory contributory health care financing schemes,  in constant (2016) NCU</t>
  </si>
  <si>
    <t>OOPs</t>
  </si>
  <si>
    <t>VHI</t>
  </si>
  <si>
    <t>OOPs per capita, in constant (2010) NCU</t>
  </si>
  <si>
    <t>Voluntary health insurance schemes per capita, in constant (2016) NCU</t>
  </si>
  <si>
    <t>Breakdown of total spending on health by financing scheme</t>
  </si>
  <si>
    <t>Share of households at risk of impoverishment after out-of-pocket payments</t>
  </si>
  <si>
    <t>moreimp</t>
  </si>
  <si>
    <t>impov</t>
  </si>
  <si>
    <t>atrisk</t>
  </si>
  <si>
    <t>norisk</t>
  </si>
  <si>
    <t>nooop</t>
  </si>
  <si>
    <t>cata40</t>
  </si>
  <si>
    <t>Share of households with catastrophic spending by consumption quintile</t>
  </si>
  <si>
    <t>Breakdown of catastrophic spending by type of health care</t>
  </si>
  <si>
    <t>Breakdown of out-of-pocket spending by households that experience catastrophic, impoverishing, or further impoverishing OOPs by type of health service and income quintile,</t>
  </si>
  <si>
    <t>Figure 22b Breakdown of catastrophic OOPs by type of health service</t>
  </si>
  <si>
    <t>2nd quintile</t>
  </si>
  <si>
    <t>3rd quintile</t>
  </si>
  <si>
    <t>4th quintile</t>
  </si>
  <si>
    <t>Out-of-pocket payments as a share of total household spending among further impoverished households</t>
  </si>
  <si>
    <t>2018</t>
  </si>
  <si>
    <t>Average annual out-of-pocket spending on health care per person by type of health care  </t>
  </si>
  <si>
    <t>Medical products</t>
  </si>
  <si>
    <t>Outpatient care</t>
  </si>
  <si>
    <t>Dental care</t>
  </si>
  <si>
    <t>Diagnostic tests</t>
  </si>
  <si>
    <t>Inpatient care</t>
  </si>
  <si>
    <t>Breakdown of total out-of-pocket spending by type of health service and income quintile, 2018</t>
  </si>
  <si>
    <t>Breakdown of out-of-pocket payments by type of health service and income quintile, 2010-2018</t>
  </si>
  <si>
    <t>Total per capita expenditure</t>
  </si>
  <si>
    <t>Private</t>
  </si>
  <si>
    <t xml:space="preserve">    VHI</t>
  </si>
  <si>
    <t xml:space="preserve">    OOP</t>
  </si>
  <si>
    <t xml:space="preserve">             |             Linearized</t>
  </si>
  <si>
    <t>Shares of total</t>
  </si>
  <si>
    <t>Public/Gov</t>
  </si>
  <si>
    <t>Public/GDP</t>
  </si>
  <si>
    <t>Public per capta expenditure on pharmaceuticals</t>
  </si>
  <si>
    <t>Public expenditure on pharmaceuticals as a share of total</t>
  </si>
  <si>
    <t>Mean annual per capita OOP by quintile:</t>
  </si>
  <si>
    <t>Mean annual per capita OOP by structure:</t>
  </si>
  <si>
    <t>Share of total OOP by structure (total population):</t>
  </si>
  <si>
    <t>Share of OOP by structure (Poorest quintile)</t>
  </si>
  <si>
    <t>Share of OOP by structure (2nd quintile)</t>
  </si>
  <si>
    <t>Share of OOP spending by structure (3rd quintile)</t>
  </si>
  <si>
    <t>Share of OOP by structure (4th quintile)</t>
  </si>
  <si>
    <t>Share of OOP by structure (Richest quintile)</t>
  </si>
  <si>
    <r>
      <t>Average annual out-of-pocket spending on medicines per person by consumption quintile</t>
    </r>
    <r>
      <rPr>
        <b/>
        <sz val="8"/>
        <color theme="1"/>
        <rFont val="Times New Roman"/>
        <family val="1"/>
      </rPr>
      <t> </t>
    </r>
  </si>
  <si>
    <t>Share of total OOP on medicines by quintile</t>
  </si>
  <si>
    <t>Out-of-pocket payments as a share of total spending on health</t>
  </si>
  <si>
    <t>European Region</t>
  </si>
  <si>
    <t>Lower middle-income</t>
  </si>
  <si>
    <t>Upper middle-income</t>
  </si>
  <si>
    <t>In constant (2017) NCU per capita</t>
  </si>
  <si>
    <t>Government schemes and compulsory contributory health care financing schemes</t>
  </si>
  <si>
    <t>Voluntary health insurance schemes</t>
  </si>
  <si>
    <t>Share of households with catastrophic out-of pocket payments</t>
  </si>
  <si>
    <t>Budget share of further impov (euro)</t>
  </si>
  <si>
    <t>Min</t>
  </si>
  <si>
    <t>Maximum</t>
  </si>
  <si>
    <t>Out-of-pocket payments as a share of total household spending among households with catastrophic spending by consumption quintile</t>
  </si>
  <si>
    <t>Incidence of catastrophic spending on health and the out-of-pocket share of total spending on health in selected European countries, latest year available</t>
  </si>
  <si>
    <t>Equivalised basic needs line, new WHO approach (euro):</t>
  </si>
  <si>
    <t>Average cost of meeting basic needs</t>
  </si>
  <si>
    <t>Average cost of meeting basic needs (GEL)</t>
  </si>
  <si>
    <t>Share of households living below the basic needs line (%)</t>
  </si>
  <si>
    <t>Average capacity to pay (GEL)</t>
  </si>
  <si>
    <t>Average capacity to pay</t>
  </si>
  <si>
    <t>STANDARD ORDER</t>
  </si>
  <si>
    <t>SVN 2015</t>
  </si>
  <si>
    <t>IRE 2009</t>
  </si>
  <si>
    <t>CZE 2012</t>
  </si>
  <si>
    <t>UK 2014</t>
  </si>
  <si>
    <t>SWE 2012</t>
  </si>
  <si>
    <t>FRA 2011</t>
  </si>
  <si>
    <t>AUT 2010</t>
  </si>
  <si>
    <t>GER 2013</t>
  </si>
  <si>
    <t>CRO 2014</t>
  </si>
  <si>
    <t>CYP 2009</t>
  </si>
  <si>
    <t>EST 2015</t>
  </si>
  <si>
    <t>HUN 2014</t>
  </si>
  <si>
    <t>POL 2014</t>
  </si>
  <si>
    <t>LTU 2012</t>
  </si>
  <si>
    <t>GRC 2014</t>
  </si>
  <si>
    <t>POR 2010</t>
  </si>
  <si>
    <t>LVA 2013</t>
  </si>
  <si>
    <t>GEO 2015</t>
  </si>
  <si>
    <t>Catastrophic OOPs</t>
  </si>
  <si>
    <t>Further impoverished after OOPs</t>
  </si>
  <si>
    <t>Impoverished after OOPs</t>
  </si>
  <si>
    <t>OOP % THE</t>
  </si>
  <si>
    <t>OLD FIGURES (April 2018)</t>
  </si>
  <si>
    <t>NEW FIGURES (updated April 2020)</t>
  </si>
  <si>
    <t>IRL 2015</t>
  </si>
  <si>
    <t>GBR 2014</t>
  </si>
  <si>
    <t>DEU 2013</t>
  </si>
  <si>
    <t>AUT 2014</t>
  </si>
  <si>
    <t>SVK 2012</t>
  </si>
  <si>
    <t>HRV 2014</t>
  </si>
  <si>
    <t>TUR 2014</t>
  </si>
  <si>
    <t>GRC 2013</t>
  </si>
  <si>
    <t>PRT 2010</t>
  </si>
  <si>
    <t>HUN 2015</t>
  </si>
  <si>
    <t>KGZ 2014</t>
  </si>
  <si>
    <t>LVA 2016</t>
  </si>
  <si>
    <t>ALB 2015</t>
  </si>
  <si>
    <t>MDA 2013</t>
  </si>
  <si>
    <t>UKR 2015</t>
  </si>
  <si>
    <t>NET 2013</t>
  </si>
  <si>
    <t>GEO 2017</t>
  </si>
  <si>
    <t>UPDATED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</si>
</sst>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_-* #,##0.00\ [$₾-437]_-;\-* #,##0.00\ [$₾-437]_-;_-* &quot;-&quot;??\ [$₾-437]_-;_-@_-"/>
    <numFmt numFmtId="166" formatCode="_-* #,##0\ [$₾-437]_-;\-* #,##0\ [$₾-437]_-;_-* &quot;-&quot;??\ [$₾-437]_-;_-@_-"/>
    <numFmt numFmtId="167" formatCode="#,##0\ [$₾-437]"/>
    <numFmt numFmtId="168" formatCode="#,##0.0"/>
    <numFmt numFmtId="169" formatCode="0.0"/>
    <numFmt numFmtId="170" formatCode="_-* #,##0.00\ _L_a_r_i_-;\-* #,##0.00\ _L_a_r_i_-;_-* &quot;-&quot;??\ _L_a_r_i_-;_-@_-"/>
    <numFmt numFmtId="171" formatCode="_-* #,##0.0\ _L_a_r_i_-;\-* #,##0.0\ _L_a_r_i_-;_-* &quot;-&quot;??\ _L_a_r_i_-;_-@_-"/>
    <numFmt numFmtId="172" formatCode="_-* #,##0.000\ _L_a_r_i_-;\-* #,##0.000\ _L_a_r_i_-;_-* &quot;-&quot;??\ _L_a_r_i_-;_-@_-"/>
    <numFmt numFmtId="173" formatCode="0.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rgb="FF000000"/>
      <name val="Sylfaen"/>
      <family val="1"/>
    </font>
    <font>
      <sz val="8"/>
      <color theme="1"/>
      <name val="Times New Roman"/>
      <family val="1"/>
    </font>
    <font>
      <b/>
      <sz val="11"/>
      <color rgb="FF000000"/>
      <name val="Sylfaen"/>
      <family val="1"/>
    </font>
    <font>
      <sz val="11"/>
      <color theme="1"/>
      <name val="Calibri"/>
      <family val="2"/>
      <charset val="204"/>
      <scheme val="minor"/>
    </font>
    <font>
      <sz val="12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2"/>
      <color theme="1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theme="1"/>
      <name val="Times New Roman"/>
      <family val="1"/>
    </font>
    <font>
      <sz val="12"/>
      <color theme="0" tint="-0.499984740745262"/>
      <name val="Calibri"/>
      <family val="2"/>
      <charset val="134"/>
      <scheme val="minor"/>
    </font>
    <font>
      <sz val="11"/>
      <color theme="0" tint="-0.499984740745262"/>
      <name val="Calibri"/>
      <family val="2"/>
      <charset val="13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charset val="134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E0E0E0"/>
      </patternFill>
    </fill>
    <fill>
      <patternFill patternType="solid">
        <fgColor rgb="FFF3F3F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C0C0C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20" fillId="0" borderId="0"/>
    <xf numFmtId="9" fontId="20" fillId="0" borderId="0" applyFont="0" applyFill="0" applyBorder="0" applyAlignment="0" applyProtection="0"/>
    <xf numFmtId="0" fontId="15" fillId="0" borderId="0"/>
    <xf numFmtId="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4" fillId="0" borderId="0"/>
    <xf numFmtId="0" fontId="34" fillId="0" borderId="0"/>
    <xf numFmtId="0" fontId="1" fillId="0" borderId="0"/>
    <xf numFmtId="0" fontId="34" fillId="0" borderId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/>
    <xf numFmtId="164" fontId="0" fillId="0" borderId="0" xfId="1" applyNumberFormat="1" applyFont="1" applyBorder="1"/>
    <xf numFmtId="10" fontId="0" fillId="0" borderId="0" xfId="0" applyNumberFormat="1"/>
    <xf numFmtId="0" fontId="5" fillId="0" borderId="0" xfId="0" applyFon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164" fontId="0" fillId="3" borderId="0" xfId="1" applyNumberFormat="1" applyFont="1" applyFill="1"/>
    <xf numFmtId="164" fontId="6" fillId="0" borderId="0" xfId="1" applyNumberFormat="1" applyFont="1"/>
    <xf numFmtId="9" fontId="0" fillId="0" borderId="0" xfId="1" applyNumberFormat="1" applyFont="1"/>
    <xf numFmtId="9" fontId="6" fillId="0" borderId="0" xfId="1" applyNumberFormat="1" applyFont="1"/>
    <xf numFmtId="167" fontId="0" fillId="0" borderId="0" xfId="0" applyNumberFormat="1"/>
    <xf numFmtId="0" fontId="7" fillId="0" borderId="0" xfId="0" applyFont="1"/>
    <xf numFmtId="9" fontId="0" fillId="0" borderId="0" xfId="0" applyNumberFormat="1" applyBorder="1"/>
    <xf numFmtId="10" fontId="0" fillId="0" borderId="0" xfId="0" applyNumberFormat="1" applyBorder="1"/>
    <xf numFmtId="0" fontId="0" fillId="0" borderId="5" xfId="0" applyBorder="1"/>
    <xf numFmtId="0" fontId="0" fillId="0" borderId="6" xfId="0" applyBorder="1"/>
    <xf numFmtId="9" fontId="6" fillId="3" borderId="4" xfId="1" applyNumberFormat="1" applyFont="1" applyFill="1" applyBorder="1"/>
    <xf numFmtId="0" fontId="0" fillId="2" borderId="7" xfId="0" applyFill="1" applyBorder="1"/>
    <xf numFmtId="164" fontId="8" fillId="0" borderId="0" xfId="1" applyNumberFormat="1" applyFont="1"/>
    <xf numFmtId="0" fontId="5" fillId="0" borderId="0" xfId="0" applyFont="1" applyAlignment="1">
      <alignment vertical="center"/>
    </xf>
    <xf numFmtId="0" fontId="11" fillId="0" borderId="0" xfId="0" applyFont="1"/>
    <xf numFmtId="0" fontId="0" fillId="0" borderId="4" xfId="0" applyFill="1" applyBorder="1"/>
    <xf numFmtId="164" fontId="0" fillId="0" borderId="0" xfId="0" applyNumberFormat="1" applyBorder="1"/>
    <xf numFmtId="0" fontId="12" fillId="0" borderId="0" xfId="0" applyFont="1" applyAlignment="1">
      <alignment vertical="center"/>
    </xf>
    <xf numFmtId="10" fontId="13" fillId="0" borderId="0" xfId="0" applyNumberFormat="1" applyFont="1" applyAlignment="1">
      <alignment horizontal="center" vertical="center" wrapText="1"/>
    </xf>
    <xf numFmtId="10" fontId="13" fillId="0" borderId="0" xfId="0" applyNumberFormat="1" applyFont="1" applyAlignment="1">
      <alignment horizontal="center" vertical="center"/>
    </xf>
    <xf numFmtId="164" fontId="14" fillId="4" borderId="0" xfId="1" applyNumberFormat="1" applyFont="1" applyFill="1" applyAlignment="1">
      <alignment horizontal="center"/>
    </xf>
    <xf numFmtId="164" fontId="14" fillId="4" borderId="8" xfId="1" applyNumberFormat="1" applyFont="1" applyFill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/>
    </xf>
    <xf numFmtId="164" fontId="14" fillId="4" borderId="0" xfId="1" applyNumberFormat="1" applyFont="1" applyFill="1" applyBorder="1" applyAlignment="1">
      <alignment horizontal="center"/>
    </xf>
    <xf numFmtId="164" fontId="14" fillId="4" borderId="9" xfId="1" applyNumberFormat="1" applyFont="1" applyFill="1" applyBorder="1" applyAlignment="1">
      <alignment horizontal="center" vertical="center" wrapText="1"/>
    </xf>
    <xf numFmtId="1" fontId="0" fillId="3" borderId="0" xfId="0" applyNumberFormat="1" applyFill="1"/>
    <xf numFmtId="1" fontId="15" fillId="3" borderId="0" xfId="2" applyNumberFormat="1" applyFill="1"/>
    <xf numFmtId="164" fontId="0" fillId="5" borderId="0" xfId="0" applyNumberFormat="1" applyFill="1"/>
    <xf numFmtId="0" fontId="16" fillId="0" borderId="0" xfId="0" applyFont="1"/>
    <xf numFmtId="0" fontId="17" fillId="6" borderId="0" xfId="0" applyFont="1" applyFill="1" applyAlignment="1">
      <alignment horizontal="center" vertical="center" wrapText="1"/>
    </xf>
    <xf numFmtId="3" fontId="17" fillId="0" borderId="0" xfId="0" applyNumberFormat="1" applyFont="1" applyAlignment="1">
      <alignment horizontal="left" vertical="center" wrapText="1"/>
    </xf>
    <xf numFmtId="3" fontId="17" fillId="0" borderId="0" xfId="0" applyNumberFormat="1" applyFont="1" applyAlignment="1" applyProtection="1">
      <alignment horizontal="right" vertical="center" wrapText="1"/>
      <protection locked="0"/>
    </xf>
    <xf numFmtId="0" fontId="18" fillId="0" borderId="0" xfId="0" applyFont="1"/>
    <xf numFmtId="0" fontId="9" fillId="0" borderId="0" xfId="0" applyFont="1"/>
    <xf numFmtId="3" fontId="17" fillId="0" borderId="10" xfId="0" applyNumberFormat="1" applyFont="1" applyBorder="1" applyAlignment="1" applyProtection="1">
      <alignment horizontal="right" vertical="center" wrapText="1"/>
      <protection locked="0"/>
    </xf>
    <xf numFmtId="3" fontId="17" fillId="7" borderId="10" xfId="0" applyNumberFormat="1" applyFont="1" applyFill="1" applyBorder="1" applyAlignment="1" applyProtection="1">
      <alignment horizontal="right" vertical="center" wrapText="1"/>
      <protection locked="0"/>
    </xf>
    <xf numFmtId="3" fontId="17" fillId="7" borderId="0" xfId="0" applyNumberFormat="1" applyFont="1" applyFill="1" applyAlignment="1" applyProtection="1">
      <alignment horizontal="right" vertical="center" wrapText="1"/>
      <protection locked="0"/>
    </xf>
    <xf numFmtId="10" fontId="0" fillId="0" borderId="0" xfId="1" applyNumberFormat="1" applyFont="1"/>
    <xf numFmtId="0" fontId="16" fillId="0" borderId="0" xfId="0" applyFont="1" applyAlignment="1">
      <alignment vertical="center"/>
    </xf>
    <xf numFmtId="164" fontId="0" fillId="0" borderId="0" xfId="0" applyNumberFormat="1" applyFill="1" applyBorder="1"/>
    <xf numFmtId="0" fontId="0" fillId="0" borderId="0" xfId="0" applyFont="1"/>
    <xf numFmtId="0" fontId="0" fillId="0" borderId="0" xfId="0" applyFont="1" applyAlignment="1">
      <alignment vertical="center"/>
    </xf>
    <xf numFmtId="164" fontId="0" fillId="0" borderId="0" xfId="0" applyNumberFormat="1" applyFont="1"/>
    <xf numFmtId="0" fontId="19" fillId="0" borderId="0" xfId="0" applyFont="1" applyAlignment="1">
      <alignment vertical="center"/>
    </xf>
    <xf numFmtId="10" fontId="0" fillId="0" borderId="0" xfId="1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169" fontId="0" fillId="0" borderId="0" xfId="0" applyNumberFormat="1" applyFill="1"/>
    <xf numFmtId="1" fontId="0" fillId="0" borderId="0" xfId="0" applyNumberFormat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1" xfId="0" applyFill="1" applyBorder="1"/>
    <xf numFmtId="0" fontId="22" fillId="0" borderId="0" xfId="0" applyFont="1"/>
    <xf numFmtId="9" fontId="22" fillId="0" borderId="0" xfId="1" applyFont="1" applyFill="1"/>
    <xf numFmtId="0" fontId="22" fillId="0" borderId="3" xfId="0" applyFont="1" applyBorder="1"/>
    <xf numFmtId="164" fontId="22" fillId="0" borderId="0" xfId="0" applyNumberFormat="1" applyFont="1"/>
    <xf numFmtId="0" fontId="23" fillId="0" borderId="0" xfId="5" applyFont="1" applyAlignment="1">
      <alignment horizontal="left"/>
    </xf>
    <xf numFmtId="0" fontId="15" fillId="0" borderId="0" xfId="5"/>
    <xf numFmtId="0" fontId="15" fillId="0" borderId="0" xfId="5" applyAlignment="1">
      <alignment horizontal="left"/>
    </xf>
    <xf numFmtId="0" fontId="15" fillId="0" borderId="0" xfId="5" applyAlignment="1">
      <alignment vertical="center" wrapText="1"/>
    </xf>
    <xf numFmtId="0" fontId="15" fillId="0" borderId="11" xfId="5" applyBorder="1"/>
    <xf numFmtId="164" fontId="0" fillId="0" borderId="11" xfId="6" applyNumberFormat="1" applyFont="1" applyBorder="1"/>
    <xf numFmtId="0" fontId="10" fillId="0" borderId="0" xfId="0" applyFont="1" applyAlignment="1">
      <alignment vertical="center" readingOrder="1"/>
    </xf>
    <xf numFmtId="2" fontId="0" fillId="0" borderId="11" xfId="0" applyNumberFormat="1" applyBorder="1"/>
    <xf numFmtId="0" fontId="15" fillId="0" borderId="11" xfId="5" applyBorder="1" applyAlignment="1">
      <alignment wrapText="1"/>
    </xf>
    <xf numFmtId="2" fontId="0" fillId="0" borderId="0" xfId="0" applyNumberFormat="1" applyBorder="1"/>
    <xf numFmtId="2" fontId="0" fillId="0" borderId="0" xfId="1" applyNumberFormat="1" applyFont="1" applyBorder="1"/>
    <xf numFmtId="0" fontId="0" fillId="0" borderId="0" xfId="0" applyNumberFormat="1" applyBorder="1"/>
    <xf numFmtId="0" fontId="15" fillId="0" borderId="12" xfId="5" applyBorder="1" applyAlignment="1">
      <alignment horizontal="left"/>
    </xf>
    <xf numFmtId="0" fontId="15" fillId="0" borderId="12" xfId="5" applyBorder="1"/>
    <xf numFmtId="169" fontId="15" fillId="0" borderId="0" xfId="5" applyNumberFormat="1"/>
    <xf numFmtId="169" fontId="15" fillId="0" borderId="0" xfId="5" applyNumberFormat="1" applyBorder="1"/>
    <xf numFmtId="169" fontId="15" fillId="0" borderId="12" xfId="5" applyNumberFormat="1" applyBorder="1"/>
    <xf numFmtId="0" fontId="15" fillId="0" borderId="0" xfId="5" applyBorder="1"/>
    <xf numFmtId="164" fontId="0" fillId="0" borderId="0" xfId="6" applyNumberFormat="1" applyFont="1"/>
    <xf numFmtId="164" fontId="0" fillId="0" borderId="12" xfId="6" applyNumberFormat="1" applyFont="1" applyBorder="1"/>
    <xf numFmtId="0" fontId="15" fillId="0" borderId="12" xfId="5" applyFont="1" applyBorder="1"/>
    <xf numFmtId="0" fontId="15" fillId="0" borderId="0" xfId="5" applyAlignment="1">
      <alignment horizontal="right"/>
    </xf>
    <xf numFmtId="171" fontId="0" fillId="0" borderId="0" xfId="7" applyNumberFormat="1" applyFont="1" applyAlignment="1">
      <alignment horizontal="right"/>
    </xf>
    <xf numFmtId="172" fontId="0" fillId="0" borderId="0" xfId="7" applyNumberFormat="1" applyFont="1" applyAlignment="1">
      <alignment horizontal="right"/>
    </xf>
    <xf numFmtId="0" fontId="15" fillId="0" borderId="0" xfId="5" applyAlignment="1">
      <alignment horizontal="left" indent="3"/>
    </xf>
    <xf numFmtId="9" fontId="0" fillId="0" borderId="0" xfId="6" applyFont="1"/>
    <xf numFmtId="9" fontId="15" fillId="0" borderId="0" xfId="5" applyNumberFormat="1"/>
    <xf numFmtId="3" fontId="25" fillId="0" borderId="0" xfId="8" applyNumberFormat="1" applyFont="1" applyFill="1" applyBorder="1" applyAlignment="1">
      <alignment vertical="center"/>
    </xf>
    <xf numFmtId="2" fontId="15" fillId="0" borderId="0" xfId="1" applyNumberFormat="1" applyFont="1"/>
    <xf numFmtId="2" fontId="15" fillId="0" borderId="0" xfId="5" applyNumberFormat="1"/>
    <xf numFmtId="0" fontId="0" fillId="0" borderId="0" xfId="0" applyFill="1"/>
    <xf numFmtId="0" fontId="27" fillId="0" borderId="0" xfId="5" applyFont="1"/>
    <xf numFmtId="0" fontId="27" fillId="0" borderId="12" xfId="5" applyFont="1" applyBorder="1"/>
    <xf numFmtId="0" fontId="27" fillId="0" borderId="0" xfId="5" applyFont="1" applyAlignment="1">
      <alignment horizontal="left"/>
    </xf>
    <xf numFmtId="169" fontId="27" fillId="0" borderId="0" xfId="5" applyNumberFormat="1" applyFont="1"/>
    <xf numFmtId="169" fontId="27" fillId="0" borderId="0" xfId="5" applyNumberFormat="1" applyFont="1" applyBorder="1"/>
    <xf numFmtId="2" fontId="27" fillId="0" borderId="0" xfId="5" applyNumberFormat="1" applyFont="1"/>
    <xf numFmtId="2" fontId="28" fillId="0" borderId="0" xfId="1" applyNumberFormat="1" applyFont="1"/>
    <xf numFmtId="2" fontId="28" fillId="0" borderId="0" xfId="6" applyNumberFormat="1" applyFont="1"/>
    <xf numFmtId="169" fontId="0" fillId="0" borderId="0" xfId="0" applyNumberFormat="1"/>
    <xf numFmtId="0" fontId="17" fillId="6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8" fontId="17" fillId="0" borderId="10" xfId="0" applyNumberFormat="1" applyFont="1" applyBorder="1" applyAlignment="1" applyProtection="1">
      <alignment horizontal="right" vertical="center" wrapText="1"/>
      <protection locked="0"/>
    </xf>
    <xf numFmtId="168" fontId="17" fillId="0" borderId="0" xfId="0" applyNumberFormat="1" applyFont="1" applyAlignment="1" applyProtection="1">
      <alignment horizontal="right" vertical="center" wrapText="1"/>
      <protection locked="0"/>
    </xf>
    <xf numFmtId="169" fontId="0" fillId="0" borderId="0" xfId="0" applyNumberFormat="1" applyProtection="1">
      <protection locked="0"/>
    </xf>
    <xf numFmtId="164" fontId="0" fillId="0" borderId="0" xfId="0" applyNumberFormat="1" applyFill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3" xfId="0" applyFill="1" applyBorder="1"/>
    <xf numFmtId="164" fontId="0" fillId="0" borderId="0" xfId="1" applyNumberFormat="1" applyFont="1" applyFill="1"/>
    <xf numFmtId="164" fontId="6" fillId="0" borderId="0" xfId="1" applyNumberFormat="1" applyFont="1" applyFill="1"/>
    <xf numFmtId="164" fontId="6" fillId="0" borderId="4" xfId="1" applyNumberFormat="1" applyFont="1" applyFill="1" applyBorder="1"/>
    <xf numFmtId="164" fontId="8" fillId="0" borderId="0" xfId="1" applyNumberFormat="1" applyFont="1" applyFill="1"/>
    <xf numFmtId="164" fontId="0" fillId="0" borderId="4" xfId="1" applyNumberFormat="1" applyFont="1" applyFill="1" applyBorder="1"/>
    <xf numFmtId="164" fontId="29" fillId="0" borderId="0" xfId="1" applyNumberFormat="1" applyFont="1" applyFill="1" applyBorder="1"/>
    <xf numFmtId="169" fontId="0" fillId="0" borderId="0" xfId="0" applyNumberFormat="1" applyAlignment="1">
      <alignment horizontal="right"/>
    </xf>
    <xf numFmtId="0" fontId="30" fillId="0" borderId="0" xfId="0" applyFont="1" applyFill="1" applyBorder="1"/>
    <xf numFmtId="0" fontId="0" fillId="0" borderId="0" xfId="0" applyFont="1" applyBorder="1"/>
    <xf numFmtId="9" fontId="0" fillId="0" borderId="0" xfId="1" applyNumberFormat="1" applyFont="1" applyBorder="1"/>
    <xf numFmtId="9" fontId="29" fillId="0" borderId="0" xfId="1" applyNumberFormat="1" applyFont="1" applyFill="1" applyBorder="1"/>
    <xf numFmtId="0" fontId="15" fillId="0" borderId="0" xfId="5" applyAlignment="1">
      <alignment wrapText="1"/>
    </xf>
    <xf numFmtId="0" fontId="15" fillId="0" borderId="0" xfId="5" applyBorder="1" applyAlignment="1">
      <alignment wrapText="1"/>
    </xf>
    <xf numFmtId="164" fontId="32" fillId="0" borderId="0" xfId="6" applyNumberFormat="1" applyFont="1" applyFill="1" applyBorder="1"/>
    <xf numFmtId="0" fontId="31" fillId="0" borderId="0" xfId="5" applyFont="1" applyBorder="1"/>
    <xf numFmtId="164" fontId="15" fillId="0" borderId="0" xfId="1" applyNumberFormat="1" applyFont="1" applyBorder="1"/>
    <xf numFmtId="173" fontId="15" fillId="0" borderId="0" xfId="5" applyNumberFormat="1"/>
    <xf numFmtId="0" fontId="15" fillId="0" borderId="8" xfId="5" applyBorder="1" applyAlignment="1">
      <alignment horizontal="left"/>
    </xf>
    <xf numFmtId="0" fontId="15" fillId="0" borderId="0" xfId="5" applyFill="1" applyBorder="1"/>
    <xf numFmtId="0" fontId="15" fillId="0" borderId="0" xfId="5" applyFont="1" applyFill="1" applyBorder="1" applyAlignment="1">
      <alignment horizontal="left"/>
    </xf>
    <xf numFmtId="169" fontId="15" fillId="0" borderId="0" xfId="5" applyNumberFormat="1" applyFill="1" applyBorder="1"/>
    <xf numFmtId="0" fontId="15" fillId="0" borderId="0" xfId="5" applyFill="1"/>
    <xf numFmtId="0" fontId="15" fillId="0" borderId="0" xfId="5" applyFill="1" applyAlignment="1">
      <alignment horizontal="left"/>
    </xf>
    <xf numFmtId="9" fontId="15" fillId="0" borderId="0" xfId="1" applyFont="1" applyFill="1"/>
    <xf numFmtId="0" fontId="31" fillId="0" borderId="0" xfId="5" applyFont="1" applyFill="1" applyAlignment="1">
      <alignment horizontal="left"/>
    </xf>
    <xf numFmtId="169" fontId="15" fillId="0" borderId="0" xfId="5" applyNumberFormat="1" applyFill="1"/>
    <xf numFmtId="173" fontId="15" fillId="0" borderId="0" xfId="5" applyNumberFormat="1" applyFill="1"/>
    <xf numFmtId="9" fontId="22" fillId="0" borderId="0" xfId="1" applyFont="1" applyFill="1" applyBorder="1"/>
    <xf numFmtId="0" fontId="33" fillId="0" borderId="0" xfId="5" applyFont="1" applyFill="1" applyBorder="1"/>
    <xf numFmtId="0" fontId="23" fillId="0" borderId="0" xfId="5" applyFont="1"/>
    <xf numFmtId="9" fontId="0" fillId="0" borderId="11" xfId="6" applyNumberFormat="1" applyFont="1" applyBorder="1"/>
    <xf numFmtId="9" fontId="15" fillId="0" borderId="11" xfId="1" applyNumberFormat="1" applyFont="1" applyBorder="1"/>
    <xf numFmtId="2" fontId="0" fillId="0" borderId="0" xfId="1" applyNumberFormat="1" applyFont="1"/>
    <xf numFmtId="2" fontId="30" fillId="0" borderId="0" xfId="1" applyNumberFormat="1" applyFont="1" applyFill="1"/>
    <xf numFmtId="2" fontId="0" fillId="0" borderId="0" xfId="1" applyNumberFormat="1" applyFont="1" applyBorder="1" applyAlignment="1">
      <alignment horizontal="right"/>
    </xf>
    <xf numFmtId="2" fontId="30" fillId="0" borderId="0" xfId="1" applyNumberFormat="1" applyFont="1" applyFill="1" applyAlignment="1">
      <alignment horizontal="right"/>
    </xf>
    <xf numFmtId="2" fontId="0" fillId="0" borderId="0" xfId="1" applyNumberFormat="1" applyFont="1" applyFill="1" applyBorder="1"/>
    <xf numFmtId="10" fontId="30" fillId="0" borderId="0" xfId="1" applyNumberFormat="1" applyFont="1" applyFill="1"/>
    <xf numFmtId="10" fontId="0" fillId="0" borderId="0" xfId="1" applyNumberFormat="1" applyFont="1" applyBorder="1" applyAlignment="1">
      <alignment horizontal="right"/>
    </xf>
    <xf numFmtId="10" fontId="30" fillId="0" borderId="0" xfId="1" applyNumberFormat="1" applyFont="1" applyFill="1" applyAlignment="1">
      <alignment horizontal="right"/>
    </xf>
    <xf numFmtId="9" fontId="0" fillId="0" borderId="11" xfId="1" applyFont="1" applyBorder="1"/>
    <xf numFmtId="10" fontId="30" fillId="0" borderId="0" xfId="1" applyNumberFormat="1" applyFont="1" applyFill="1" applyBorder="1"/>
    <xf numFmtId="2" fontId="0" fillId="0" borderId="0" xfId="0" applyNumberFormat="1" applyFont="1"/>
    <xf numFmtId="0" fontId="0" fillId="0" borderId="11" xfId="0" applyFont="1" applyBorder="1"/>
    <xf numFmtId="0" fontId="0" fillId="0" borderId="11" xfId="0" applyFont="1" applyFill="1" applyBorder="1"/>
    <xf numFmtId="164" fontId="0" fillId="0" borderId="11" xfId="1" applyNumberFormat="1" applyFont="1" applyBorder="1"/>
    <xf numFmtId="164" fontId="0" fillId="0" borderId="11" xfId="1" applyNumberFormat="1" applyFont="1" applyBorder="1" applyAlignment="1">
      <alignment horizontal="right"/>
    </xf>
    <xf numFmtId="164" fontId="0" fillId="8" borderId="11" xfId="1" applyNumberFormat="1" applyFont="1" applyFill="1" applyBorder="1" applyAlignment="1">
      <alignment horizontal="right"/>
    </xf>
    <xf numFmtId="10" fontId="0" fillId="8" borderId="11" xfId="1" applyNumberFormat="1" applyFont="1" applyFill="1" applyBorder="1" applyAlignment="1">
      <alignment horizontal="right"/>
    </xf>
    <xf numFmtId="10" fontId="35" fillId="8" borderId="11" xfId="1" applyNumberFormat="1" applyFont="1" applyFill="1" applyBorder="1" applyAlignment="1">
      <alignment horizontal="right"/>
    </xf>
    <xf numFmtId="168" fontId="30" fillId="0" borderId="0" xfId="0" applyNumberFormat="1" applyFont="1" applyAlignment="1" applyProtection="1">
      <alignment horizontal="right" vertical="center" wrapText="1"/>
      <protection locked="0"/>
    </xf>
    <xf numFmtId="168" fontId="30" fillId="8" borderId="11" xfId="0" applyNumberFormat="1" applyFont="1" applyFill="1" applyBorder="1" applyAlignment="1" applyProtection="1">
      <alignment horizontal="right" vertical="center" wrapText="1"/>
      <protection locked="0"/>
    </xf>
    <xf numFmtId="168" fontId="30" fillId="7" borderId="0" xfId="0" applyNumberFormat="1" applyFont="1" applyFill="1" applyAlignment="1" applyProtection="1">
      <alignment horizontal="right" vertical="center" wrapText="1"/>
      <protection locked="0"/>
    </xf>
    <xf numFmtId="168" fontId="30" fillId="0" borderId="11" xfId="0" applyNumberFormat="1" applyFont="1" applyBorder="1" applyAlignment="1" applyProtection="1">
      <alignment horizontal="right" vertical="center" wrapText="1"/>
      <protection locked="0"/>
    </xf>
    <xf numFmtId="168" fontId="30" fillId="7" borderId="11" xfId="0" applyNumberFormat="1" applyFont="1" applyFill="1" applyBorder="1" applyAlignment="1" applyProtection="1">
      <alignment horizontal="right" vertical="center" wrapText="1"/>
      <protection locked="0"/>
    </xf>
    <xf numFmtId="2" fontId="0" fillId="8" borderId="11" xfId="1" applyNumberFormat="1" applyFont="1" applyFill="1" applyBorder="1" applyAlignment="1">
      <alignment horizontal="right"/>
    </xf>
    <xf numFmtId="2" fontId="0" fillId="0" borderId="11" xfId="1" applyNumberFormat="1" applyFont="1" applyBorder="1"/>
    <xf numFmtId="2" fontId="30" fillId="0" borderId="0" xfId="1" applyNumberFormat="1" applyFont="1"/>
    <xf numFmtId="2" fontId="35" fillId="8" borderId="11" xfId="1" applyNumberFormat="1" applyFont="1" applyFill="1" applyBorder="1" applyAlignment="1">
      <alignment horizontal="right"/>
    </xf>
    <xf numFmtId="2" fontId="0" fillId="0" borderId="11" xfId="1" applyNumberFormat="1" applyFont="1" applyBorder="1" applyAlignment="1">
      <alignment horizontal="right"/>
    </xf>
    <xf numFmtId="10" fontId="0" fillId="0" borderId="11" xfId="1" applyNumberFormat="1" applyFont="1" applyBorder="1"/>
    <xf numFmtId="10" fontId="30" fillId="0" borderId="0" xfId="1" applyNumberFormat="1" applyFont="1"/>
    <xf numFmtId="10" fontId="0" fillId="0" borderId="11" xfId="1" applyNumberFormat="1" applyFont="1" applyBorder="1" applyAlignment="1">
      <alignment horizontal="right"/>
    </xf>
    <xf numFmtId="10" fontId="36" fillId="0" borderId="11" xfId="1" applyNumberFormat="1" applyFont="1" applyBorder="1" applyAlignment="1">
      <alignment horizontal="right"/>
    </xf>
    <xf numFmtId="0" fontId="0" fillId="0" borderId="0" xfId="0" applyFont="1" applyFill="1" applyBorder="1"/>
    <xf numFmtId="169" fontId="0" fillId="0" borderId="11" xfId="10" applyNumberFormat="1" applyFont="1" applyBorder="1"/>
    <xf numFmtId="0" fontId="30" fillId="0" borderId="11" xfId="9" applyFont="1" applyBorder="1"/>
    <xf numFmtId="0" fontId="30" fillId="4" borderId="11" xfId="9" applyFont="1" applyFill="1" applyBorder="1"/>
    <xf numFmtId="168" fontId="30" fillId="0" borderId="11" xfId="10" applyNumberFormat="1" applyFont="1" applyFill="1" applyBorder="1" applyAlignment="1" applyProtection="1">
      <alignment horizontal="right" vertical="center" wrapText="1"/>
      <protection locked="0"/>
    </xf>
    <xf numFmtId="2" fontId="30" fillId="0" borderId="11" xfId="9" applyNumberFormat="1" applyFont="1" applyBorder="1"/>
    <xf numFmtId="2" fontId="30" fillId="4" borderId="11" xfId="9" applyNumberFormat="1" applyFont="1" applyFill="1" applyBorder="1"/>
    <xf numFmtId="0" fontId="36" fillId="0" borderId="0" xfId="0" applyFont="1"/>
    <xf numFmtId="0" fontId="23" fillId="0" borderId="0" xfId="0" applyFont="1"/>
    <xf numFmtId="169" fontId="0" fillId="0" borderId="0" xfId="0" applyNumberFormat="1" applyFont="1"/>
    <xf numFmtId="169" fontId="0" fillId="0" borderId="0" xfId="0" applyNumberFormat="1" applyFont="1" applyAlignment="1">
      <alignment horizontal="right"/>
    </xf>
    <xf numFmtId="169" fontId="25" fillId="0" borderId="0" xfId="11" applyNumberFormat="1" applyFont="1" applyFill="1" applyBorder="1" applyAlignment="1" applyProtection="1">
      <alignment horizontal="right" vertical="center"/>
      <protection locked="0"/>
    </xf>
    <xf numFmtId="0" fontId="15" fillId="0" borderId="0" xfId="5" applyAlignment="1">
      <alignment horizontal="center"/>
    </xf>
    <xf numFmtId="0" fontId="15" fillId="0" borderId="0" xfId="5" applyBorder="1" applyAlignment="1">
      <alignment horizontal="center"/>
    </xf>
    <xf numFmtId="2" fontId="0" fillId="0" borderId="0" xfId="0" applyNumberFormat="1" applyFill="1" applyBorder="1"/>
    <xf numFmtId="2" fontId="6" fillId="0" borderId="0" xfId="1" applyNumberFormat="1" applyFont="1" applyFill="1" applyBorder="1"/>
    <xf numFmtId="0" fontId="22" fillId="0" borderId="11" xfId="0" applyFont="1" applyBorder="1" applyAlignment="1">
      <alignment horizontal="left"/>
    </xf>
    <xf numFmtId="0" fontId="22" fillId="0" borderId="11" xfId="0" applyFont="1" applyBorder="1"/>
    <xf numFmtId="0" fontId="22" fillId="0" borderId="11" xfId="0" applyFont="1" applyFill="1" applyBorder="1"/>
  </cellXfs>
  <cellStyles count="12">
    <cellStyle name="Comma 4" xfId="7"/>
    <cellStyle name="Normal" xfId="0" builtinId="0"/>
    <cellStyle name="Normal 2" xfId="3"/>
    <cellStyle name="Normal 3" xfId="2"/>
    <cellStyle name="Normal 4 2 2" xfId="9"/>
    <cellStyle name="Normal 6" xfId="5"/>
    <cellStyle name="Normal 9 2" xfId="10"/>
    <cellStyle name="Normal_Mosaxleoba na 1.1 raionebis mixedvit" xfId="8"/>
    <cellStyle name="Normal_mosaxleobis saSualo Tviuri Semosavlebis ganawileba q da s WrilSi 2" xfId="11"/>
    <cellStyle name="Percent 2" xfId="4"/>
    <cellStyle name="Percent 3" xfId="6"/>
    <cellStyle name="Porcentaje" xfId="1" builtinId="5"/>
  </cellStyles>
  <dxfs count="54"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numFmt numFmtId="1" formatCode="0"/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0000"/>
        </patternFill>
      </fill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0000"/>
        </patternFill>
      </fill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numFmt numFmtId="164" formatCode="0.0%"/>
    </dxf>
    <dxf>
      <numFmt numFmtId="164" formatCode="0.0%"/>
    </dxf>
    <dxf>
      <numFmt numFmtId="164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colors>
    <mruColors>
      <color rgb="FFE46C0A"/>
      <color rgb="FF9CBC5C"/>
      <color rgb="FFFFC000"/>
      <color rgb="FF8EB149"/>
      <color rgb="FF7C9B53"/>
      <color rgb="FFC6D9F1"/>
      <color rgb="FF002060"/>
      <color rgb="FFD5EAC8"/>
      <color rgb="FF8C363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 1'!$B$2</c:f>
              <c:strCache>
                <c:ptCount val="1"/>
                <c:pt idx="0">
                  <c:v>Visits to ambulatory and out-patient clinics per capita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'Fig 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1'!$B$3:$B$11</c:f>
              <c:numCache>
                <c:formatCode>General</c:formatCode>
                <c:ptCount val="9"/>
                <c:pt idx="0">
                  <c:v>2.1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3.5</c:v>
                </c:pt>
                <c:pt idx="5">
                  <c:v>3.9</c:v>
                </c:pt>
                <c:pt idx="6">
                  <c:v>3.9</c:v>
                </c:pt>
                <c:pt idx="7">
                  <c:v>3.5</c:v>
                </c:pt>
                <c:pt idx="8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38-4E97-A7E4-44DC8F7D9F53}"/>
            </c:ext>
          </c:extLst>
        </c:ser>
        <c:ser>
          <c:idx val="2"/>
          <c:order val="1"/>
          <c:tx>
            <c:strRef>
              <c:f>'Fig 1'!$C$2</c:f>
              <c:strCache>
                <c:ptCount val="1"/>
                <c:pt idx="0">
                  <c:v>Hospitalizations per 100 000 population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'Fig 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1'!$C$3:$C$11</c:f>
              <c:numCache>
                <c:formatCode>General</c:formatCode>
                <c:ptCount val="9"/>
                <c:pt idx="0">
                  <c:v>7.5</c:v>
                </c:pt>
                <c:pt idx="1">
                  <c:v>7.4</c:v>
                </c:pt>
                <c:pt idx="2">
                  <c:v>8.1</c:v>
                </c:pt>
                <c:pt idx="3">
                  <c:v>8.6</c:v>
                </c:pt>
                <c:pt idx="4">
                  <c:v>11.4</c:v>
                </c:pt>
                <c:pt idx="5">
                  <c:v>12.2</c:v>
                </c:pt>
                <c:pt idx="6">
                  <c:v>14</c:v>
                </c:pt>
                <c:pt idx="7">
                  <c:v>14.2</c:v>
                </c:pt>
                <c:pt idx="8">
                  <c:v>16.7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B38-4E97-A7E4-44DC8F7D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13200"/>
        <c:axId val="889224624"/>
        <c:extLst xmlns:c16r2="http://schemas.microsoft.com/office/drawing/2015/06/chart"/>
      </c:lineChart>
      <c:catAx>
        <c:axId val="8892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s-CO"/>
          </a:p>
        </c:txPr>
        <c:crossAx val="889224624"/>
        <c:crosses val="autoZero"/>
        <c:auto val="1"/>
        <c:lblAlgn val="ctr"/>
        <c:lblOffset val="100"/>
        <c:noMultiLvlLbl val="0"/>
      </c:catAx>
      <c:valAx>
        <c:axId val="88922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Visits</a:t>
                </a:r>
              </a:p>
            </c:rich>
          </c:tx>
          <c:layout>
            <c:manualLayout>
              <c:xMode val="edge"/>
              <c:yMode val="edge"/>
              <c:x val="2.1985136216261746E-3"/>
              <c:y val="0.362808398950131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88921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es-CO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es-CO"/>
          </a:p>
        </c:txPr>
      </c:legendEntry>
      <c:layout>
        <c:manualLayout>
          <c:xMode val="edge"/>
          <c:yMode val="edge"/>
          <c:x val="0.64661319073083778"/>
          <c:y val="0.15682195975503066"/>
          <c:w val="0.34001782531194297"/>
          <c:h val="0.4733931175269757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10'!$A$4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10'!$B$4:$J$4</c:f>
              <c:numCache>
                <c:formatCode>0.0%</c:formatCode>
                <c:ptCount val="9"/>
                <c:pt idx="0">
                  <c:v>0.61014775784863207</c:v>
                </c:pt>
                <c:pt idx="1">
                  <c:v>0.59976411574093791</c:v>
                </c:pt>
                <c:pt idx="2">
                  <c:v>0.63516691571971939</c:v>
                </c:pt>
                <c:pt idx="3">
                  <c:v>0.68064307434113325</c:v>
                </c:pt>
                <c:pt idx="4">
                  <c:v>0.66341186334583191</c:v>
                </c:pt>
                <c:pt idx="5">
                  <c:v>0.67667409999999995</c:v>
                </c:pt>
                <c:pt idx="6">
                  <c:v>0.67928109000000003</c:v>
                </c:pt>
                <c:pt idx="7">
                  <c:v>0.64847259999999995</c:v>
                </c:pt>
                <c:pt idx="8">
                  <c:v>0.68778384999999997</c:v>
                </c:pt>
              </c:numCache>
            </c:numRef>
          </c:val>
        </c:ser>
        <c:ser>
          <c:idx val="1"/>
          <c:order val="1"/>
          <c:tx>
            <c:strRef>
              <c:f>'Fig 10'!$A$5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10'!$B$5:$J$5</c:f>
              <c:numCache>
                <c:formatCode>0.0%</c:formatCode>
                <c:ptCount val="9"/>
                <c:pt idx="0">
                  <c:v>5.2405199766949297E-3</c:v>
                </c:pt>
                <c:pt idx="1">
                  <c:v>5.01765017873984E-3</c:v>
                </c:pt>
                <c:pt idx="2">
                  <c:v>5.408068212616508E-3</c:v>
                </c:pt>
                <c:pt idx="3">
                  <c:v>7.5091170663659067E-3</c:v>
                </c:pt>
                <c:pt idx="4">
                  <c:v>8.1620567530174895E-3</c:v>
                </c:pt>
                <c:pt idx="5">
                  <c:v>9.4431900000000006E-3</c:v>
                </c:pt>
                <c:pt idx="6">
                  <c:v>9.0857300000000002E-3</c:v>
                </c:pt>
                <c:pt idx="7">
                  <c:v>8.0018899999999994E-3</c:v>
                </c:pt>
                <c:pt idx="8">
                  <c:v>9.6606799999999996E-3</c:v>
                </c:pt>
              </c:numCache>
            </c:numRef>
          </c:val>
        </c:ser>
        <c:ser>
          <c:idx val="2"/>
          <c:order val="2"/>
          <c:tx>
            <c:strRef>
              <c:f>'Fig 10'!$A$6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10'!$B$6:$J$6</c:f>
              <c:numCache>
                <c:formatCode>0.0%</c:formatCode>
                <c:ptCount val="9"/>
                <c:pt idx="0">
                  <c:v>0.13087564393321513</c:v>
                </c:pt>
                <c:pt idx="1">
                  <c:v>0.11056247715663196</c:v>
                </c:pt>
                <c:pt idx="2">
                  <c:v>0.11988003548387902</c:v>
                </c:pt>
                <c:pt idx="3">
                  <c:v>0.11608309343377871</c:v>
                </c:pt>
                <c:pt idx="4">
                  <c:v>0.11412274196935633</c:v>
                </c:pt>
                <c:pt idx="5">
                  <c:v>0.12350646999999999</c:v>
                </c:pt>
                <c:pt idx="6">
                  <c:v>0.13458758000000001</c:v>
                </c:pt>
                <c:pt idx="7">
                  <c:v>0.12042666</c:v>
                </c:pt>
                <c:pt idx="8">
                  <c:v>0.10474447000000001</c:v>
                </c:pt>
              </c:numCache>
            </c:numRef>
          </c:val>
        </c:ser>
        <c:ser>
          <c:idx val="3"/>
          <c:order val="3"/>
          <c:tx>
            <c:strRef>
              <c:f>'Fig 10'!$A$7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10'!$B$7:$J$7</c:f>
              <c:numCache>
                <c:formatCode>0.0%</c:formatCode>
                <c:ptCount val="9"/>
                <c:pt idx="0">
                  <c:v>4.4274245012063514E-2</c:v>
                </c:pt>
                <c:pt idx="1">
                  <c:v>4.721945711074859E-2</c:v>
                </c:pt>
                <c:pt idx="2">
                  <c:v>4.3453219123781243E-2</c:v>
                </c:pt>
                <c:pt idx="3">
                  <c:v>4.1878567305311289E-2</c:v>
                </c:pt>
                <c:pt idx="4">
                  <c:v>5.1663293971534657E-2</c:v>
                </c:pt>
                <c:pt idx="5">
                  <c:v>4.5431779999999998E-2</c:v>
                </c:pt>
                <c:pt idx="6">
                  <c:v>5.5884450000000002E-2</c:v>
                </c:pt>
                <c:pt idx="7">
                  <c:v>4.4120630000000001E-2</c:v>
                </c:pt>
                <c:pt idx="8">
                  <c:v>5.1644839999999997E-2</c:v>
                </c:pt>
              </c:numCache>
            </c:numRef>
          </c:val>
        </c:ser>
        <c:ser>
          <c:idx val="4"/>
          <c:order val="4"/>
          <c:tx>
            <c:strRef>
              <c:f>'Fig 10'!$A$8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10'!$B$8:$J$8</c:f>
              <c:numCache>
                <c:formatCode>0.0%</c:formatCode>
                <c:ptCount val="9"/>
                <c:pt idx="0">
                  <c:v>8.41876620663164E-3</c:v>
                </c:pt>
                <c:pt idx="1">
                  <c:v>9.7439749048374696E-3</c:v>
                </c:pt>
                <c:pt idx="2">
                  <c:v>1.0105208397221115E-2</c:v>
                </c:pt>
                <c:pt idx="3">
                  <c:v>3.886678598388941E-3</c:v>
                </c:pt>
                <c:pt idx="4">
                  <c:v>6.6864106707157315E-3</c:v>
                </c:pt>
                <c:pt idx="5">
                  <c:v>1.9926700000000002E-3</c:v>
                </c:pt>
                <c:pt idx="6">
                  <c:v>3.84381E-3</c:v>
                </c:pt>
                <c:pt idx="7">
                  <c:v>6.3114099999999999E-3</c:v>
                </c:pt>
                <c:pt idx="8">
                  <c:v>3.7988700000000002E-3</c:v>
                </c:pt>
              </c:numCache>
            </c:numRef>
          </c:val>
        </c:ser>
        <c:ser>
          <c:idx val="5"/>
          <c:order val="5"/>
          <c:tx>
            <c:strRef>
              <c:f>'Fig 10'!$A$9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10'!$B$9:$J$9</c:f>
              <c:numCache>
                <c:formatCode>0.0%</c:formatCode>
                <c:ptCount val="9"/>
                <c:pt idx="0">
                  <c:v>0.20104306702276273</c:v>
                </c:pt>
                <c:pt idx="1">
                  <c:v>0.22769232490810398</c:v>
                </c:pt>
                <c:pt idx="2">
                  <c:v>0.18598655306278261</c:v>
                </c:pt>
                <c:pt idx="3">
                  <c:v>0.14999946925502183</c:v>
                </c:pt>
                <c:pt idx="4">
                  <c:v>0.15595363328954387</c:v>
                </c:pt>
                <c:pt idx="5">
                  <c:v>0.14295179</c:v>
                </c:pt>
                <c:pt idx="6">
                  <c:v>0.11731734000000001</c:v>
                </c:pt>
                <c:pt idx="7">
                  <c:v>0.17266680000000001</c:v>
                </c:pt>
                <c:pt idx="8">
                  <c:v>0.14236728000000001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9174048"/>
        <c:axId val="949166976"/>
      </c:barChart>
      <c:catAx>
        <c:axId val="9491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9166976"/>
        <c:crosses val="autoZero"/>
        <c:auto val="1"/>
        <c:lblAlgn val="ctr"/>
        <c:lblOffset val="100"/>
        <c:noMultiLvlLbl val="0"/>
      </c:catAx>
      <c:valAx>
        <c:axId val="9491669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949174048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10'!$A$4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10'!$B$4:$J$4</c:f>
              <c:numCache>
                <c:formatCode>0.0%</c:formatCode>
                <c:ptCount val="9"/>
                <c:pt idx="0">
                  <c:v>0.61014775784863207</c:v>
                </c:pt>
                <c:pt idx="1">
                  <c:v>0.59976411574093791</c:v>
                </c:pt>
                <c:pt idx="2">
                  <c:v>0.63516691571971939</c:v>
                </c:pt>
                <c:pt idx="3">
                  <c:v>0.68064307434113325</c:v>
                </c:pt>
                <c:pt idx="4">
                  <c:v>0.66341186334583191</c:v>
                </c:pt>
                <c:pt idx="5">
                  <c:v>0.67667409999999995</c:v>
                </c:pt>
                <c:pt idx="6">
                  <c:v>0.67928109000000003</c:v>
                </c:pt>
                <c:pt idx="7">
                  <c:v>0.64847259999999995</c:v>
                </c:pt>
                <c:pt idx="8">
                  <c:v>0.68778384999999997</c:v>
                </c:pt>
              </c:numCache>
            </c:numRef>
          </c:val>
        </c:ser>
        <c:ser>
          <c:idx val="5"/>
          <c:order val="1"/>
          <c:tx>
            <c:strRef>
              <c:f>'Fig 10'!$A$9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10'!$B$9:$J$9</c:f>
              <c:numCache>
                <c:formatCode>0.0%</c:formatCode>
                <c:ptCount val="9"/>
                <c:pt idx="0">
                  <c:v>0.20104306702276273</c:v>
                </c:pt>
                <c:pt idx="1">
                  <c:v>0.22769232490810398</c:v>
                </c:pt>
                <c:pt idx="2">
                  <c:v>0.18598655306278261</c:v>
                </c:pt>
                <c:pt idx="3">
                  <c:v>0.14999946925502183</c:v>
                </c:pt>
                <c:pt idx="4">
                  <c:v>0.15595363328954387</c:v>
                </c:pt>
                <c:pt idx="5">
                  <c:v>0.14295179</c:v>
                </c:pt>
                <c:pt idx="6">
                  <c:v>0.11731734000000001</c:v>
                </c:pt>
                <c:pt idx="7">
                  <c:v>0.17266680000000001</c:v>
                </c:pt>
                <c:pt idx="8">
                  <c:v>0.14236728000000001</c:v>
                </c:pt>
              </c:numCache>
            </c:numRef>
          </c:val>
        </c:ser>
        <c:ser>
          <c:idx val="2"/>
          <c:order val="2"/>
          <c:tx>
            <c:strRef>
              <c:f>'Fig 10'!$A$6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10'!$B$6:$J$6</c:f>
              <c:numCache>
                <c:formatCode>0.0%</c:formatCode>
                <c:ptCount val="9"/>
                <c:pt idx="0">
                  <c:v>0.13087564393321513</c:v>
                </c:pt>
                <c:pt idx="1">
                  <c:v>0.11056247715663196</c:v>
                </c:pt>
                <c:pt idx="2">
                  <c:v>0.11988003548387902</c:v>
                </c:pt>
                <c:pt idx="3">
                  <c:v>0.11608309343377871</c:v>
                </c:pt>
                <c:pt idx="4">
                  <c:v>0.11412274196935633</c:v>
                </c:pt>
                <c:pt idx="5">
                  <c:v>0.12350646999999999</c:v>
                </c:pt>
                <c:pt idx="6">
                  <c:v>0.13458758000000001</c:v>
                </c:pt>
                <c:pt idx="7">
                  <c:v>0.12042666</c:v>
                </c:pt>
                <c:pt idx="8">
                  <c:v>0.10474447000000001</c:v>
                </c:pt>
              </c:numCache>
            </c:numRef>
          </c:val>
        </c:ser>
        <c:ser>
          <c:idx val="3"/>
          <c:order val="3"/>
          <c:tx>
            <c:strRef>
              <c:f>'Fig 10'!$A$7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10'!$B$7:$J$7</c:f>
              <c:numCache>
                <c:formatCode>0.0%</c:formatCode>
                <c:ptCount val="9"/>
                <c:pt idx="0">
                  <c:v>4.4274245012063514E-2</c:v>
                </c:pt>
                <c:pt idx="1">
                  <c:v>4.721945711074859E-2</c:v>
                </c:pt>
                <c:pt idx="2">
                  <c:v>4.3453219123781243E-2</c:v>
                </c:pt>
                <c:pt idx="3">
                  <c:v>4.1878567305311289E-2</c:v>
                </c:pt>
                <c:pt idx="4">
                  <c:v>5.1663293971534657E-2</c:v>
                </c:pt>
                <c:pt idx="5">
                  <c:v>4.5431779999999998E-2</c:v>
                </c:pt>
                <c:pt idx="6">
                  <c:v>5.5884450000000002E-2</c:v>
                </c:pt>
                <c:pt idx="7">
                  <c:v>4.4120630000000001E-2</c:v>
                </c:pt>
                <c:pt idx="8">
                  <c:v>5.1644839999999997E-2</c:v>
                </c:pt>
              </c:numCache>
            </c:numRef>
          </c:val>
        </c:ser>
        <c:ser>
          <c:idx val="1"/>
          <c:order val="4"/>
          <c:tx>
            <c:strRef>
              <c:f>'Fig 10'!$A$5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10'!$B$5:$J$5</c:f>
              <c:numCache>
                <c:formatCode>0.0%</c:formatCode>
                <c:ptCount val="9"/>
                <c:pt idx="0">
                  <c:v>5.2405199766949297E-3</c:v>
                </c:pt>
                <c:pt idx="1">
                  <c:v>5.01765017873984E-3</c:v>
                </c:pt>
                <c:pt idx="2">
                  <c:v>5.408068212616508E-3</c:v>
                </c:pt>
                <c:pt idx="3">
                  <c:v>7.5091170663659067E-3</c:v>
                </c:pt>
                <c:pt idx="4">
                  <c:v>8.1620567530174895E-3</c:v>
                </c:pt>
                <c:pt idx="5">
                  <c:v>9.4431900000000006E-3</c:v>
                </c:pt>
                <c:pt idx="6">
                  <c:v>9.0857300000000002E-3</c:v>
                </c:pt>
                <c:pt idx="7">
                  <c:v>8.0018899999999994E-3</c:v>
                </c:pt>
                <c:pt idx="8">
                  <c:v>9.6606799999999996E-3</c:v>
                </c:pt>
              </c:numCache>
            </c:numRef>
          </c:val>
        </c:ser>
        <c:ser>
          <c:idx val="4"/>
          <c:order val="5"/>
          <c:tx>
            <c:strRef>
              <c:f>'Fig 10'!$A$8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10'!$B$3:$J$3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10'!$B$8:$J$8</c:f>
              <c:numCache>
                <c:formatCode>0.0%</c:formatCode>
                <c:ptCount val="9"/>
                <c:pt idx="0">
                  <c:v>8.41876620663164E-3</c:v>
                </c:pt>
                <c:pt idx="1">
                  <c:v>9.7439749048374696E-3</c:v>
                </c:pt>
                <c:pt idx="2">
                  <c:v>1.0105208397221115E-2</c:v>
                </c:pt>
                <c:pt idx="3">
                  <c:v>3.886678598388941E-3</c:v>
                </c:pt>
                <c:pt idx="4">
                  <c:v>6.6864106707157315E-3</c:v>
                </c:pt>
                <c:pt idx="5">
                  <c:v>1.9926700000000002E-3</c:v>
                </c:pt>
                <c:pt idx="6">
                  <c:v>3.84381E-3</c:v>
                </c:pt>
                <c:pt idx="7">
                  <c:v>6.3114099999999999E-3</c:v>
                </c:pt>
                <c:pt idx="8">
                  <c:v>3.7988700000000002E-3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9174592"/>
        <c:axId val="949163712"/>
      </c:barChart>
      <c:catAx>
        <c:axId val="94917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9163712"/>
        <c:crosses val="autoZero"/>
        <c:auto val="1"/>
        <c:lblAlgn val="ctr"/>
        <c:lblOffset val="100"/>
        <c:noMultiLvlLbl val="0"/>
      </c:catAx>
      <c:valAx>
        <c:axId val="9491637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949174592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11'!$B$2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11'!$B$3:$B$9</c:f>
              <c:numCache>
                <c:formatCode>0.00</c:formatCode>
                <c:ptCount val="7"/>
                <c:pt idx="0">
                  <c:v>68.778385</c:v>
                </c:pt>
                <c:pt idx="2">
                  <c:v>90.592473999999996</c:v>
                </c:pt>
                <c:pt idx="3">
                  <c:v>83.964331000000001</c:v>
                </c:pt>
                <c:pt idx="4">
                  <c:v>80.629077999999993</c:v>
                </c:pt>
                <c:pt idx="5">
                  <c:v>74.789678000000009</c:v>
                </c:pt>
                <c:pt idx="6">
                  <c:v>49.513017999999995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7C-4DBD-BDC9-8FD8A67900E5}"/>
            </c:ext>
          </c:extLst>
        </c:ser>
        <c:ser>
          <c:idx val="1"/>
          <c:order val="1"/>
          <c:tx>
            <c:strRef>
              <c:f>'Fig 11'!$C$2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11'!$C$3:$C$9</c:f>
              <c:numCache>
                <c:formatCode>0.00</c:formatCode>
                <c:ptCount val="7"/>
                <c:pt idx="0">
                  <c:v>0.96606799999999993</c:v>
                </c:pt>
                <c:pt idx="2">
                  <c:v>0.30300100000000002</c:v>
                </c:pt>
                <c:pt idx="3">
                  <c:v>1.0088539999999999</c:v>
                </c:pt>
                <c:pt idx="4">
                  <c:v>1.280146</c:v>
                </c:pt>
                <c:pt idx="5">
                  <c:v>1.185317</c:v>
                </c:pt>
                <c:pt idx="6">
                  <c:v>0.81294999999999995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07C-4DBD-BDC9-8FD8A67900E5}"/>
            </c:ext>
          </c:extLst>
        </c:ser>
        <c:ser>
          <c:idx val="2"/>
          <c:order val="2"/>
          <c:tx>
            <c:strRef>
              <c:f>'Fig 11'!$D$2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11'!$D$3:$D$9</c:f>
              <c:numCache>
                <c:formatCode>0.00</c:formatCode>
                <c:ptCount val="7"/>
                <c:pt idx="0">
                  <c:v>10.474447000000001</c:v>
                </c:pt>
                <c:pt idx="2">
                  <c:v>5.7495119999999993</c:v>
                </c:pt>
                <c:pt idx="3">
                  <c:v>8.7325379999999999</c:v>
                </c:pt>
                <c:pt idx="4">
                  <c:v>8.0482460000000007</c:v>
                </c:pt>
                <c:pt idx="5">
                  <c:v>11.399604999999999</c:v>
                </c:pt>
                <c:pt idx="6">
                  <c:v>12.646688000000001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07C-4DBD-BDC9-8FD8A67900E5}"/>
            </c:ext>
          </c:extLst>
        </c:ser>
        <c:ser>
          <c:idx val="3"/>
          <c:order val="3"/>
          <c:tx>
            <c:strRef>
              <c:f>'Fig 11'!$E$2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11'!$E$3:$E$9</c:f>
              <c:numCache>
                <c:formatCode>0.00</c:formatCode>
                <c:ptCount val="7"/>
                <c:pt idx="0">
                  <c:v>5.1644839999999999</c:v>
                </c:pt>
                <c:pt idx="2">
                  <c:v>1.479384</c:v>
                </c:pt>
                <c:pt idx="3">
                  <c:v>2.3450729999999997</c:v>
                </c:pt>
                <c:pt idx="4">
                  <c:v>3.9525459999999999</c:v>
                </c:pt>
                <c:pt idx="5">
                  <c:v>4.8526489999999995</c:v>
                </c:pt>
                <c:pt idx="6">
                  <c:v>7.7174549999999993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07C-4DBD-BDC9-8FD8A67900E5}"/>
            </c:ext>
          </c:extLst>
        </c:ser>
        <c:ser>
          <c:idx val="4"/>
          <c:order val="4"/>
          <c:tx>
            <c:strRef>
              <c:f>'Fig 11'!$F$2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11'!$F$3:$F$9</c:f>
              <c:numCache>
                <c:formatCode>0.00</c:formatCode>
                <c:ptCount val="7"/>
                <c:pt idx="0">
                  <c:v>0.37988700000000003</c:v>
                </c:pt>
                <c:pt idx="2">
                  <c:v>0.40348800000000001</c:v>
                </c:pt>
                <c:pt idx="3">
                  <c:v>0.10396999999999999</c:v>
                </c:pt>
                <c:pt idx="4">
                  <c:v>0.34781899999999999</c:v>
                </c:pt>
                <c:pt idx="5">
                  <c:v>0.39828199999999997</c:v>
                </c:pt>
                <c:pt idx="6">
                  <c:v>0.47853799999999996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07C-4DBD-BDC9-8FD8A67900E5}"/>
            </c:ext>
          </c:extLst>
        </c:ser>
        <c:ser>
          <c:idx val="5"/>
          <c:order val="5"/>
          <c:tx>
            <c:strRef>
              <c:f>'Fig 11'!$G$2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11'!$G$3:$G$9</c:f>
              <c:numCache>
                <c:formatCode>0.00</c:formatCode>
                <c:ptCount val="7"/>
                <c:pt idx="0">
                  <c:v>14.236728000000001</c:v>
                </c:pt>
                <c:pt idx="2">
                  <c:v>1.47214</c:v>
                </c:pt>
                <c:pt idx="3">
                  <c:v>3.8452329999999999</c:v>
                </c:pt>
                <c:pt idx="4">
                  <c:v>5.7421640000000007</c:v>
                </c:pt>
                <c:pt idx="5">
                  <c:v>7.3744680000000002</c:v>
                </c:pt>
                <c:pt idx="6">
                  <c:v>28.83135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07C-4DBD-BDC9-8FD8A679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9167520"/>
        <c:axId val="949168064"/>
      </c:barChart>
      <c:catAx>
        <c:axId val="94916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9168064"/>
        <c:crosses val="autoZero"/>
        <c:auto val="1"/>
        <c:lblAlgn val="ctr"/>
        <c:lblOffset val="100"/>
        <c:noMultiLvlLbl val="0"/>
      </c:catAx>
      <c:valAx>
        <c:axId val="9491680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949167520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11'!$B$2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11'!$B$3:$B$9</c:f>
              <c:numCache>
                <c:formatCode>0.00</c:formatCode>
                <c:ptCount val="7"/>
                <c:pt idx="0">
                  <c:v>68.778385</c:v>
                </c:pt>
                <c:pt idx="2">
                  <c:v>90.592473999999996</c:v>
                </c:pt>
                <c:pt idx="3">
                  <c:v>83.964331000000001</c:v>
                </c:pt>
                <c:pt idx="4">
                  <c:v>80.629077999999993</c:v>
                </c:pt>
                <c:pt idx="5">
                  <c:v>74.789678000000009</c:v>
                </c:pt>
                <c:pt idx="6">
                  <c:v>49.513017999999995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7C-4DBD-BDC9-8FD8A67900E5}"/>
            </c:ext>
          </c:extLst>
        </c:ser>
        <c:ser>
          <c:idx val="5"/>
          <c:order val="1"/>
          <c:tx>
            <c:strRef>
              <c:f>'Fig 11'!$G$2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11'!$G$3:$G$9</c:f>
              <c:numCache>
                <c:formatCode>0.00</c:formatCode>
                <c:ptCount val="7"/>
                <c:pt idx="0">
                  <c:v>14.236728000000001</c:v>
                </c:pt>
                <c:pt idx="2">
                  <c:v>1.47214</c:v>
                </c:pt>
                <c:pt idx="3">
                  <c:v>3.8452329999999999</c:v>
                </c:pt>
                <c:pt idx="4">
                  <c:v>5.7421640000000007</c:v>
                </c:pt>
                <c:pt idx="5">
                  <c:v>7.3744680000000002</c:v>
                </c:pt>
                <c:pt idx="6">
                  <c:v>28.83135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07C-4DBD-BDC9-8FD8A67900E5}"/>
            </c:ext>
          </c:extLst>
        </c:ser>
        <c:ser>
          <c:idx val="2"/>
          <c:order val="2"/>
          <c:tx>
            <c:strRef>
              <c:f>'Fig 11'!$D$2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11'!$D$3:$D$9</c:f>
              <c:numCache>
                <c:formatCode>0.00</c:formatCode>
                <c:ptCount val="7"/>
                <c:pt idx="0">
                  <c:v>10.474447000000001</c:v>
                </c:pt>
                <c:pt idx="2">
                  <c:v>5.7495119999999993</c:v>
                </c:pt>
                <c:pt idx="3">
                  <c:v>8.7325379999999999</c:v>
                </c:pt>
                <c:pt idx="4">
                  <c:v>8.0482460000000007</c:v>
                </c:pt>
                <c:pt idx="5">
                  <c:v>11.399604999999999</c:v>
                </c:pt>
                <c:pt idx="6">
                  <c:v>12.646688000000001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07C-4DBD-BDC9-8FD8A67900E5}"/>
            </c:ext>
          </c:extLst>
        </c:ser>
        <c:ser>
          <c:idx val="3"/>
          <c:order val="3"/>
          <c:tx>
            <c:strRef>
              <c:f>'Fig 11'!$E$2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11'!$E$3:$E$9</c:f>
              <c:numCache>
                <c:formatCode>0.00</c:formatCode>
                <c:ptCount val="7"/>
                <c:pt idx="0">
                  <c:v>5.1644839999999999</c:v>
                </c:pt>
                <c:pt idx="2">
                  <c:v>1.479384</c:v>
                </c:pt>
                <c:pt idx="3">
                  <c:v>2.3450729999999997</c:v>
                </c:pt>
                <c:pt idx="4">
                  <c:v>3.9525459999999999</c:v>
                </c:pt>
                <c:pt idx="5">
                  <c:v>4.8526489999999995</c:v>
                </c:pt>
                <c:pt idx="6">
                  <c:v>7.7174549999999993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07C-4DBD-BDC9-8FD8A67900E5}"/>
            </c:ext>
          </c:extLst>
        </c:ser>
        <c:ser>
          <c:idx val="1"/>
          <c:order val="4"/>
          <c:tx>
            <c:strRef>
              <c:f>'Fig 11'!$C$2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11'!$C$3:$C$9</c:f>
              <c:numCache>
                <c:formatCode>0.00</c:formatCode>
                <c:ptCount val="7"/>
                <c:pt idx="0">
                  <c:v>0.96606799999999993</c:v>
                </c:pt>
                <c:pt idx="2">
                  <c:v>0.30300100000000002</c:v>
                </c:pt>
                <c:pt idx="3">
                  <c:v>1.0088539999999999</c:v>
                </c:pt>
                <c:pt idx="4">
                  <c:v>1.280146</c:v>
                </c:pt>
                <c:pt idx="5">
                  <c:v>1.185317</c:v>
                </c:pt>
                <c:pt idx="6">
                  <c:v>0.81294999999999995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07C-4DBD-BDC9-8FD8A67900E5}"/>
            </c:ext>
          </c:extLst>
        </c:ser>
        <c:ser>
          <c:idx val="4"/>
          <c:order val="5"/>
          <c:tx>
            <c:strRef>
              <c:f>'Fig 11'!$F$2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'Fig 11'!$A$3:$A$9</c:f>
              <c:strCache>
                <c:ptCount val="7"/>
                <c:pt idx="0">
                  <c:v>Average</c:v>
                </c:pt>
                <c:pt idx="2">
                  <c:v>Poorest</c:v>
                </c:pt>
                <c:pt idx="3">
                  <c:v>2nd</c:v>
                </c:pt>
                <c:pt idx="4">
                  <c:v>3rd</c:v>
                </c:pt>
                <c:pt idx="5">
                  <c:v>4th</c:v>
                </c:pt>
                <c:pt idx="6">
                  <c:v>Richest</c:v>
                </c:pt>
              </c:strCache>
            </c:strRef>
          </c:cat>
          <c:val>
            <c:numRef>
              <c:f>'Fig 11'!$F$3:$F$9</c:f>
              <c:numCache>
                <c:formatCode>0.00</c:formatCode>
                <c:ptCount val="7"/>
                <c:pt idx="0">
                  <c:v>0.37988700000000003</c:v>
                </c:pt>
                <c:pt idx="2">
                  <c:v>0.40348800000000001</c:v>
                </c:pt>
                <c:pt idx="3">
                  <c:v>0.10396999999999999</c:v>
                </c:pt>
                <c:pt idx="4">
                  <c:v>0.34781899999999999</c:v>
                </c:pt>
                <c:pt idx="5">
                  <c:v>0.39828199999999997</c:v>
                </c:pt>
                <c:pt idx="6">
                  <c:v>0.47853799999999996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07C-4DBD-BDC9-8FD8A679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9168608"/>
        <c:axId val="949165888"/>
      </c:barChart>
      <c:catAx>
        <c:axId val="94916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9165888"/>
        <c:crosses val="autoZero"/>
        <c:auto val="1"/>
        <c:lblAlgn val="ctr"/>
        <c:lblOffset val="100"/>
        <c:noMultiLvlLbl val="0"/>
      </c:catAx>
      <c:valAx>
        <c:axId val="9491658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949168608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12'!$G$2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12'!$G$3:$G$7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6.2</c:v>
                </c:pt>
                <c:pt idx="2">
                  <c:v>11.2</c:v>
                </c:pt>
                <c:pt idx="3">
                  <c:v>31.7</c:v>
                </c:pt>
                <c:pt idx="4">
                  <c:v>20.100000000000001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7A-4C88-9090-804C508C164B}"/>
            </c:ext>
          </c:extLst>
        </c:ser>
        <c:ser>
          <c:idx val="1"/>
          <c:order val="1"/>
          <c:tx>
            <c:strRef>
              <c:f>'Fig 12'!$F$2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12'!$F$3:$F$7</c:f>
              <c:numCache>
                <c:formatCode>General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7A-4C88-9090-804C508C164B}"/>
            </c:ext>
          </c:extLst>
        </c:ser>
        <c:ser>
          <c:idx val="2"/>
          <c:order val="2"/>
          <c:tx>
            <c:strRef>
              <c:f>'Fig 12'!$E$2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12'!$E$3:$E$7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3.6</c:v>
                </c:pt>
                <c:pt idx="2">
                  <c:v>4</c:v>
                </c:pt>
                <c:pt idx="3">
                  <c:v>5.0999999999999996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7A-4C88-9090-804C508C164B}"/>
            </c:ext>
          </c:extLst>
        </c:ser>
        <c:ser>
          <c:idx val="3"/>
          <c:order val="3"/>
          <c:tx>
            <c:strRef>
              <c:f>'Fig 12'!$D$2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12'!$D$3:$D$7</c:f>
              <c:numCache>
                <c:formatCode>General</c:formatCode>
                <c:ptCount val="5"/>
                <c:pt idx="0">
                  <c:v>9.4</c:v>
                </c:pt>
                <c:pt idx="1">
                  <c:v>11.4</c:v>
                </c:pt>
                <c:pt idx="2">
                  <c:v>11</c:v>
                </c:pt>
                <c:pt idx="3">
                  <c:v>14.3</c:v>
                </c:pt>
                <c:pt idx="4">
                  <c:v>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7A-4C88-9090-804C508C164B}"/>
            </c:ext>
          </c:extLst>
        </c:ser>
        <c:ser>
          <c:idx val="4"/>
          <c:order val="4"/>
          <c:tx>
            <c:strRef>
              <c:f>'Fig 12'!$C$2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12'!$C$3:$C$7</c:f>
              <c:numCache>
                <c:formatCode>General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07A-4C88-9090-804C508C164B}"/>
            </c:ext>
          </c:extLst>
        </c:ser>
        <c:ser>
          <c:idx val="5"/>
          <c:order val="5"/>
          <c:tx>
            <c:strRef>
              <c:f>'Fig 12'!$B$2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12'!$B$3:$B$7</c:f>
              <c:numCache>
                <c:formatCode>General</c:formatCode>
                <c:ptCount val="5"/>
                <c:pt idx="0">
                  <c:v>84.8</c:v>
                </c:pt>
                <c:pt idx="1">
                  <c:v>77.599999999999994</c:v>
                </c:pt>
                <c:pt idx="2">
                  <c:v>72.5</c:v>
                </c:pt>
                <c:pt idx="3">
                  <c:v>47.4</c:v>
                </c:pt>
                <c:pt idx="4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07A-4C88-9090-804C508C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69696"/>
        <c:axId val="949176224"/>
      </c:barChart>
      <c:catAx>
        <c:axId val="94916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6224"/>
        <c:crosses val="autoZero"/>
        <c:auto val="1"/>
        <c:lblAlgn val="ctr"/>
        <c:lblOffset val="100"/>
        <c:noMultiLvlLbl val="0"/>
      </c:catAx>
      <c:valAx>
        <c:axId val="9491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916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12'!$G$9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12'!$G$10:$G$14</c:f>
              <c:numCache>
                <c:formatCode>General</c:formatCode>
                <c:ptCount val="5"/>
                <c:pt idx="0">
                  <c:v>1.5</c:v>
                </c:pt>
                <c:pt idx="1">
                  <c:v>6.8</c:v>
                </c:pt>
                <c:pt idx="2">
                  <c:v>9.4</c:v>
                </c:pt>
                <c:pt idx="3">
                  <c:v>13.3</c:v>
                </c:pt>
                <c:pt idx="4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25-4C73-95E4-AAF40787F1DB}"/>
            </c:ext>
          </c:extLst>
        </c:ser>
        <c:ser>
          <c:idx val="1"/>
          <c:order val="1"/>
          <c:tx>
            <c:strRef>
              <c:f>'Fig 12'!$F$9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12'!$F$10:$F$14</c:f>
              <c:numCache>
                <c:formatCode>General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1.2</c:v>
                </c:pt>
                <c:pt idx="3">
                  <c:v>0.7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25-4C73-95E4-AAF40787F1DB}"/>
            </c:ext>
          </c:extLst>
        </c:ser>
        <c:ser>
          <c:idx val="2"/>
          <c:order val="2"/>
          <c:tx>
            <c:strRef>
              <c:f>'Fig 12'!$E$9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12'!$E$10:$E$14</c:f>
              <c:numCache>
                <c:formatCode>General</c:formatCode>
                <c:ptCount val="5"/>
                <c:pt idx="0">
                  <c:v>1.4</c:v>
                </c:pt>
                <c:pt idx="1">
                  <c:v>3.3</c:v>
                </c:pt>
                <c:pt idx="2">
                  <c:v>2.9</c:v>
                </c:pt>
                <c:pt idx="3">
                  <c:v>4.5</c:v>
                </c:pt>
                <c:pt idx="4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25-4C73-95E4-AAF40787F1DB}"/>
            </c:ext>
          </c:extLst>
        </c:ser>
        <c:ser>
          <c:idx val="3"/>
          <c:order val="3"/>
          <c:tx>
            <c:strRef>
              <c:f>'Fig 12'!$D$9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12'!$D$10:$D$14</c:f>
              <c:numCache>
                <c:formatCode>General</c:formatCode>
                <c:ptCount val="5"/>
                <c:pt idx="0">
                  <c:v>9</c:v>
                </c:pt>
                <c:pt idx="1">
                  <c:v>11.1</c:v>
                </c:pt>
                <c:pt idx="2">
                  <c:v>10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525-4C73-95E4-AAF40787F1DB}"/>
            </c:ext>
          </c:extLst>
        </c:ser>
        <c:ser>
          <c:idx val="4"/>
          <c:order val="4"/>
          <c:tx>
            <c:strRef>
              <c:f>'Fig 12'!$C$9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12'!$C$10:$C$14</c:f>
              <c:numCache>
                <c:formatCode>General</c:formatCode>
                <c:ptCount val="5"/>
                <c:pt idx="0">
                  <c:v>0.3</c:v>
                </c:pt>
                <c:pt idx="1">
                  <c:v>0.8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25-4C73-95E4-AAF40787F1DB}"/>
            </c:ext>
          </c:extLst>
        </c:ser>
        <c:ser>
          <c:idx val="5"/>
          <c:order val="5"/>
          <c:tx>
            <c:strRef>
              <c:f>'Fig 12'!$B$9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12'!$B$10:$B$14</c:f>
              <c:numCache>
                <c:formatCode>General</c:formatCode>
                <c:ptCount val="5"/>
                <c:pt idx="0">
                  <c:v>87.3</c:v>
                </c:pt>
                <c:pt idx="1">
                  <c:v>77.599999999999994</c:v>
                </c:pt>
                <c:pt idx="2">
                  <c:v>76.099999999999994</c:v>
                </c:pt>
                <c:pt idx="3">
                  <c:v>69.599999999999994</c:v>
                </c:pt>
                <c:pt idx="4">
                  <c:v>41.5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525-4C73-95E4-AAF40787F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70240"/>
        <c:axId val="949172960"/>
      </c:barChart>
      <c:catAx>
        <c:axId val="94917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2960"/>
        <c:crosses val="autoZero"/>
        <c:auto val="1"/>
        <c:lblAlgn val="ctr"/>
        <c:lblOffset val="100"/>
        <c:noMultiLvlLbl val="0"/>
      </c:catAx>
      <c:valAx>
        <c:axId val="94917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917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12'!$G$16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12'!$G$17:$G$21</c:f>
              <c:numCache>
                <c:formatCode>General</c:formatCode>
                <c:ptCount val="5"/>
                <c:pt idx="0">
                  <c:v>3.2</c:v>
                </c:pt>
                <c:pt idx="1">
                  <c:v>4.9000000000000004</c:v>
                </c:pt>
                <c:pt idx="2">
                  <c:v>7.8</c:v>
                </c:pt>
                <c:pt idx="3">
                  <c:v>15.9</c:v>
                </c:pt>
                <c:pt idx="4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A-41A7-BF70-CFEEACC2583D}"/>
            </c:ext>
          </c:extLst>
        </c:ser>
        <c:ser>
          <c:idx val="1"/>
          <c:order val="1"/>
          <c:tx>
            <c:strRef>
              <c:f>'Fig 12'!$F$16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12'!$F$17:$F$21</c:f>
              <c:numCache>
                <c:formatCode>General</c:formatCode>
                <c:ptCount val="5"/>
                <c:pt idx="0">
                  <c:v>0.1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A-41A7-BF70-CFEEACC2583D}"/>
            </c:ext>
          </c:extLst>
        </c:ser>
        <c:ser>
          <c:idx val="2"/>
          <c:order val="2"/>
          <c:tx>
            <c:strRef>
              <c:f>'Fig 12'!$E$16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12'!$E$17:$E$21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2</c:v>
                </c:pt>
                <c:pt idx="2">
                  <c:v>3.4</c:v>
                </c:pt>
                <c:pt idx="3">
                  <c:v>5.6</c:v>
                </c:pt>
                <c:pt idx="4">
                  <c:v>5.0999999999999996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A-41A7-BF70-CFEEACC2583D}"/>
            </c:ext>
          </c:extLst>
        </c:ser>
        <c:ser>
          <c:idx val="3"/>
          <c:order val="3"/>
          <c:tx>
            <c:strRef>
              <c:f>'Fig 12'!$D$16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12'!$D$17:$D$21</c:f>
              <c:numCache>
                <c:formatCode>General</c:formatCode>
                <c:ptCount val="5"/>
                <c:pt idx="0">
                  <c:v>6.9</c:v>
                </c:pt>
                <c:pt idx="1">
                  <c:v>9.6</c:v>
                </c:pt>
                <c:pt idx="2">
                  <c:v>10.1</c:v>
                </c:pt>
                <c:pt idx="3">
                  <c:v>10</c:v>
                </c:pt>
                <c:pt idx="4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A-41A7-BF70-CFEEACC2583D}"/>
            </c:ext>
          </c:extLst>
        </c:ser>
        <c:ser>
          <c:idx val="4"/>
          <c:order val="4"/>
          <c:tx>
            <c:strRef>
              <c:f>'Fig 12'!$C$16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12'!$C$17:$C$21</c:f>
              <c:numCache>
                <c:formatCode>General</c:formatCode>
                <c:ptCount val="5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0.4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A-41A7-BF70-CFEEACC2583D}"/>
            </c:ext>
          </c:extLst>
        </c:ser>
        <c:ser>
          <c:idx val="5"/>
          <c:order val="5"/>
          <c:tx>
            <c:strRef>
              <c:f>'Fig 12'!$B$16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12'!$B$17:$B$21</c:f>
              <c:numCache>
                <c:formatCode>General</c:formatCode>
                <c:ptCount val="5"/>
                <c:pt idx="0">
                  <c:v>87.2</c:v>
                </c:pt>
                <c:pt idx="1">
                  <c:v>81.400000000000006</c:v>
                </c:pt>
                <c:pt idx="2">
                  <c:v>76.900000000000006</c:v>
                </c:pt>
                <c:pt idx="3">
                  <c:v>66.5</c:v>
                </c:pt>
                <c:pt idx="4">
                  <c:v>47.3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A-41A7-BF70-CFEEACC25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76768"/>
        <c:axId val="949177312"/>
      </c:barChart>
      <c:catAx>
        <c:axId val="9491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7312"/>
        <c:crosses val="autoZero"/>
        <c:auto val="1"/>
        <c:lblAlgn val="ctr"/>
        <c:lblOffset val="100"/>
        <c:noMultiLvlLbl val="0"/>
      </c:catAx>
      <c:valAx>
        <c:axId val="9491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91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12'!$G$23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12'!$G$24:$G$28</c:f>
              <c:numCache>
                <c:formatCode>General</c:formatCode>
                <c:ptCount val="5"/>
                <c:pt idx="0">
                  <c:v>3.1</c:v>
                </c:pt>
                <c:pt idx="1">
                  <c:v>5.7</c:v>
                </c:pt>
                <c:pt idx="2">
                  <c:v>8.1</c:v>
                </c:pt>
                <c:pt idx="3">
                  <c:v>10</c:v>
                </c:pt>
                <c:pt idx="4">
                  <c:v>26.4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F4-4920-9FF2-37E736D79DC8}"/>
            </c:ext>
          </c:extLst>
        </c:ser>
        <c:ser>
          <c:idx val="1"/>
          <c:order val="1"/>
          <c:tx>
            <c:strRef>
              <c:f>'Fig 12'!$F$23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12'!$F$24:$F$28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F4-4920-9FF2-37E736D79DC8}"/>
            </c:ext>
          </c:extLst>
        </c:ser>
        <c:ser>
          <c:idx val="2"/>
          <c:order val="2"/>
          <c:tx>
            <c:strRef>
              <c:f>'Fig 12'!$E$23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12'!$E$24:$E$28</c:f>
              <c:numCache>
                <c:formatCode>General</c:formatCode>
                <c:ptCount val="5"/>
                <c:pt idx="0">
                  <c:v>1.8</c:v>
                </c:pt>
                <c:pt idx="1">
                  <c:v>1.9</c:v>
                </c:pt>
                <c:pt idx="2">
                  <c:v>3.4</c:v>
                </c:pt>
                <c:pt idx="3">
                  <c:v>5</c:v>
                </c:pt>
                <c:pt idx="4">
                  <c:v>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F4-4920-9FF2-37E736D79DC8}"/>
            </c:ext>
          </c:extLst>
        </c:ser>
        <c:ser>
          <c:idx val="3"/>
          <c:order val="3"/>
          <c:tx>
            <c:strRef>
              <c:f>'Fig 12'!$D$23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12'!$D$24:$D$28</c:f>
              <c:numCache>
                <c:formatCode>General</c:formatCode>
                <c:ptCount val="5"/>
                <c:pt idx="0">
                  <c:v>6</c:v>
                </c:pt>
                <c:pt idx="1">
                  <c:v>7.8</c:v>
                </c:pt>
                <c:pt idx="2">
                  <c:v>10.1</c:v>
                </c:pt>
                <c:pt idx="3">
                  <c:v>11.8</c:v>
                </c:pt>
                <c:pt idx="4">
                  <c:v>14.5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F4-4920-9FF2-37E736D79DC8}"/>
            </c:ext>
          </c:extLst>
        </c:ser>
        <c:ser>
          <c:idx val="4"/>
          <c:order val="4"/>
          <c:tx>
            <c:strRef>
              <c:f>'Fig 12'!$C$23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12'!$C$24:$C$28</c:f>
              <c:numCache>
                <c:formatCode>General</c:formatCode>
                <c:ptCount val="5"/>
                <c:pt idx="0">
                  <c:v>0.3</c:v>
                </c:pt>
                <c:pt idx="1">
                  <c:v>1</c:v>
                </c:pt>
                <c:pt idx="2">
                  <c:v>0.6</c:v>
                </c:pt>
                <c:pt idx="3">
                  <c:v>1</c:v>
                </c:pt>
                <c:pt idx="4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F4-4920-9FF2-37E736D79DC8}"/>
            </c:ext>
          </c:extLst>
        </c:ser>
        <c:ser>
          <c:idx val="5"/>
          <c:order val="5"/>
          <c:tx>
            <c:strRef>
              <c:f>'Fig 12'!$B$23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12'!$B$24:$B$28</c:f>
              <c:numCache>
                <c:formatCode>General</c:formatCode>
                <c:ptCount val="5"/>
                <c:pt idx="0">
                  <c:v>88.6</c:v>
                </c:pt>
                <c:pt idx="1">
                  <c:v>83.2</c:v>
                </c:pt>
                <c:pt idx="2">
                  <c:v>77.3</c:v>
                </c:pt>
                <c:pt idx="3">
                  <c:v>71.900000000000006</c:v>
                </c:pt>
                <c:pt idx="4">
                  <c:v>52.6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5F4-4920-9FF2-37E736D7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70784"/>
        <c:axId val="949171328"/>
      </c:barChart>
      <c:catAx>
        <c:axId val="94917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1328"/>
        <c:crosses val="autoZero"/>
        <c:auto val="1"/>
        <c:lblAlgn val="ctr"/>
        <c:lblOffset val="100"/>
        <c:noMultiLvlLbl val="0"/>
      </c:catAx>
      <c:valAx>
        <c:axId val="94917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917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12'!$G$30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12'!$G$31:$G$35</c:f>
              <c:numCache>
                <c:formatCode>General</c:formatCode>
                <c:ptCount val="5"/>
                <c:pt idx="0">
                  <c:v>1.5</c:v>
                </c:pt>
                <c:pt idx="1">
                  <c:v>2.2999999999999998</c:v>
                </c:pt>
                <c:pt idx="2">
                  <c:v>6.6</c:v>
                </c:pt>
                <c:pt idx="3">
                  <c:v>6.7</c:v>
                </c:pt>
                <c:pt idx="4">
                  <c:v>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70-4B4D-AAC6-222610D7C12D}"/>
            </c:ext>
          </c:extLst>
        </c:ser>
        <c:ser>
          <c:idx val="1"/>
          <c:order val="1"/>
          <c:tx>
            <c:strRef>
              <c:f>'Fig 12'!$F$30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12'!$F$31:$F$35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1.1000000000000001</c:v>
                </c:pt>
                <c:pt idx="3">
                  <c:v>0.5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70-4B4D-AAC6-222610D7C12D}"/>
            </c:ext>
          </c:extLst>
        </c:ser>
        <c:ser>
          <c:idx val="2"/>
          <c:order val="2"/>
          <c:tx>
            <c:strRef>
              <c:f>'Fig 12'!$E$30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12'!$E$31:$E$35</c:f>
              <c:numCache>
                <c:formatCode>General</c:formatCode>
                <c:ptCount val="5"/>
                <c:pt idx="0">
                  <c:v>1.8</c:v>
                </c:pt>
                <c:pt idx="1">
                  <c:v>3.2</c:v>
                </c:pt>
                <c:pt idx="2">
                  <c:v>5.3</c:v>
                </c:pt>
                <c:pt idx="3">
                  <c:v>5.4</c:v>
                </c:pt>
                <c:pt idx="4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70-4B4D-AAC6-222610D7C12D}"/>
            </c:ext>
          </c:extLst>
        </c:ser>
        <c:ser>
          <c:idx val="3"/>
          <c:order val="3"/>
          <c:tx>
            <c:strRef>
              <c:f>'Fig 12'!$D$30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12'!$D$31:$D$35</c:f>
              <c:numCache>
                <c:formatCode>General</c:formatCode>
                <c:ptCount val="5"/>
                <c:pt idx="0">
                  <c:v>7.3</c:v>
                </c:pt>
                <c:pt idx="1">
                  <c:v>10.5</c:v>
                </c:pt>
                <c:pt idx="2">
                  <c:v>9.8000000000000007</c:v>
                </c:pt>
                <c:pt idx="3">
                  <c:v>11.7</c:v>
                </c:pt>
                <c:pt idx="4">
                  <c:v>12.9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70-4B4D-AAC6-222610D7C12D}"/>
            </c:ext>
          </c:extLst>
        </c:ser>
        <c:ser>
          <c:idx val="4"/>
          <c:order val="4"/>
          <c:tx>
            <c:strRef>
              <c:f>'Fig 12'!$C$30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12'!$C$31:$C$35</c:f>
              <c:numCache>
                <c:formatCode>General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0.5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70-4B4D-AAC6-222610D7C12D}"/>
            </c:ext>
          </c:extLst>
        </c:ser>
        <c:ser>
          <c:idx val="5"/>
          <c:order val="5"/>
          <c:tx>
            <c:strRef>
              <c:f>'Fig 12'!$B$30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12'!$B$31:$B$35</c:f>
              <c:numCache>
                <c:formatCode>General</c:formatCode>
                <c:ptCount val="5"/>
                <c:pt idx="0">
                  <c:v>88.8</c:v>
                </c:pt>
                <c:pt idx="1">
                  <c:v>82.8</c:v>
                </c:pt>
                <c:pt idx="2">
                  <c:v>76.599999999999994</c:v>
                </c:pt>
                <c:pt idx="3">
                  <c:v>74.8</c:v>
                </c:pt>
                <c:pt idx="4">
                  <c:v>48.9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70-4B4D-AAC6-222610D7C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62624"/>
        <c:axId val="949163168"/>
      </c:barChart>
      <c:catAx>
        <c:axId val="94916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63168"/>
        <c:crosses val="autoZero"/>
        <c:auto val="1"/>
        <c:lblAlgn val="ctr"/>
        <c:lblOffset val="100"/>
        <c:noMultiLvlLbl val="0"/>
      </c:catAx>
      <c:valAx>
        <c:axId val="94916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91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12'!$G$37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12'!$G$38:$G$42</c:f>
              <c:numCache>
                <c:formatCode>General</c:formatCode>
                <c:ptCount val="5"/>
                <c:pt idx="0">
                  <c:v>1</c:v>
                </c:pt>
                <c:pt idx="1">
                  <c:v>1.7</c:v>
                </c:pt>
                <c:pt idx="2">
                  <c:v>6.7</c:v>
                </c:pt>
                <c:pt idx="3">
                  <c:v>8.1</c:v>
                </c:pt>
                <c:pt idx="4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71-4E57-9918-9604600E5F5F}"/>
            </c:ext>
          </c:extLst>
        </c:ser>
        <c:ser>
          <c:idx val="1"/>
          <c:order val="1"/>
          <c:tx>
            <c:strRef>
              <c:f>'Fig 12'!$F$37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12'!$F$38:$F$42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71-4E57-9918-9604600E5F5F}"/>
            </c:ext>
          </c:extLst>
        </c:ser>
        <c:ser>
          <c:idx val="2"/>
          <c:order val="2"/>
          <c:tx>
            <c:strRef>
              <c:f>'Fig 12'!$E$37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12'!$E$38:$E$42</c:f>
              <c:numCache>
                <c:formatCode>General</c:formatCode>
                <c:ptCount val="5"/>
                <c:pt idx="0">
                  <c:v>1.5</c:v>
                </c:pt>
                <c:pt idx="1">
                  <c:v>2.2999999999999998</c:v>
                </c:pt>
                <c:pt idx="2">
                  <c:v>2.9</c:v>
                </c:pt>
                <c:pt idx="3">
                  <c:v>4.8</c:v>
                </c:pt>
                <c:pt idx="4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71-4E57-9918-9604600E5F5F}"/>
            </c:ext>
          </c:extLst>
        </c:ser>
        <c:ser>
          <c:idx val="3"/>
          <c:order val="3"/>
          <c:tx>
            <c:strRef>
              <c:f>'Fig 12'!$D$37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12'!$D$38:$D$42</c:f>
              <c:numCache>
                <c:formatCode>General</c:formatCode>
                <c:ptCount val="5"/>
                <c:pt idx="0">
                  <c:v>5.8</c:v>
                </c:pt>
                <c:pt idx="1">
                  <c:v>9.6999999999999993</c:v>
                </c:pt>
                <c:pt idx="2">
                  <c:v>10.1</c:v>
                </c:pt>
                <c:pt idx="3">
                  <c:v>13.6</c:v>
                </c:pt>
                <c:pt idx="4">
                  <c:v>15.1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71-4E57-9918-9604600E5F5F}"/>
            </c:ext>
          </c:extLst>
        </c:ser>
        <c:ser>
          <c:idx val="4"/>
          <c:order val="4"/>
          <c:tx>
            <c:strRef>
              <c:f>'Fig 12'!$C$37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12'!$C$38:$C$42</c:f>
              <c:numCache>
                <c:formatCode>General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71-4E57-9918-9604600E5F5F}"/>
            </c:ext>
          </c:extLst>
        </c:ser>
        <c:ser>
          <c:idx val="5"/>
          <c:order val="5"/>
          <c:tx>
            <c:strRef>
              <c:f>'Fig 12'!$B$37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12'!$B$38:$B$42</c:f>
              <c:numCache>
                <c:formatCode>General</c:formatCode>
                <c:ptCount val="5"/>
                <c:pt idx="0">
                  <c:v>91</c:v>
                </c:pt>
                <c:pt idx="1">
                  <c:v>85.4</c:v>
                </c:pt>
                <c:pt idx="2">
                  <c:v>79.7</c:v>
                </c:pt>
                <c:pt idx="3">
                  <c:v>72.400000000000006</c:v>
                </c:pt>
                <c:pt idx="4">
                  <c:v>47.6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671-4E57-9918-9604600E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64256"/>
        <c:axId val="949171872"/>
      </c:barChart>
      <c:catAx>
        <c:axId val="94916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1872"/>
        <c:crosses val="autoZero"/>
        <c:auto val="1"/>
        <c:lblAlgn val="ctr"/>
        <c:lblOffset val="100"/>
        <c:noMultiLvlLbl val="0"/>
      </c:catAx>
      <c:valAx>
        <c:axId val="9491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916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87079261672096E-2"/>
          <c:y val="0.1643037995644866"/>
          <c:w val="0.95222584147665579"/>
          <c:h val="0.75699280492146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2'!$B$1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2'!$B$2:$B$11</c:f>
              <c:numCache>
                <c:formatCode>0.0%</c:formatCode>
                <c:ptCount val="10"/>
                <c:pt idx="0">
                  <c:v>0.746</c:v>
                </c:pt>
                <c:pt idx="2">
                  <c:v>0.75900000000000001</c:v>
                </c:pt>
                <c:pt idx="3">
                  <c:v>0.73299999999999998</c:v>
                </c:pt>
                <c:pt idx="5">
                  <c:v>0.7</c:v>
                </c:pt>
                <c:pt idx="6">
                  <c:v>0.71099999999999997</c:v>
                </c:pt>
                <c:pt idx="7">
                  <c:v>0.74099999999999999</c:v>
                </c:pt>
                <c:pt idx="8">
                  <c:v>0.754</c:v>
                </c:pt>
                <c:pt idx="9">
                  <c:v>0.81899999999999995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3D-49D9-9F17-1846B1771B99}"/>
            </c:ext>
          </c:extLst>
        </c:ser>
        <c:ser>
          <c:idx val="1"/>
          <c:order val="1"/>
          <c:tx>
            <c:strRef>
              <c:f>'Fig 2'!$C$1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2'!$C$2:$C$11</c:f>
              <c:numCache>
                <c:formatCode>0.0%</c:formatCode>
                <c:ptCount val="10"/>
                <c:pt idx="0">
                  <c:v>0.78900000000000003</c:v>
                </c:pt>
                <c:pt idx="2">
                  <c:v>0.81499999999999995</c:v>
                </c:pt>
                <c:pt idx="3">
                  <c:v>0.76300000000000001</c:v>
                </c:pt>
                <c:pt idx="5">
                  <c:v>0.70899999999999996</c:v>
                </c:pt>
                <c:pt idx="6">
                  <c:v>0.79</c:v>
                </c:pt>
                <c:pt idx="7">
                  <c:v>0.78400000000000003</c:v>
                </c:pt>
                <c:pt idx="8">
                  <c:v>0.81699999999999995</c:v>
                </c:pt>
                <c:pt idx="9">
                  <c:v>0.83699999999999997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3D-49D9-9F17-1846B1771B99}"/>
            </c:ext>
          </c:extLst>
        </c:ser>
        <c:ser>
          <c:idx val="2"/>
          <c:order val="2"/>
          <c:tx>
            <c:strRef>
              <c:f>'Fig 2'!$D$1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2'!$D$2:$D$11</c:f>
              <c:numCache>
                <c:formatCode>0.0%</c:formatCode>
                <c:ptCount val="10"/>
                <c:pt idx="0">
                  <c:v>0.82</c:v>
                </c:pt>
                <c:pt idx="2">
                  <c:v>0.82499999999999996</c:v>
                </c:pt>
                <c:pt idx="3">
                  <c:v>0.81399999999999995</c:v>
                </c:pt>
                <c:pt idx="5">
                  <c:v>0.77800000000000002</c:v>
                </c:pt>
                <c:pt idx="6">
                  <c:v>0.82099999999999995</c:v>
                </c:pt>
                <c:pt idx="7">
                  <c:v>0.80700000000000005</c:v>
                </c:pt>
                <c:pt idx="8">
                  <c:v>0.84899999999999998</c:v>
                </c:pt>
                <c:pt idx="9">
                  <c:v>0.84399999999999997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91-4E57-A8C0-3872B1A223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9"/>
        <c:overlap val="-22"/>
        <c:axId val="889220816"/>
        <c:axId val="889219184"/>
      </c:barChart>
      <c:catAx>
        <c:axId val="8892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19184"/>
        <c:crosses val="autoZero"/>
        <c:auto val="1"/>
        <c:lblAlgn val="ctr"/>
        <c:lblOffset val="100"/>
        <c:noMultiLvlLbl val="0"/>
      </c:catAx>
      <c:valAx>
        <c:axId val="889219184"/>
        <c:scaling>
          <c:orientation val="minMax"/>
          <c:min val="0"/>
        </c:scaling>
        <c:delete val="1"/>
        <c:axPos val="l"/>
        <c:numFmt formatCode="0.0%" sourceLinked="1"/>
        <c:majorTickMark val="none"/>
        <c:minorTickMark val="none"/>
        <c:tickLblPos val="nextTo"/>
        <c:crossAx val="88922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950723033705711"/>
          <c:y val="2.8886294575953876E-3"/>
          <c:w val="0.270492769662943"/>
          <c:h val="6.4817581562988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12'!$B$2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12'!$B$3:$B$7</c:f>
              <c:numCache>
                <c:formatCode>General</c:formatCode>
                <c:ptCount val="5"/>
                <c:pt idx="0">
                  <c:v>84.8</c:v>
                </c:pt>
                <c:pt idx="1">
                  <c:v>77.599999999999994</c:v>
                </c:pt>
                <c:pt idx="2">
                  <c:v>72.5</c:v>
                </c:pt>
                <c:pt idx="3">
                  <c:v>47.4</c:v>
                </c:pt>
                <c:pt idx="4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DD-4217-9079-42E90D53E30F}"/>
            </c:ext>
          </c:extLst>
        </c:ser>
        <c:ser>
          <c:idx val="1"/>
          <c:order val="1"/>
          <c:tx>
            <c:strRef>
              <c:f>'Fig 12'!$C$2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12'!$C$3:$C$7</c:f>
              <c:numCache>
                <c:formatCode>General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DD-4217-9079-42E90D53E30F}"/>
            </c:ext>
          </c:extLst>
        </c:ser>
        <c:ser>
          <c:idx val="2"/>
          <c:order val="2"/>
          <c:tx>
            <c:strRef>
              <c:f>'Fig 12'!$D$2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12'!$D$3:$D$7</c:f>
              <c:numCache>
                <c:formatCode>General</c:formatCode>
                <c:ptCount val="5"/>
                <c:pt idx="0">
                  <c:v>9.4</c:v>
                </c:pt>
                <c:pt idx="1">
                  <c:v>11.4</c:v>
                </c:pt>
                <c:pt idx="2">
                  <c:v>11</c:v>
                </c:pt>
                <c:pt idx="3">
                  <c:v>14.3</c:v>
                </c:pt>
                <c:pt idx="4">
                  <c:v>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DD-4217-9079-42E90D53E30F}"/>
            </c:ext>
          </c:extLst>
        </c:ser>
        <c:ser>
          <c:idx val="3"/>
          <c:order val="3"/>
          <c:tx>
            <c:strRef>
              <c:f>'Fig 12'!$E$2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12'!$E$3:$E$7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3.6</c:v>
                </c:pt>
                <c:pt idx="2">
                  <c:v>4</c:v>
                </c:pt>
                <c:pt idx="3">
                  <c:v>5.0999999999999996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DD-4217-9079-42E90D53E30F}"/>
            </c:ext>
          </c:extLst>
        </c:ser>
        <c:ser>
          <c:idx val="4"/>
          <c:order val="4"/>
          <c:tx>
            <c:strRef>
              <c:f>'Fig 12'!$F$2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12'!$F$3:$F$7</c:f>
              <c:numCache>
                <c:formatCode>General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DD-4217-9079-42E90D53E30F}"/>
            </c:ext>
          </c:extLst>
        </c:ser>
        <c:ser>
          <c:idx val="5"/>
          <c:order val="5"/>
          <c:tx>
            <c:strRef>
              <c:f>'Fig 12'!$G$2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12'!$G$3:$G$7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6.2</c:v>
                </c:pt>
                <c:pt idx="2">
                  <c:v>11.2</c:v>
                </c:pt>
                <c:pt idx="3">
                  <c:v>31.7</c:v>
                </c:pt>
                <c:pt idx="4">
                  <c:v>20.100000000000001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DD-4217-9079-42E90D53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9172416"/>
        <c:axId val="949175136"/>
      </c:barChart>
      <c:catAx>
        <c:axId val="949172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2010</a:t>
                </a:r>
              </a:p>
            </c:rich>
          </c:tx>
          <c:layout>
            <c:manualLayout>
              <c:xMode val="edge"/>
              <c:yMode val="edge"/>
              <c:x val="0.4414129483814524"/>
              <c:y val="1.75692621755614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5136"/>
        <c:crosses val="autoZero"/>
        <c:auto val="1"/>
        <c:lblAlgn val="ctr"/>
        <c:lblOffset val="100"/>
        <c:noMultiLvlLbl val="0"/>
      </c:catAx>
      <c:valAx>
        <c:axId val="9491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24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12'!$B$10:$B$14</c:f>
              <c:numCache>
                <c:formatCode>General</c:formatCode>
                <c:ptCount val="5"/>
                <c:pt idx="0">
                  <c:v>87.3</c:v>
                </c:pt>
                <c:pt idx="1">
                  <c:v>77.599999999999994</c:v>
                </c:pt>
                <c:pt idx="2">
                  <c:v>76.099999999999994</c:v>
                </c:pt>
                <c:pt idx="3">
                  <c:v>69.599999999999994</c:v>
                </c:pt>
                <c:pt idx="4">
                  <c:v>41.5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E8-41FC-8DF1-F31CE1517F7B}"/>
            </c:ext>
          </c:extLst>
        </c:ser>
        <c:ser>
          <c:idx val="1"/>
          <c:order val="1"/>
          <c:tx>
            <c:strRef>
              <c:f>'Fig 12'!$C$9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12'!$C$10:$C$14</c:f>
              <c:numCache>
                <c:formatCode>General</c:formatCode>
                <c:ptCount val="5"/>
                <c:pt idx="0">
                  <c:v>0.3</c:v>
                </c:pt>
                <c:pt idx="1">
                  <c:v>0.8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E8-41FC-8DF1-F31CE1517F7B}"/>
            </c:ext>
          </c:extLst>
        </c:ser>
        <c:ser>
          <c:idx val="2"/>
          <c:order val="2"/>
          <c:tx>
            <c:strRef>
              <c:f>'Fig 12'!$D$9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12'!$D$10:$D$14</c:f>
              <c:numCache>
                <c:formatCode>General</c:formatCode>
                <c:ptCount val="5"/>
                <c:pt idx="0">
                  <c:v>9</c:v>
                </c:pt>
                <c:pt idx="1">
                  <c:v>11.1</c:v>
                </c:pt>
                <c:pt idx="2">
                  <c:v>10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E8-41FC-8DF1-F31CE1517F7B}"/>
            </c:ext>
          </c:extLst>
        </c:ser>
        <c:ser>
          <c:idx val="3"/>
          <c:order val="3"/>
          <c:tx>
            <c:strRef>
              <c:f>'Fig 12'!$E$9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12'!$E$10:$E$14</c:f>
              <c:numCache>
                <c:formatCode>General</c:formatCode>
                <c:ptCount val="5"/>
                <c:pt idx="0">
                  <c:v>1.4</c:v>
                </c:pt>
                <c:pt idx="1">
                  <c:v>3.3</c:v>
                </c:pt>
                <c:pt idx="2">
                  <c:v>2.9</c:v>
                </c:pt>
                <c:pt idx="3">
                  <c:v>4.5</c:v>
                </c:pt>
                <c:pt idx="4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E8-41FC-8DF1-F31CE1517F7B}"/>
            </c:ext>
          </c:extLst>
        </c:ser>
        <c:ser>
          <c:idx val="4"/>
          <c:order val="4"/>
          <c:tx>
            <c:strRef>
              <c:f>'Fig 12'!$F$9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12'!$F$10:$F$14</c:f>
              <c:numCache>
                <c:formatCode>General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1.2</c:v>
                </c:pt>
                <c:pt idx="3">
                  <c:v>0.7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E8-41FC-8DF1-F31CE1517F7B}"/>
            </c:ext>
          </c:extLst>
        </c:ser>
        <c:ser>
          <c:idx val="5"/>
          <c:order val="5"/>
          <c:tx>
            <c:strRef>
              <c:f>'Fig 12'!$G$9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12'!$A$10:$A$14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12'!$G$10:$G$14</c:f>
              <c:numCache>
                <c:formatCode>General</c:formatCode>
                <c:ptCount val="5"/>
                <c:pt idx="0">
                  <c:v>1.5</c:v>
                </c:pt>
                <c:pt idx="1">
                  <c:v>6.8</c:v>
                </c:pt>
                <c:pt idx="2">
                  <c:v>9.4</c:v>
                </c:pt>
                <c:pt idx="3">
                  <c:v>13.3</c:v>
                </c:pt>
                <c:pt idx="4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6E8-41FC-8DF1-F31CE1517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49164800"/>
        <c:axId val="949173504"/>
      </c:barChart>
      <c:catAx>
        <c:axId val="9491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73504"/>
        <c:crosses val="autoZero"/>
        <c:auto val="1"/>
        <c:lblAlgn val="ctr"/>
        <c:lblOffset val="100"/>
        <c:noMultiLvlLbl val="0"/>
      </c:catAx>
      <c:valAx>
        <c:axId val="94917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12'!$B$16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12'!$B$17:$B$21</c:f>
              <c:numCache>
                <c:formatCode>General</c:formatCode>
                <c:ptCount val="5"/>
                <c:pt idx="0">
                  <c:v>87.2</c:v>
                </c:pt>
                <c:pt idx="1">
                  <c:v>81.400000000000006</c:v>
                </c:pt>
                <c:pt idx="2">
                  <c:v>76.900000000000006</c:v>
                </c:pt>
                <c:pt idx="3">
                  <c:v>66.5</c:v>
                </c:pt>
                <c:pt idx="4">
                  <c:v>47.3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5A-44D6-9415-CB79A46EF581}"/>
            </c:ext>
          </c:extLst>
        </c:ser>
        <c:ser>
          <c:idx val="1"/>
          <c:order val="1"/>
          <c:tx>
            <c:strRef>
              <c:f>'Fig 12'!$C$16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12'!$C$17:$C$21</c:f>
              <c:numCache>
                <c:formatCode>General</c:formatCode>
                <c:ptCount val="5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0.4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5A-44D6-9415-CB79A46EF581}"/>
            </c:ext>
          </c:extLst>
        </c:ser>
        <c:ser>
          <c:idx val="2"/>
          <c:order val="2"/>
          <c:tx>
            <c:strRef>
              <c:f>'Fig 12'!$D$16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12'!$D$17:$D$21</c:f>
              <c:numCache>
                <c:formatCode>General</c:formatCode>
                <c:ptCount val="5"/>
                <c:pt idx="0">
                  <c:v>6.9</c:v>
                </c:pt>
                <c:pt idx="1">
                  <c:v>9.6</c:v>
                </c:pt>
                <c:pt idx="2">
                  <c:v>10.1</c:v>
                </c:pt>
                <c:pt idx="3">
                  <c:v>10</c:v>
                </c:pt>
                <c:pt idx="4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5A-44D6-9415-CB79A46EF581}"/>
            </c:ext>
          </c:extLst>
        </c:ser>
        <c:ser>
          <c:idx val="3"/>
          <c:order val="3"/>
          <c:tx>
            <c:strRef>
              <c:f>'Fig 12'!$E$16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12'!$E$17:$E$21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2</c:v>
                </c:pt>
                <c:pt idx="2">
                  <c:v>3.4</c:v>
                </c:pt>
                <c:pt idx="3">
                  <c:v>5.6</c:v>
                </c:pt>
                <c:pt idx="4">
                  <c:v>5.0999999999999996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5A-44D6-9415-CB79A46EF581}"/>
            </c:ext>
          </c:extLst>
        </c:ser>
        <c:ser>
          <c:idx val="4"/>
          <c:order val="4"/>
          <c:tx>
            <c:strRef>
              <c:f>'Fig 12'!$F$16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12'!$F$17:$F$21</c:f>
              <c:numCache>
                <c:formatCode>General</c:formatCode>
                <c:ptCount val="5"/>
                <c:pt idx="0">
                  <c:v>0.1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F5A-44D6-9415-CB79A46EF581}"/>
            </c:ext>
          </c:extLst>
        </c:ser>
        <c:ser>
          <c:idx val="5"/>
          <c:order val="5"/>
          <c:tx>
            <c:strRef>
              <c:f>'Fig 12'!$G$16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12'!$A$17:$A$21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12'!$G$17:$G$21</c:f>
              <c:numCache>
                <c:formatCode>General</c:formatCode>
                <c:ptCount val="5"/>
                <c:pt idx="0">
                  <c:v>3.2</c:v>
                </c:pt>
                <c:pt idx="1">
                  <c:v>4.9000000000000004</c:v>
                </c:pt>
                <c:pt idx="2">
                  <c:v>7.8</c:v>
                </c:pt>
                <c:pt idx="3">
                  <c:v>15.9</c:v>
                </c:pt>
                <c:pt idx="4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5A-44D6-9415-CB79A46EF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30896"/>
        <c:axId val="882434160"/>
      </c:barChart>
      <c:catAx>
        <c:axId val="8824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4160"/>
        <c:crosses val="autoZero"/>
        <c:auto val="1"/>
        <c:lblAlgn val="ctr"/>
        <c:lblOffset val="100"/>
        <c:noMultiLvlLbl val="0"/>
      </c:catAx>
      <c:valAx>
        <c:axId val="88243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08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12'!$B$23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12'!$B$24:$B$28</c:f>
              <c:numCache>
                <c:formatCode>General</c:formatCode>
                <c:ptCount val="5"/>
                <c:pt idx="0">
                  <c:v>88.6</c:v>
                </c:pt>
                <c:pt idx="1">
                  <c:v>83.2</c:v>
                </c:pt>
                <c:pt idx="2">
                  <c:v>77.3</c:v>
                </c:pt>
                <c:pt idx="3">
                  <c:v>71.900000000000006</c:v>
                </c:pt>
                <c:pt idx="4">
                  <c:v>52.6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67-454A-B9E1-C2645AB913D7}"/>
            </c:ext>
          </c:extLst>
        </c:ser>
        <c:ser>
          <c:idx val="1"/>
          <c:order val="1"/>
          <c:tx>
            <c:strRef>
              <c:f>'Fig 12'!$C$23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12'!$C$24:$C$28</c:f>
              <c:numCache>
                <c:formatCode>General</c:formatCode>
                <c:ptCount val="5"/>
                <c:pt idx="0">
                  <c:v>0.3</c:v>
                </c:pt>
                <c:pt idx="1">
                  <c:v>1</c:v>
                </c:pt>
                <c:pt idx="2">
                  <c:v>0.6</c:v>
                </c:pt>
                <c:pt idx="3">
                  <c:v>1</c:v>
                </c:pt>
                <c:pt idx="4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67-454A-B9E1-C2645AB913D7}"/>
            </c:ext>
          </c:extLst>
        </c:ser>
        <c:ser>
          <c:idx val="2"/>
          <c:order val="2"/>
          <c:tx>
            <c:strRef>
              <c:f>'Fig 12'!$D$23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12'!$D$24:$D$28</c:f>
              <c:numCache>
                <c:formatCode>General</c:formatCode>
                <c:ptCount val="5"/>
                <c:pt idx="0">
                  <c:v>6</c:v>
                </c:pt>
                <c:pt idx="1">
                  <c:v>7.8</c:v>
                </c:pt>
                <c:pt idx="2">
                  <c:v>10.1</c:v>
                </c:pt>
                <c:pt idx="3">
                  <c:v>11.8</c:v>
                </c:pt>
                <c:pt idx="4">
                  <c:v>14.5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67-454A-B9E1-C2645AB913D7}"/>
            </c:ext>
          </c:extLst>
        </c:ser>
        <c:ser>
          <c:idx val="3"/>
          <c:order val="3"/>
          <c:tx>
            <c:strRef>
              <c:f>'Fig 12'!$E$23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12'!$E$24:$E$28</c:f>
              <c:numCache>
                <c:formatCode>General</c:formatCode>
                <c:ptCount val="5"/>
                <c:pt idx="0">
                  <c:v>1.8</c:v>
                </c:pt>
                <c:pt idx="1">
                  <c:v>1.9</c:v>
                </c:pt>
                <c:pt idx="2">
                  <c:v>3.4</c:v>
                </c:pt>
                <c:pt idx="3">
                  <c:v>5</c:v>
                </c:pt>
                <c:pt idx="4">
                  <c:v>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467-454A-B9E1-C2645AB913D7}"/>
            </c:ext>
          </c:extLst>
        </c:ser>
        <c:ser>
          <c:idx val="4"/>
          <c:order val="4"/>
          <c:tx>
            <c:strRef>
              <c:f>'Fig 12'!$F$23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12'!$F$24:$F$28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67-454A-B9E1-C2645AB913D7}"/>
            </c:ext>
          </c:extLst>
        </c:ser>
        <c:ser>
          <c:idx val="5"/>
          <c:order val="5"/>
          <c:tx>
            <c:strRef>
              <c:f>'Fig 12'!$G$23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12'!$A$24:$A$28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12'!$G$24:$G$28</c:f>
              <c:numCache>
                <c:formatCode>General</c:formatCode>
                <c:ptCount val="5"/>
                <c:pt idx="0">
                  <c:v>3.1</c:v>
                </c:pt>
                <c:pt idx="1">
                  <c:v>5.7</c:v>
                </c:pt>
                <c:pt idx="2">
                  <c:v>8.1</c:v>
                </c:pt>
                <c:pt idx="3">
                  <c:v>10</c:v>
                </c:pt>
                <c:pt idx="4">
                  <c:v>26.4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467-454A-B9E1-C2645AB91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33072"/>
        <c:axId val="882433616"/>
      </c:barChart>
      <c:catAx>
        <c:axId val="88243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3616"/>
        <c:crosses val="autoZero"/>
        <c:auto val="1"/>
        <c:lblAlgn val="ctr"/>
        <c:lblOffset val="100"/>
        <c:noMultiLvlLbl val="0"/>
      </c:catAx>
      <c:valAx>
        <c:axId val="88243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30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12'!$B$30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12'!$B$31:$B$35</c:f>
              <c:numCache>
                <c:formatCode>General</c:formatCode>
                <c:ptCount val="5"/>
                <c:pt idx="0">
                  <c:v>88.8</c:v>
                </c:pt>
                <c:pt idx="1">
                  <c:v>82.8</c:v>
                </c:pt>
                <c:pt idx="2">
                  <c:v>76.599999999999994</c:v>
                </c:pt>
                <c:pt idx="3">
                  <c:v>74.8</c:v>
                </c:pt>
                <c:pt idx="4">
                  <c:v>48.9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26-4227-931C-D6C543BF6B67}"/>
            </c:ext>
          </c:extLst>
        </c:ser>
        <c:ser>
          <c:idx val="1"/>
          <c:order val="1"/>
          <c:tx>
            <c:strRef>
              <c:f>'Fig 12'!$C$30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12'!$C$31:$C$35</c:f>
              <c:numCache>
                <c:formatCode>General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0.5</c:v>
                </c:pt>
                <c:pt idx="3">
                  <c:v>0.9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26-4227-931C-D6C543BF6B67}"/>
            </c:ext>
          </c:extLst>
        </c:ser>
        <c:ser>
          <c:idx val="2"/>
          <c:order val="2"/>
          <c:tx>
            <c:strRef>
              <c:f>'Fig 12'!$D$30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12'!$D$31:$D$35</c:f>
              <c:numCache>
                <c:formatCode>General</c:formatCode>
                <c:ptCount val="5"/>
                <c:pt idx="0">
                  <c:v>7.3</c:v>
                </c:pt>
                <c:pt idx="1">
                  <c:v>10.5</c:v>
                </c:pt>
                <c:pt idx="2">
                  <c:v>9.8000000000000007</c:v>
                </c:pt>
                <c:pt idx="3">
                  <c:v>11.7</c:v>
                </c:pt>
                <c:pt idx="4">
                  <c:v>12.9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26-4227-931C-D6C543BF6B67}"/>
            </c:ext>
          </c:extLst>
        </c:ser>
        <c:ser>
          <c:idx val="3"/>
          <c:order val="3"/>
          <c:tx>
            <c:strRef>
              <c:f>'Fig 12'!$E$30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12'!$E$31:$E$35</c:f>
              <c:numCache>
                <c:formatCode>General</c:formatCode>
                <c:ptCount val="5"/>
                <c:pt idx="0">
                  <c:v>1.8</c:v>
                </c:pt>
                <c:pt idx="1">
                  <c:v>3.2</c:v>
                </c:pt>
                <c:pt idx="2">
                  <c:v>5.3</c:v>
                </c:pt>
                <c:pt idx="3">
                  <c:v>5.4</c:v>
                </c:pt>
                <c:pt idx="4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26-4227-931C-D6C543BF6B67}"/>
            </c:ext>
          </c:extLst>
        </c:ser>
        <c:ser>
          <c:idx val="4"/>
          <c:order val="4"/>
          <c:tx>
            <c:strRef>
              <c:f>'Fig 12'!$F$30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12'!$F$31:$F$35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1.1000000000000001</c:v>
                </c:pt>
                <c:pt idx="3">
                  <c:v>0.5</c:v>
                </c:pt>
                <c:pt idx="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26-4227-931C-D6C543BF6B67}"/>
            </c:ext>
          </c:extLst>
        </c:ser>
        <c:ser>
          <c:idx val="5"/>
          <c:order val="5"/>
          <c:tx>
            <c:strRef>
              <c:f>'Fig 12'!$G$30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12'!$A$31:$A$35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12'!$G$31:$G$35</c:f>
              <c:numCache>
                <c:formatCode>General</c:formatCode>
                <c:ptCount val="5"/>
                <c:pt idx="0">
                  <c:v>1.5</c:v>
                </c:pt>
                <c:pt idx="1">
                  <c:v>2.2999999999999998</c:v>
                </c:pt>
                <c:pt idx="2">
                  <c:v>6.6</c:v>
                </c:pt>
                <c:pt idx="3">
                  <c:v>6.7</c:v>
                </c:pt>
                <c:pt idx="4">
                  <c:v>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26-4227-931C-D6C543BF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35248"/>
        <c:axId val="882428176"/>
      </c:barChart>
      <c:catAx>
        <c:axId val="88243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8176"/>
        <c:crosses val="autoZero"/>
        <c:auto val="1"/>
        <c:lblAlgn val="ctr"/>
        <c:lblOffset val="100"/>
        <c:noMultiLvlLbl val="0"/>
      </c:catAx>
      <c:valAx>
        <c:axId val="88242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52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12'!$B$37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12'!$B$38:$B$42</c:f>
              <c:numCache>
                <c:formatCode>General</c:formatCode>
                <c:ptCount val="5"/>
                <c:pt idx="0">
                  <c:v>91</c:v>
                </c:pt>
                <c:pt idx="1">
                  <c:v>85.4</c:v>
                </c:pt>
                <c:pt idx="2">
                  <c:v>79.7</c:v>
                </c:pt>
                <c:pt idx="3">
                  <c:v>72.400000000000006</c:v>
                </c:pt>
                <c:pt idx="4">
                  <c:v>47.6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1"/>
          <c:order val="1"/>
          <c:tx>
            <c:strRef>
              <c:f>'Fig 12'!$C$37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12'!$C$38:$C$42</c:f>
              <c:numCache>
                <c:formatCode>General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2"/>
          <c:order val="2"/>
          <c:tx>
            <c:strRef>
              <c:f>'Fig 12'!$D$37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12'!$D$38:$D$42</c:f>
              <c:numCache>
                <c:formatCode>General</c:formatCode>
                <c:ptCount val="5"/>
                <c:pt idx="0">
                  <c:v>5.8</c:v>
                </c:pt>
                <c:pt idx="1">
                  <c:v>9.6999999999999993</c:v>
                </c:pt>
                <c:pt idx="2">
                  <c:v>10.1</c:v>
                </c:pt>
                <c:pt idx="3">
                  <c:v>13.6</c:v>
                </c:pt>
                <c:pt idx="4">
                  <c:v>15.1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3"/>
          <c:order val="3"/>
          <c:tx>
            <c:strRef>
              <c:f>'Fig 12'!$E$37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12'!$E$38:$E$42</c:f>
              <c:numCache>
                <c:formatCode>General</c:formatCode>
                <c:ptCount val="5"/>
                <c:pt idx="0">
                  <c:v>1.5</c:v>
                </c:pt>
                <c:pt idx="1">
                  <c:v>2.2999999999999998</c:v>
                </c:pt>
                <c:pt idx="2">
                  <c:v>2.9</c:v>
                </c:pt>
                <c:pt idx="3">
                  <c:v>4.8</c:v>
                </c:pt>
                <c:pt idx="4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4"/>
          <c:order val="4"/>
          <c:tx>
            <c:strRef>
              <c:f>'Fig 12'!$F$37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12'!$F$38:$F$42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ser>
          <c:idx val="5"/>
          <c:order val="5"/>
          <c:tx>
            <c:strRef>
              <c:f>'Fig 12'!$G$37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12'!$A$38:$A$42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12'!$G$38:$G$42</c:f>
              <c:numCache>
                <c:formatCode>General</c:formatCode>
                <c:ptCount val="5"/>
                <c:pt idx="0">
                  <c:v>1</c:v>
                </c:pt>
                <c:pt idx="1">
                  <c:v>1.7</c:v>
                </c:pt>
                <c:pt idx="2">
                  <c:v>6.7</c:v>
                </c:pt>
                <c:pt idx="3">
                  <c:v>8.1</c:v>
                </c:pt>
                <c:pt idx="4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37424"/>
        <c:axId val="882426000"/>
      </c:barChart>
      <c:catAx>
        <c:axId val="88243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6000"/>
        <c:crosses val="autoZero"/>
        <c:auto val="1"/>
        <c:lblAlgn val="ctr"/>
        <c:lblOffset val="100"/>
        <c:noMultiLvlLbl val="0"/>
      </c:catAx>
      <c:valAx>
        <c:axId val="88242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74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12'!$AC$3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12'!$AB$4:$AB$12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12'!$AC$4:$AC$12</c:f>
              <c:numCache>
                <c:formatCode>General</c:formatCode>
                <c:ptCount val="9"/>
                <c:pt idx="0">
                  <c:v>84.8</c:v>
                </c:pt>
                <c:pt idx="1">
                  <c:v>87.3</c:v>
                </c:pt>
                <c:pt idx="2">
                  <c:v>87.2</c:v>
                </c:pt>
                <c:pt idx="3">
                  <c:v>88.6</c:v>
                </c:pt>
                <c:pt idx="4">
                  <c:v>88.8</c:v>
                </c:pt>
                <c:pt idx="5">
                  <c:v>91</c:v>
                </c:pt>
                <c:pt idx="6" formatCode="0.0%">
                  <c:v>0.88017102999999997</c:v>
                </c:pt>
                <c:pt idx="7" formatCode="0.0%">
                  <c:v>0.86673791</c:v>
                </c:pt>
                <c:pt idx="8" formatCode="0.0%">
                  <c:v>0.90592474000000001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A7-4BAF-98F1-1B1DB257E53E}"/>
            </c:ext>
          </c:extLst>
        </c:ser>
        <c:ser>
          <c:idx val="1"/>
          <c:order val="1"/>
          <c:tx>
            <c:strRef>
              <c:f>'Fig 12'!$AD$3</c:f>
              <c:strCache>
                <c:ptCount val="1"/>
                <c:pt idx="0">
                  <c:v>other med.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12'!$AB$4:$AB$12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12'!$AD$4:$AD$12</c:f>
              <c:numCache>
                <c:formatCode>General</c:formatCode>
                <c:ptCount val="9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 formatCode="0.0%">
                  <c:v>9.4562799999999992E-3</c:v>
                </c:pt>
                <c:pt idx="7" formatCode="0.0%">
                  <c:v>8.3027199999999995E-3</c:v>
                </c:pt>
                <c:pt idx="8" formatCode="0.0%">
                  <c:v>3.0300100000000001E-3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A7-4BAF-98F1-1B1DB257E53E}"/>
            </c:ext>
          </c:extLst>
        </c:ser>
        <c:ser>
          <c:idx val="2"/>
          <c:order val="2"/>
          <c:tx>
            <c:strRef>
              <c:f>'Fig 12'!$AE$3</c:f>
              <c:strCache>
                <c:ptCount val="1"/>
                <c:pt idx="0">
                  <c:v>outpatient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12'!$AB$4:$AB$12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12'!$AE$4:$AE$12</c:f>
              <c:numCache>
                <c:formatCode>General</c:formatCode>
                <c:ptCount val="9"/>
                <c:pt idx="0">
                  <c:v>9.4</c:v>
                </c:pt>
                <c:pt idx="1">
                  <c:v>9</c:v>
                </c:pt>
                <c:pt idx="2">
                  <c:v>6.9</c:v>
                </c:pt>
                <c:pt idx="3">
                  <c:v>6</c:v>
                </c:pt>
                <c:pt idx="4">
                  <c:v>7.3</c:v>
                </c:pt>
                <c:pt idx="5">
                  <c:v>5.8</c:v>
                </c:pt>
                <c:pt idx="6" formatCode="0.0%">
                  <c:v>6.902258E-2</c:v>
                </c:pt>
                <c:pt idx="7" formatCode="0.0%">
                  <c:v>7.0145849999999996E-2</c:v>
                </c:pt>
                <c:pt idx="8" formatCode="0.0%">
                  <c:v>5.749511999999999E-2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DA7-4BAF-98F1-1B1DB257E53E}"/>
            </c:ext>
          </c:extLst>
        </c:ser>
        <c:ser>
          <c:idx val="3"/>
          <c:order val="3"/>
          <c:tx>
            <c:strRef>
              <c:f>'Fig 12'!$AF$3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12'!$AB$4:$AB$12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12'!$AF$4:$AF$12</c:f>
              <c:numCache>
                <c:formatCode>General</c:formatCode>
                <c:ptCount val="9"/>
                <c:pt idx="0">
                  <c:v>2.2999999999999998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 formatCode="0.0%">
                  <c:v>2.6177430000000002E-2</c:v>
                </c:pt>
                <c:pt idx="7" formatCode="0.0%">
                  <c:v>1.942193E-2</c:v>
                </c:pt>
                <c:pt idx="8" formatCode="0.0%">
                  <c:v>1.4793840000000001E-2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DA7-4BAF-98F1-1B1DB257E53E}"/>
            </c:ext>
          </c:extLst>
        </c:ser>
        <c:ser>
          <c:idx val="4"/>
          <c:order val="4"/>
          <c:tx>
            <c:strRef>
              <c:f>'Fig 12'!$AG$3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12'!$AB$4:$AB$12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12'!$AG$4:$AG$12</c:f>
              <c:numCache>
                <c:formatCode>General</c:formatCode>
                <c:ptCount val="9"/>
                <c:pt idx="0">
                  <c:v>0.6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 formatCode="0.0%">
                  <c:v>4.4852E-4</c:v>
                </c:pt>
                <c:pt idx="7" formatCode="0.0%">
                  <c:v>2.4645700000000001E-3</c:v>
                </c:pt>
                <c:pt idx="8" formatCode="0.0%">
                  <c:v>4.0348800000000002E-3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DA7-4BAF-98F1-1B1DB257E53E}"/>
            </c:ext>
          </c:extLst>
        </c:ser>
        <c:ser>
          <c:idx val="5"/>
          <c:order val="5"/>
          <c:tx>
            <c:strRef>
              <c:f>'Fig 12'!$AH$3</c:f>
              <c:strCache>
                <c:ptCount val="1"/>
                <c:pt idx="0">
                  <c:v>inpatient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12'!$AB$4:$AB$12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12'!$AH$4:$AH$12</c:f>
              <c:numCache>
                <c:formatCode>General</c:formatCode>
                <c:ptCount val="9"/>
                <c:pt idx="0">
                  <c:v>2.2999999999999998</c:v>
                </c:pt>
                <c:pt idx="1">
                  <c:v>1.5</c:v>
                </c:pt>
                <c:pt idx="2">
                  <c:v>3.2</c:v>
                </c:pt>
                <c:pt idx="3">
                  <c:v>3.1</c:v>
                </c:pt>
                <c:pt idx="4">
                  <c:v>1.5</c:v>
                </c:pt>
                <c:pt idx="5">
                  <c:v>1</c:v>
                </c:pt>
                <c:pt idx="6" formatCode="0.0%">
                  <c:v>1.472416E-2</c:v>
                </c:pt>
                <c:pt idx="7" formatCode="0.0%">
                  <c:v>3.2927020000000001E-2</c:v>
                </c:pt>
                <c:pt idx="8" formatCode="0.0%">
                  <c:v>1.4721400000000001E-2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DA7-4BAF-98F1-1B1DB257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82434704"/>
        <c:axId val="882440688"/>
      </c:barChart>
      <c:catAx>
        <c:axId val="88243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Poorest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40688"/>
        <c:crosses val="autoZero"/>
        <c:auto val="1"/>
        <c:lblAlgn val="ctr"/>
        <c:lblOffset val="100"/>
        <c:noMultiLvlLbl val="0"/>
      </c:catAx>
      <c:valAx>
        <c:axId val="882440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4704"/>
        <c:crosses val="autoZero"/>
        <c:crossBetween val="between"/>
        <c:majorUnit val="0.2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12'!$AC$15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12'!$AB$16:$AB$24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12'!$AC$16:$AC$24</c:f>
              <c:numCache>
                <c:formatCode>General</c:formatCode>
                <c:ptCount val="9"/>
                <c:pt idx="0">
                  <c:v>77.599999999999994</c:v>
                </c:pt>
                <c:pt idx="1">
                  <c:v>77.599999999999994</c:v>
                </c:pt>
                <c:pt idx="2">
                  <c:v>81.400000000000006</c:v>
                </c:pt>
                <c:pt idx="3">
                  <c:v>83.2</c:v>
                </c:pt>
                <c:pt idx="4">
                  <c:v>82.8</c:v>
                </c:pt>
                <c:pt idx="5">
                  <c:v>85.4</c:v>
                </c:pt>
                <c:pt idx="6" formatCode="0.0%">
                  <c:v>0.83660120000000004</c:v>
                </c:pt>
                <c:pt idx="7" formatCode="0.0%">
                  <c:v>0.83288101999999997</c:v>
                </c:pt>
                <c:pt idx="8" formatCode="0.0%">
                  <c:v>0.83964331000000003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9E9-4491-BAF6-14D1EEF77437}"/>
            </c:ext>
          </c:extLst>
        </c:ser>
        <c:ser>
          <c:idx val="1"/>
          <c:order val="1"/>
          <c:tx>
            <c:strRef>
              <c:f>'Fig 12'!$AD$15</c:f>
              <c:strCache>
                <c:ptCount val="1"/>
                <c:pt idx="0">
                  <c:v>other med.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12'!$AB$16:$AB$24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12'!$AD$16:$AD$24</c:f>
              <c:numCache>
                <c:formatCode>General</c:formatCode>
                <c:ptCount val="9"/>
                <c:pt idx="0">
                  <c:v>0.4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1.2</c:v>
                </c:pt>
                <c:pt idx="5">
                  <c:v>0.7</c:v>
                </c:pt>
                <c:pt idx="6" formatCode="0.0%">
                  <c:v>1.315356E-2</c:v>
                </c:pt>
                <c:pt idx="7" formatCode="0.0%">
                  <c:v>1.0518100000000001E-2</c:v>
                </c:pt>
                <c:pt idx="8" formatCode="0.0%">
                  <c:v>1.008854E-2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9E9-4491-BAF6-14D1EEF77437}"/>
            </c:ext>
          </c:extLst>
        </c:ser>
        <c:ser>
          <c:idx val="2"/>
          <c:order val="2"/>
          <c:tx>
            <c:strRef>
              <c:f>'Fig 12'!$AE$15</c:f>
              <c:strCache>
                <c:ptCount val="1"/>
                <c:pt idx="0">
                  <c:v>outpatient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12'!$AB$16:$AB$24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12'!$AE$16:$AE$24</c:f>
              <c:numCache>
                <c:formatCode>General</c:formatCode>
                <c:ptCount val="9"/>
                <c:pt idx="0">
                  <c:v>11.4</c:v>
                </c:pt>
                <c:pt idx="1">
                  <c:v>11.1</c:v>
                </c:pt>
                <c:pt idx="2">
                  <c:v>9.6</c:v>
                </c:pt>
                <c:pt idx="3">
                  <c:v>7.8</c:v>
                </c:pt>
                <c:pt idx="4">
                  <c:v>10.5</c:v>
                </c:pt>
                <c:pt idx="5">
                  <c:v>9.6999999999999993</c:v>
                </c:pt>
                <c:pt idx="6" formatCode="0.0%">
                  <c:v>8.2184190000000004E-2</c:v>
                </c:pt>
                <c:pt idx="7" formatCode="0.0%">
                  <c:v>9.1386460000000003E-2</c:v>
                </c:pt>
                <c:pt idx="8" formatCode="0.0%">
                  <c:v>8.7325379999999994E-2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9E9-4491-BAF6-14D1EEF77437}"/>
            </c:ext>
          </c:extLst>
        </c:ser>
        <c:ser>
          <c:idx val="3"/>
          <c:order val="3"/>
          <c:tx>
            <c:strRef>
              <c:f>'Fig 12'!$AF$15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12'!$AB$16:$AB$24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12'!$AF$16:$AF$24</c:f>
              <c:numCache>
                <c:formatCode>General</c:formatCode>
                <c:ptCount val="9"/>
                <c:pt idx="0">
                  <c:v>3.6</c:v>
                </c:pt>
                <c:pt idx="1">
                  <c:v>3.3</c:v>
                </c:pt>
                <c:pt idx="2">
                  <c:v>2</c:v>
                </c:pt>
                <c:pt idx="3">
                  <c:v>1.9</c:v>
                </c:pt>
                <c:pt idx="4">
                  <c:v>3.2</c:v>
                </c:pt>
                <c:pt idx="5">
                  <c:v>2.2999999999999998</c:v>
                </c:pt>
                <c:pt idx="6" formatCode="0.0%">
                  <c:v>4.0528389999999997E-2</c:v>
                </c:pt>
                <c:pt idx="7" formatCode="0.0%">
                  <c:v>2.6816070000000001E-2</c:v>
                </c:pt>
                <c:pt idx="8" formatCode="0.0%">
                  <c:v>2.3450729999999996E-2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9E9-4491-BAF6-14D1EEF77437}"/>
            </c:ext>
          </c:extLst>
        </c:ser>
        <c:ser>
          <c:idx val="4"/>
          <c:order val="4"/>
          <c:tx>
            <c:strRef>
              <c:f>'Fig 12'!$AG$15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12'!$AB$16:$AB$24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12'!$AG$16:$AG$24</c:f>
              <c:numCache>
                <c:formatCode>General</c:formatCode>
                <c:ptCount val="9"/>
                <c:pt idx="0">
                  <c:v>0.7</c:v>
                </c:pt>
                <c:pt idx="1">
                  <c:v>0.5</c:v>
                </c:pt>
                <c:pt idx="2">
                  <c:v>1.4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 formatCode="0.0%">
                  <c:v>2.08326E-3</c:v>
                </c:pt>
                <c:pt idx="7" formatCode="0.0%">
                  <c:v>2.5650199999999999E-3</c:v>
                </c:pt>
                <c:pt idx="8" formatCode="0.0%">
                  <c:v>1.0397E-3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9E9-4491-BAF6-14D1EEF77437}"/>
            </c:ext>
          </c:extLst>
        </c:ser>
        <c:ser>
          <c:idx val="5"/>
          <c:order val="5"/>
          <c:tx>
            <c:strRef>
              <c:f>'Fig 12'!$AH$15</c:f>
              <c:strCache>
                <c:ptCount val="1"/>
                <c:pt idx="0">
                  <c:v>inpatient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12'!$AB$16:$AB$24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12'!$AH$16:$AH$24</c:f>
              <c:numCache>
                <c:formatCode>General</c:formatCode>
                <c:ptCount val="9"/>
                <c:pt idx="0">
                  <c:v>6.2</c:v>
                </c:pt>
                <c:pt idx="1">
                  <c:v>6.8</c:v>
                </c:pt>
                <c:pt idx="2">
                  <c:v>4.9000000000000004</c:v>
                </c:pt>
                <c:pt idx="3">
                  <c:v>5.7</c:v>
                </c:pt>
                <c:pt idx="4">
                  <c:v>2.2999999999999998</c:v>
                </c:pt>
                <c:pt idx="5">
                  <c:v>1.7</c:v>
                </c:pt>
                <c:pt idx="6" formatCode="0.0%">
                  <c:v>2.5449409999999999E-2</c:v>
                </c:pt>
                <c:pt idx="7" formatCode="0.0%">
                  <c:v>3.5833339999999998E-2</c:v>
                </c:pt>
                <c:pt idx="8" formatCode="0.0%">
                  <c:v>3.845233E-2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9E9-4491-BAF6-14D1EEF7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82441232"/>
        <c:axId val="882431440"/>
      </c:barChart>
      <c:catAx>
        <c:axId val="882441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2nd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1440"/>
        <c:crosses val="autoZero"/>
        <c:auto val="1"/>
        <c:lblAlgn val="ctr"/>
        <c:lblOffset val="100"/>
        <c:noMultiLvlLbl val="0"/>
      </c:catAx>
      <c:valAx>
        <c:axId val="8824314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41232"/>
        <c:crosses val="autoZero"/>
        <c:crossBetween val="between"/>
        <c:majorUnit val="0.2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12'!$AC$27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12'!$AB$28:$AB$36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12'!$AC$28:$AC$36</c:f>
              <c:numCache>
                <c:formatCode>General</c:formatCode>
                <c:ptCount val="9"/>
                <c:pt idx="0">
                  <c:v>72.5</c:v>
                </c:pt>
                <c:pt idx="1">
                  <c:v>76.099999999999994</c:v>
                </c:pt>
                <c:pt idx="2">
                  <c:v>76.900000000000006</c:v>
                </c:pt>
                <c:pt idx="3">
                  <c:v>77.3</c:v>
                </c:pt>
                <c:pt idx="4">
                  <c:v>76.599999999999994</c:v>
                </c:pt>
                <c:pt idx="5">
                  <c:v>79.7</c:v>
                </c:pt>
                <c:pt idx="6" formatCode="0.0%">
                  <c:v>0.81956808999999997</c:v>
                </c:pt>
                <c:pt idx="7" formatCode="0.0%">
                  <c:v>0.77517881</c:v>
                </c:pt>
                <c:pt idx="8" formatCode="0.0%">
                  <c:v>0.80629077999999987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B1-45BD-A770-8E8E21B615E7}"/>
            </c:ext>
          </c:extLst>
        </c:ser>
        <c:ser>
          <c:idx val="1"/>
          <c:order val="1"/>
          <c:tx>
            <c:strRef>
              <c:f>'Fig 12'!$AD$27</c:f>
              <c:strCache>
                <c:ptCount val="1"/>
                <c:pt idx="0">
                  <c:v>other med.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12'!$AB$28:$AB$36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12'!$AD$28:$AD$36</c:f>
              <c:numCache>
                <c:formatCode>General</c:formatCode>
                <c:ptCount val="9"/>
                <c:pt idx="0">
                  <c:v>0.3</c:v>
                </c:pt>
                <c:pt idx="1">
                  <c:v>0.5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 formatCode="0.0%">
                  <c:v>1.069985E-2</c:v>
                </c:pt>
                <c:pt idx="7" formatCode="0.0%">
                  <c:v>1.191297E-2</c:v>
                </c:pt>
                <c:pt idx="8" formatCode="0.0%">
                  <c:v>1.2801460000000001E-2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B1-45BD-A770-8E8E21B615E7}"/>
            </c:ext>
          </c:extLst>
        </c:ser>
        <c:ser>
          <c:idx val="2"/>
          <c:order val="2"/>
          <c:tx>
            <c:strRef>
              <c:f>'Fig 12'!$AE$27</c:f>
              <c:strCache>
                <c:ptCount val="1"/>
                <c:pt idx="0">
                  <c:v>outpatient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12'!$AB$28:$AB$36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12'!$AE$28:$AE$36</c:f>
              <c:numCache>
                <c:formatCode>General</c:formatCode>
                <c:ptCount val="9"/>
                <c:pt idx="0">
                  <c:v>11</c:v>
                </c:pt>
                <c:pt idx="1">
                  <c:v>10</c:v>
                </c:pt>
                <c:pt idx="2">
                  <c:v>10.1</c:v>
                </c:pt>
                <c:pt idx="3">
                  <c:v>10.1</c:v>
                </c:pt>
                <c:pt idx="4">
                  <c:v>9.8000000000000007</c:v>
                </c:pt>
                <c:pt idx="5">
                  <c:v>10.1</c:v>
                </c:pt>
                <c:pt idx="6" formatCode="0.0%">
                  <c:v>9.5266229999999993E-2</c:v>
                </c:pt>
                <c:pt idx="7" formatCode="0.0%">
                  <c:v>0.10188095</c:v>
                </c:pt>
                <c:pt idx="8" formatCode="0.0%">
                  <c:v>8.0482460000000006E-2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DB1-45BD-A770-8E8E21B615E7}"/>
            </c:ext>
          </c:extLst>
        </c:ser>
        <c:ser>
          <c:idx val="3"/>
          <c:order val="3"/>
          <c:tx>
            <c:strRef>
              <c:f>'Fig 12'!$AF$27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12'!$AB$28:$AB$36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12'!$AF$28:$AF$36</c:f>
              <c:numCache>
                <c:formatCode>General</c:formatCode>
                <c:ptCount val="9"/>
                <c:pt idx="0">
                  <c:v>4</c:v>
                </c:pt>
                <c:pt idx="1">
                  <c:v>2.9</c:v>
                </c:pt>
                <c:pt idx="2">
                  <c:v>3.4</c:v>
                </c:pt>
                <c:pt idx="3">
                  <c:v>3.4</c:v>
                </c:pt>
                <c:pt idx="4">
                  <c:v>5.3</c:v>
                </c:pt>
                <c:pt idx="5">
                  <c:v>2.9</c:v>
                </c:pt>
                <c:pt idx="6" formatCode="0.0%">
                  <c:v>2.816279E-2</c:v>
                </c:pt>
                <c:pt idx="7" formatCode="0.0%">
                  <c:v>3.7686339999999999E-2</c:v>
                </c:pt>
                <c:pt idx="8" formatCode="0.0%">
                  <c:v>3.9525459999999998E-2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DB1-45BD-A770-8E8E21B615E7}"/>
            </c:ext>
          </c:extLst>
        </c:ser>
        <c:ser>
          <c:idx val="4"/>
          <c:order val="4"/>
          <c:tx>
            <c:strRef>
              <c:f>'Fig 12'!$AG$27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12'!$AB$28:$AB$36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12'!$AG$28:$AG$36</c:f>
              <c:numCache>
                <c:formatCode>General</c:formatCode>
                <c:ptCount val="9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1.1000000000000001</c:v>
                </c:pt>
                <c:pt idx="5">
                  <c:v>0.1</c:v>
                </c:pt>
                <c:pt idx="6" formatCode="0.0%">
                  <c:v>2.5473599999999998E-3</c:v>
                </c:pt>
                <c:pt idx="7" formatCode="0.0%">
                  <c:v>4.39859E-3</c:v>
                </c:pt>
                <c:pt idx="8" formatCode="0.0%">
                  <c:v>3.4781899999999999E-3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DB1-45BD-A770-8E8E21B615E7}"/>
            </c:ext>
          </c:extLst>
        </c:ser>
        <c:ser>
          <c:idx val="5"/>
          <c:order val="5"/>
          <c:tx>
            <c:strRef>
              <c:f>'Fig 12'!$AH$27</c:f>
              <c:strCache>
                <c:ptCount val="1"/>
                <c:pt idx="0">
                  <c:v>inpatient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12'!$AB$28:$AB$36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12'!$AH$28:$AH$36</c:f>
              <c:numCache>
                <c:formatCode>General</c:formatCode>
                <c:ptCount val="9"/>
                <c:pt idx="0">
                  <c:v>11.2</c:v>
                </c:pt>
                <c:pt idx="1">
                  <c:v>9.4</c:v>
                </c:pt>
                <c:pt idx="2">
                  <c:v>7.8</c:v>
                </c:pt>
                <c:pt idx="3">
                  <c:v>8.1</c:v>
                </c:pt>
                <c:pt idx="4">
                  <c:v>6.6</c:v>
                </c:pt>
                <c:pt idx="5">
                  <c:v>6.7</c:v>
                </c:pt>
                <c:pt idx="6" formatCode="0.0%">
                  <c:v>4.3755679999999998E-2</c:v>
                </c:pt>
                <c:pt idx="7" formatCode="0.0%">
                  <c:v>6.8942340000000005E-2</c:v>
                </c:pt>
                <c:pt idx="8" formatCode="0.0%">
                  <c:v>5.742164000000001E-2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DB1-45BD-A770-8E8E21B6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82435792"/>
        <c:axId val="882440144"/>
      </c:barChart>
      <c:catAx>
        <c:axId val="88243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3rd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40144"/>
        <c:crosses val="autoZero"/>
        <c:auto val="1"/>
        <c:lblAlgn val="ctr"/>
        <c:lblOffset val="100"/>
        <c:noMultiLvlLbl val="0"/>
      </c:catAx>
      <c:valAx>
        <c:axId val="88244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5792"/>
        <c:crosses val="autoZero"/>
        <c:crossBetween val="between"/>
        <c:majorUnit val="0.2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12'!$AC$39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12'!$AB$40:$AB$48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12'!$AC$40:$AC$48</c:f>
              <c:numCache>
                <c:formatCode>General</c:formatCode>
                <c:ptCount val="9"/>
                <c:pt idx="0">
                  <c:v>47.4</c:v>
                </c:pt>
                <c:pt idx="1">
                  <c:v>69.599999999999994</c:v>
                </c:pt>
                <c:pt idx="2">
                  <c:v>66.5</c:v>
                </c:pt>
                <c:pt idx="3">
                  <c:v>71.900000000000006</c:v>
                </c:pt>
                <c:pt idx="4">
                  <c:v>74.8</c:v>
                </c:pt>
                <c:pt idx="5">
                  <c:v>72.400000000000006</c:v>
                </c:pt>
                <c:pt idx="6" formatCode="0.0%">
                  <c:v>0.70675650000000001</c:v>
                </c:pt>
                <c:pt idx="7" formatCode="0.0%">
                  <c:v>0.65888268000000005</c:v>
                </c:pt>
                <c:pt idx="8" formatCode="0.0%">
                  <c:v>0.74789678000000004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1CF-45D8-BD56-3EB9675C26F8}"/>
            </c:ext>
          </c:extLst>
        </c:ser>
        <c:ser>
          <c:idx val="1"/>
          <c:order val="1"/>
          <c:tx>
            <c:strRef>
              <c:f>'Fig 12'!$AD$39</c:f>
              <c:strCache>
                <c:ptCount val="1"/>
                <c:pt idx="0">
                  <c:v>other med.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12'!$AB$40:$AB$48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12'!$AD$40:$AD$48</c:f>
              <c:numCache>
                <c:formatCode>General</c:formatCode>
                <c:ptCount val="9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 formatCode="0.0%">
                  <c:v>1.188845E-2</c:v>
                </c:pt>
                <c:pt idx="7" formatCode="0.0%">
                  <c:v>8.1799999999999998E-3</c:v>
                </c:pt>
                <c:pt idx="8" formatCode="0.0%">
                  <c:v>1.185317E-2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1CF-45D8-BD56-3EB9675C26F8}"/>
            </c:ext>
          </c:extLst>
        </c:ser>
        <c:ser>
          <c:idx val="2"/>
          <c:order val="2"/>
          <c:tx>
            <c:strRef>
              <c:f>'Fig 12'!$AE$39</c:f>
              <c:strCache>
                <c:ptCount val="1"/>
                <c:pt idx="0">
                  <c:v>outpatient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12'!$AB$40:$AB$48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12'!$AE$40:$AE$48</c:f>
              <c:numCache>
                <c:formatCode>General</c:formatCode>
                <c:ptCount val="9"/>
                <c:pt idx="0">
                  <c:v>14.3</c:v>
                </c:pt>
                <c:pt idx="1">
                  <c:v>11.5</c:v>
                </c:pt>
                <c:pt idx="2">
                  <c:v>10</c:v>
                </c:pt>
                <c:pt idx="3">
                  <c:v>11.8</c:v>
                </c:pt>
                <c:pt idx="4">
                  <c:v>11.7</c:v>
                </c:pt>
                <c:pt idx="5">
                  <c:v>13.6</c:v>
                </c:pt>
                <c:pt idx="6" formatCode="0.0%">
                  <c:v>0.13019101</c:v>
                </c:pt>
                <c:pt idx="7" formatCode="0.0%">
                  <c:v>0.12751757</c:v>
                </c:pt>
                <c:pt idx="8" formatCode="0.0%">
                  <c:v>0.11399604999999999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1CF-45D8-BD56-3EB9675C26F8}"/>
            </c:ext>
          </c:extLst>
        </c:ser>
        <c:ser>
          <c:idx val="3"/>
          <c:order val="3"/>
          <c:tx>
            <c:strRef>
              <c:f>'Fig 12'!$AF$39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12'!$AB$40:$AB$48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12'!$AF$40:$AF$48</c:f>
              <c:numCache>
                <c:formatCode>General</c:formatCode>
                <c:ptCount val="9"/>
                <c:pt idx="0">
                  <c:v>5.0999999999999996</c:v>
                </c:pt>
                <c:pt idx="1">
                  <c:v>4.5</c:v>
                </c:pt>
                <c:pt idx="2">
                  <c:v>5.6</c:v>
                </c:pt>
                <c:pt idx="3">
                  <c:v>5</c:v>
                </c:pt>
                <c:pt idx="4">
                  <c:v>5.4</c:v>
                </c:pt>
                <c:pt idx="5">
                  <c:v>4.8</c:v>
                </c:pt>
                <c:pt idx="6" formatCode="0.0%">
                  <c:v>4.8962730000000003E-2</c:v>
                </c:pt>
                <c:pt idx="7" formatCode="0.0%">
                  <c:v>4.1648989999999997E-2</c:v>
                </c:pt>
                <c:pt idx="8" formatCode="0.0%">
                  <c:v>4.8526489999999999E-2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1CF-45D8-BD56-3EB9675C26F8}"/>
            </c:ext>
          </c:extLst>
        </c:ser>
        <c:ser>
          <c:idx val="4"/>
          <c:order val="4"/>
          <c:tx>
            <c:strRef>
              <c:f>'Fig 12'!$AG$39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12'!$AB$40:$AB$48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12'!$AG$40:$AG$48</c:f>
              <c:numCache>
                <c:formatCode>General</c:formatCode>
                <c:ptCount val="9"/>
                <c:pt idx="0">
                  <c:v>0.9</c:v>
                </c:pt>
                <c:pt idx="1">
                  <c:v>0.7</c:v>
                </c:pt>
                <c:pt idx="2">
                  <c:v>1.5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  <c:pt idx="6" formatCode="0.0%">
                  <c:v>4.1689700000000001E-3</c:v>
                </c:pt>
                <c:pt idx="7" formatCode="0.0%">
                  <c:v>5.9872900000000001E-3</c:v>
                </c:pt>
                <c:pt idx="8" formatCode="0.0%">
                  <c:v>3.9828199999999998E-3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51CF-45D8-BD56-3EB9675C26F8}"/>
            </c:ext>
          </c:extLst>
        </c:ser>
        <c:ser>
          <c:idx val="5"/>
          <c:order val="5"/>
          <c:tx>
            <c:strRef>
              <c:f>'Fig 12'!$AH$39</c:f>
              <c:strCache>
                <c:ptCount val="1"/>
                <c:pt idx="0">
                  <c:v>inpatient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12'!$AB$40:$AB$48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12'!$AH$40:$AH$48</c:f>
              <c:numCache>
                <c:formatCode>General</c:formatCode>
                <c:ptCount val="9"/>
                <c:pt idx="0">
                  <c:v>31.7</c:v>
                </c:pt>
                <c:pt idx="1">
                  <c:v>13.3</c:v>
                </c:pt>
                <c:pt idx="2">
                  <c:v>15.9</c:v>
                </c:pt>
                <c:pt idx="3">
                  <c:v>10</c:v>
                </c:pt>
                <c:pt idx="4">
                  <c:v>6.7</c:v>
                </c:pt>
                <c:pt idx="5">
                  <c:v>8.1</c:v>
                </c:pt>
                <c:pt idx="6" formatCode="0.0%">
                  <c:v>9.8032339999999996E-2</c:v>
                </c:pt>
                <c:pt idx="7" formatCode="0.0%">
                  <c:v>0.15778345999999999</c:v>
                </c:pt>
                <c:pt idx="8" formatCode="0.0%">
                  <c:v>7.3744680000000007E-2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51CF-45D8-BD56-3EB9675C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82438512"/>
        <c:axId val="882439600"/>
      </c:barChart>
      <c:catAx>
        <c:axId val="882438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4th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9600"/>
        <c:crosses val="autoZero"/>
        <c:auto val="1"/>
        <c:lblAlgn val="ctr"/>
        <c:lblOffset val="100"/>
        <c:noMultiLvlLbl val="0"/>
      </c:catAx>
      <c:valAx>
        <c:axId val="882439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8512"/>
        <c:crosses val="autoZero"/>
        <c:crossBetween val="between"/>
        <c:majorUnit val="0.2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3'!$B$3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3'!$B$4:$B$13</c:f>
              <c:numCache>
                <c:formatCode>0.0%</c:formatCode>
                <c:ptCount val="10"/>
                <c:pt idx="0">
                  <c:v>0.16700000000000001</c:v>
                </c:pt>
                <c:pt idx="2">
                  <c:v>0.14299999999999999</c:v>
                </c:pt>
                <c:pt idx="3">
                  <c:v>0.189</c:v>
                </c:pt>
                <c:pt idx="5">
                  <c:v>0.253</c:v>
                </c:pt>
                <c:pt idx="6">
                  <c:v>0.17699999999999999</c:v>
                </c:pt>
                <c:pt idx="7">
                  <c:v>0.17299999999999999</c:v>
                </c:pt>
                <c:pt idx="8">
                  <c:v>0.16700000000000001</c:v>
                </c:pt>
                <c:pt idx="9">
                  <c:v>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A8-4973-AF80-270109336251}"/>
            </c:ext>
          </c:extLst>
        </c:ser>
        <c:ser>
          <c:idx val="1"/>
          <c:order val="1"/>
          <c:tx>
            <c:strRef>
              <c:f>'Fig 3'!$C$3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3'!$C$4:$C$13</c:f>
              <c:numCache>
                <c:formatCode>0.0%</c:formatCode>
                <c:ptCount val="10"/>
                <c:pt idx="0">
                  <c:v>0.1</c:v>
                </c:pt>
                <c:pt idx="2">
                  <c:v>9.6000000000000002E-2</c:v>
                </c:pt>
                <c:pt idx="3">
                  <c:v>0.104</c:v>
                </c:pt>
                <c:pt idx="5">
                  <c:v>0.187</c:v>
                </c:pt>
                <c:pt idx="6">
                  <c:v>0.108</c:v>
                </c:pt>
                <c:pt idx="7">
                  <c:v>6.2E-2</c:v>
                </c:pt>
                <c:pt idx="8">
                  <c:v>9.9000000000000005E-2</c:v>
                </c:pt>
                <c:pt idx="9">
                  <c:v>4.9000000000000002E-2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A8-4973-AF80-270109336251}"/>
            </c:ext>
          </c:extLst>
        </c:ser>
        <c:ser>
          <c:idx val="2"/>
          <c:order val="2"/>
          <c:tx>
            <c:strRef>
              <c:f>'Fig 3'!$D$3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3'!$A$4:$A$13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3'!$D$4:$D$13</c:f>
              <c:numCache>
                <c:formatCode>0.0%</c:formatCode>
                <c:ptCount val="10"/>
                <c:pt idx="0">
                  <c:v>6.8000000000000005E-2</c:v>
                </c:pt>
                <c:pt idx="2">
                  <c:v>0.06</c:v>
                </c:pt>
                <c:pt idx="3">
                  <c:v>7.8E-2</c:v>
                </c:pt>
                <c:pt idx="5">
                  <c:v>0.123</c:v>
                </c:pt>
                <c:pt idx="6">
                  <c:v>5.8999999999999997E-2</c:v>
                </c:pt>
                <c:pt idx="7">
                  <c:v>6.0999999999999999E-2</c:v>
                </c:pt>
                <c:pt idx="8">
                  <c:v>5.8999999999999997E-2</c:v>
                </c:pt>
                <c:pt idx="9">
                  <c:v>2.7E-2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A8-4973-AF80-27010933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889217552"/>
        <c:axId val="889221360"/>
      </c:barChart>
      <c:catAx>
        <c:axId val="88921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889221360"/>
        <c:crosses val="autoZero"/>
        <c:auto val="1"/>
        <c:lblAlgn val="ctr"/>
        <c:lblOffset val="100"/>
        <c:noMultiLvlLbl val="0"/>
      </c:catAx>
      <c:valAx>
        <c:axId val="889221360"/>
        <c:scaling>
          <c:orientation val="minMax"/>
          <c:min val="0"/>
        </c:scaling>
        <c:delete val="1"/>
        <c:axPos val="l"/>
        <c:numFmt formatCode="0.0%" sourceLinked="1"/>
        <c:majorTickMark val="none"/>
        <c:minorTickMark val="none"/>
        <c:tickLblPos val="nextTo"/>
        <c:crossAx val="889217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7159763184498128"/>
          <c:y val="3.2686707910117546E-2"/>
          <c:w val="0.24108882897577613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12'!$AC$51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12'!$AB$52:$AB$60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12'!$AC$52:$AC$60</c:f>
              <c:numCache>
                <c:formatCode>General</c:formatCode>
                <c:ptCount val="9"/>
                <c:pt idx="0">
                  <c:v>61</c:v>
                </c:pt>
                <c:pt idx="1">
                  <c:v>41.5</c:v>
                </c:pt>
                <c:pt idx="2">
                  <c:v>47.3</c:v>
                </c:pt>
                <c:pt idx="3">
                  <c:v>52.6</c:v>
                </c:pt>
                <c:pt idx="4">
                  <c:v>48.9</c:v>
                </c:pt>
                <c:pt idx="5">
                  <c:v>47.6</c:v>
                </c:pt>
                <c:pt idx="6" formatCode="0.0%">
                  <c:v>0.50586639</c:v>
                </c:pt>
                <c:pt idx="7" formatCode="0.0%">
                  <c:v>0.47908024999999999</c:v>
                </c:pt>
                <c:pt idx="8" formatCode="0.0%">
                  <c:v>0.49513017999999998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CC-44DB-BFC4-716F12600987}"/>
            </c:ext>
          </c:extLst>
        </c:ser>
        <c:ser>
          <c:idx val="1"/>
          <c:order val="1"/>
          <c:tx>
            <c:strRef>
              <c:f>'Fig 12'!$AD$51</c:f>
              <c:strCache>
                <c:ptCount val="1"/>
                <c:pt idx="0">
                  <c:v>other med.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12'!$AB$52:$AB$60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12'!$AD$52:$AD$60</c:f>
              <c:numCache>
                <c:formatCode>General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 formatCode="0.0%">
                  <c:v>5.3073299999999999E-3</c:v>
                </c:pt>
                <c:pt idx="7" formatCode="0.0%">
                  <c:v>5.2224899999999998E-3</c:v>
                </c:pt>
                <c:pt idx="8" formatCode="0.0%">
                  <c:v>8.1294999999999996E-3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ECC-44DB-BFC4-716F12600987}"/>
            </c:ext>
          </c:extLst>
        </c:ser>
        <c:ser>
          <c:idx val="2"/>
          <c:order val="2"/>
          <c:tx>
            <c:strRef>
              <c:f>'Fig 12'!$AE$51</c:f>
              <c:strCache>
                <c:ptCount val="1"/>
                <c:pt idx="0">
                  <c:v>outpatient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 12'!$AB$52:$AB$60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12'!$AE$52:$AE$60</c:f>
              <c:numCache>
                <c:formatCode>General</c:formatCode>
                <c:ptCount val="9"/>
                <c:pt idx="0">
                  <c:v>13.1</c:v>
                </c:pt>
                <c:pt idx="1">
                  <c:v>11.5</c:v>
                </c:pt>
                <c:pt idx="2">
                  <c:v>15.4</c:v>
                </c:pt>
                <c:pt idx="3">
                  <c:v>14.5</c:v>
                </c:pt>
                <c:pt idx="4">
                  <c:v>12.9</c:v>
                </c:pt>
                <c:pt idx="5">
                  <c:v>15.1</c:v>
                </c:pt>
                <c:pt idx="6" formatCode="0.0%">
                  <c:v>0.18600243</c:v>
                </c:pt>
                <c:pt idx="7" formatCode="0.0%">
                  <c:v>0.14456589</c:v>
                </c:pt>
                <c:pt idx="8" formatCode="0.0%">
                  <c:v>0.12646688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ECC-44DB-BFC4-716F12600987}"/>
            </c:ext>
          </c:extLst>
        </c:ser>
        <c:ser>
          <c:idx val="3"/>
          <c:order val="3"/>
          <c:tx>
            <c:strRef>
              <c:f>'Fig 12'!$AF$51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 12'!$AB$52:$AB$60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12'!$AF$52:$AF$60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6.3</c:v>
                </c:pt>
                <c:pt idx="2">
                  <c:v>5.0999999999999996</c:v>
                </c:pt>
                <c:pt idx="3">
                  <c:v>5.3</c:v>
                </c:pt>
                <c:pt idx="4">
                  <c:v>6.2</c:v>
                </c:pt>
                <c:pt idx="5">
                  <c:v>6.7</c:v>
                </c:pt>
                <c:pt idx="6" formatCode="0.0%">
                  <c:v>8.3662379999999995E-2</c:v>
                </c:pt>
                <c:pt idx="7" formatCode="0.0%">
                  <c:v>5.9274390000000003E-2</c:v>
                </c:pt>
                <c:pt idx="8" formatCode="0.0%">
                  <c:v>7.7174549999999995E-2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ECC-44DB-BFC4-716F12600987}"/>
            </c:ext>
          </c:extLst>
        </c:ser>
        <c:ser>
          <c:idx val="4"/>
          <c:order val="4"/>
          <c:tx>
            <c:strRef>
              <c:f>'Fig 12'!$AG$51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 12'!$AB$52:$AB$60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12'!$AG$52:$AG$60</c:f>
              <c:numCache>
                <c:formatCode>General</c:formatCode>
                <c:ptCount val="9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0.4</c:v>
                </c:pt>
                <c:pt idx="4">
                  <c:v>0.8</c:v>
                </c:pt>
                <c:pt idx="5">
                  <c:v>0.3</c:v>
                </c:pt>
                <c:pt idx="6" formatCode="0.0%">
                  <c:v>5.5362500000000004E-3</c:v>
                </c:pt>
                <c:pt idx="7" formatCode="0.0%">
                  <c:v>9.3947700000000002E-3</c:v>
                </c:pt>
                <c:pt idx="8" formatCode="0.0%">
                  <c:v>4.7853799999999997E-3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ECC-44DB-BFC4-716F12600987}"/>
            </c:ext>
          </c:extLst>
        </c:ser>
        <c:ser>
          <c:idx val="5"/>
          <c:order val="5"/>
          <c:tx>
            <c:strRef>
              <c:f>'Fig 12'!$AH$51</c:f>
              <c:strCache>
                <c:ptCount val="1"/>
                <c:pt idx="0">
                  <c:v>inpatient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12'!$AB$52:$AB$60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12'!$AH$52:$AH$60</c:f>
              <c:numCache>
                <c:formatCode>General</c:formatCode>
                <c:ptCount val="9"/>
                <c:pt idx="0">
                  <c:v>20.100000000000001</c:v>
                </c:pt>
                <c:pt idx="1">
                  <c:v>39</c:v>
                </c:pt>
                <c:pt idx="2">
                  <c:v>31</c:v>
                </c:pt>
                <c:pt idx="3">
                  <c:v>26.4</c:v>
                </c:pt>
                <c:pt idx="4">
                  <c:v>30.4</c:v>
                </c:pt>
                <c:pt idx="5">
                  <c:v>29</c:v>
                </c:pt>
                <c:pt idx="6" formatCode="0.0%">
                  <c:v>0.21362522</c:v>
                </c:pt>
                <c:pt idx="7" formatCode="0.0%">
                  <c:v>0.30246220000000001</c:v>
                </c:pt>
                <c:pt idx="8" formatCode="0.0%">
                  <c:v>0.2883135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ECC-44DB-BFC4-716F12600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82426544"/>
        <c:axId val="882427088"/>
      </c:barChart>
      <c:catAx>
        <c:axId val="882426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Richest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7088"/>
        <c:crosses val="autoZero"/>
        <c:auto val="1"/>
        <c:lblAlgn val="ctr"/>
        <c:lblOffset val="100"/>
        <c:noMultiLvlLbl val="0"/>
      </c:catAx>
      <c:valAx>
        <c:axId val="882427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6544"/>
        <c:crosses val="autoZero"/>
        <c:crossBetween val="between"/>
        <c:majorUnit val="0.2"/>
      </c:valAx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12'!$B$44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12'!$A$45:$A$49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12'!$B$45:$B$49</c:f>
              <c:numCache>
                <c:formatCode>0.0%</c:formatCode>
                <c:ptCount val="5"/>
                <c:pt idx="0">
                  <c:v>0.88017102999999997</c:v>
                </c:pt>
                <c:pt idx="1">
                  <c:v>0.83660120000000004</c:v>
                </c:pt>
                <c:pt idx="2">
                  <c:v>0.81956808999999997</c:v>
                </c:pt>
                <c:pt idx="3">
                  <c:v>0.70675650000000001</c:v>
                </c:pt>
                <c:pt idx="4">
                  <c:v>0.50586639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1"/>
          <c:order val="1"/>
          <c:tx>
            <c:strRef>
              <c:f>'Fig 12'!$C$44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12'!$A$45:$A$49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12'!$C$45:$C$49</c:f>
              <c:numCache>
                <c:formatCode>0.0%</c:formatCode>
                <c:ptCount val="5"/>
                <c:pt idx="0">
                  <c:v>9.4562799999999992E-3</c:v>
                </c:pt>
                <c:pt idx="1">
                  <c:v>1.315356E-2</c:v>
                </c:pt>
                <c:pt idx="2">
                  <c:v>1.069985E-2</c:v>
                </c:pt>
                <c:pt idx="3">
                  <c:v>1.188845E-2</c:v>
                </c:pt>
                <c:pt idx="4">
                  <c:v>5.3073299999999999E-3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2"/>
          <c:order val="2"/>
          <c:tx>
            <c:strRef>
              <c:f>'Fig 12'!$D$44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12'!$A$45:$A$49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12'!$D$45:$D$49</c:f>
              <c:numCache>
                <c:formatCode>0.0%</c:formatCode>
                <c:ptCount val="5"/>
                <c:pt idx="0">
                  <c:v>6.902258E-2</c:v>
                </c:pt>
                <c:pt idx="1">
                  <c:v>8.2184190000000004E-2</c:v>
                </c:pt>
                <c:pt idx="2">
                  <c:v>9.5266229999999993E-2</c:v>
                </c:pt>
                <c:pt idx="3">
                  <c:v>0.13019101</c:v>
                </c:pt>
                <c:pt idx="4">
                  <c:v>0.18600243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3"/>
          <c:order val="3"/>
          <c:tx>
            <c:strRef>
              <c:f>'Fig 12'!$E$44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12'!$A$45:$A$49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12'!$E$45:$E$49</c:f>
              <c:numCache>
                <c:formatCode>0.0%</c:formatCode>
                <c:ptCount val="5"/>
                <c:pt idx="0">
                  <c:v>2.6177430000000002E-2</c:v>
                </c:pt>
                <c:pt idx="1">
                  <c:v>4.0528389999999997E-2</c:v>
                </c:pt>
                <c:pt idx="2">
                  <c:v>2.816279E-2</c:v>
                </c:pt>
                <c:pt idx="3">
                  <c:v>4.8962730000000003E-2</c:v>
                </c:pt>
                <c:pt idx="4">
                  <c:v>8.3662379999999995E-2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4"/>
          <c:order val="4"/>
          <c:tx>
            <c:strRef>
              <c:f>'Fig 12'!$F$44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12'!$A$45:$A$49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12'!$F$45:$F$49</c:f>
              <c:numCache>
                <c:formatCode>0.0%</c:formatCode>
                <c:ptCount val="5"/>
                <c:pt idx="0">
                  <c:v>4.4852E-4</c:v>
                </c:pt>
                <c:pt idx="1">
                  <c:v>2.08326E-3</c:v>
                </c:pt>
                <c:pt idx="2">
                  <c:v>2.5473599999999998E-3</c:v>
                </c:pt>
                <c:pt idx="3">
                  <c:v>4.1689700000000001E-3</c:v>
                </c:pt>
                <c:pt idx="4">
                  <c:v>5.5362500000000004E-3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ser>
          <c:idx val="5"/>
          <c:order val="5"/>
          <c:tx>
            <c:strRef>
              <c:f>'Fig 12'!$G$44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12'!$A$45:$A$49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12'!$G$45:$G$49</c:f>
              <c:numCache>
                <c:formatCode>0.0%</c:formatCode>
                <c:ptCount val="5"/>
                <c:pt idx="0">
                  <c:v>1.472416E-2</c:v>
                </c:pt>
                <c:pt idx="1">
                  <c:v>2.5449409999999999E-2</c:v>
                </c:pt>
                <c:pt idx="2">
                  <c:v>4.3755679999999998E-2</c:v>
                </c:pt>
                <c:pt idx="3">
                  <c:v>9.8032339999999996E-2</c:v>
                </c:pt>
                <c:pt idx="4">
                  <c:v>0.21362522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36336"/>
        <c:axId val="882439056"/>
      </c:barChart>
      <c:catAx>
        <c:axId val="88243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9056"/>
        <c:crosses val="autoZero"/>
        <c:auto val="1"/>
        <c:lblAlgn val="ctr"/>
        <c:lblOffset val="100"/>
        <c:noMultiLvlLbl val="0"/>
      </c:catAx>
      <c:valAx>
        <c:axId val="88243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63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86817569947252"/>
          <c:y val="0.2432602426938785"/>
          <c:w val="0.20955115781103814"/>
          <c:h val="0.612133752339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12'!$B$37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12'!$B$53:$B$57</c:f>
              <c:numCache>
                <c:formatCode>0.0%</c:formatCode>
                <c:ptCount val="5"/>
                <c:pt idx="0">
                  <c:v>0.86673791</c:v>
                </c:pt>
                <c:pt idx="1">
                  <c:v>0.83288101999999997</c:v>
                </c:pt>
                <c:pt idx="2">
                  <c:v>0.77517881</c:v>
                </c:pt>
                <c:pt idx="3">
                  <c:v>0.65888268000000005</c:v>
                </c:pt>
                <c:pt idx="4">
                  <c:v>0.47908024999999999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1"/>
          <c:order val="1"/>
          <c:tx>
            <c:strRef>
              <c:f>'Fig 12'!$C$37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12'!$C$53:$C$57</c:f>
              <c:numCache>
                <c:formatCode>0.0%</c:formatCode>
                <c:ptCount val="5"/>
                <c:pt idx="0">
                  <c:v>8.3027199999999995E-3</c:v>
                </c:pt>
                <c:pt idx="1">
                  <c:v>1.0518100000000001E-2</c:v>
                </c:pt>
                <c:pt idx="2">
                  <c:v>1.191297E-2</c:v>
                </c:pt>
                <c:pt idx="3">
                  <c:v>8.1799999999999998E-3</c:v>
                </c:pt>
                <c:pt idx="4">
                  <c:v>5.2224899999999998E-3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2"/>
          <c:order val="2"/>
          <c:tx>
            <c:strRef>
              <c:f>'Fig 12'!$D$37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12'!$D$53:$D$57</c:f>
              <c:numCache>
                <c:formatCode>0.0%</c:formatCode>
                <c:ptCount val="5"/>
                <c:pt idx="0">
                  <c:v>7.0145849999999996E-2</c:v>
                </c:pt>
                <c:pt idx="1">
                  <c:v>9.1386460000000003E-2</c:v>
                </c:pt>
                <c:pt idx="2">
                  <c:v>0.10188095</c:v>
                </c:pt>
                <c:pt idx="3">
                  <c:v>0.12751757</c:v>
                </c:pt>
                <c:pt idx="4">
                  <c:v>0.14456589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3"/>
          <c:order val="3"/>
          <c:tx>
            <c:strRef>
              <c:f>'Fig 12'!$E$37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12'!$E$53:$E$57</c:f>
              <c:numCache>
                <c:formatCode>0.0%</c:formatCode>
                <c:ptCount val="5"/>
                <c:pt idx="0">
                  <c:v>1.942193E-2</c:v>
                </c:pt>
                <c:pt idx="1">
                  <c:v>2.6816070000000001E-2</c:v>
                </c:pt>
                <c:pt idx="2">
                  <c:v>3.7686339999999999E-2</c:v>
                </c:pt>
                <c:pt idx="3">
                  <c:v>4.1648989999999997E-2</c:v>
                </c:pt>
                <c:pt idx="4">
                  <c:v>5.9274390000000003E-2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4"/>
          <c:order val="4"/>
          <c:tx>
            <c:strRef>
              <c:f>'Fig 12'!$F$37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12'!$F$53:$F$57</c:f>
              <c:numCache>
                <c:formatCode>0.0%</c:formatCode>
                <c:ptCount val="5"/>
                <c:pt idx="0">
                  <c:v>2.4645700000000001E-3</c:v>
                </c:pt>
                <c:pt idx="1">
                  <c:v>2.5650199999999999E-3</c:v>
                </c:pt>
                <c:pt idx="2">
                  <c:v>4.39859E-3</c:v>
                </c:pt>
                <c:pt idx="3">
                  <c:v>5.9872900000000001E-3</c:v>
                </c:pt>
                <c:pt idx="4">
                  <c:v>9.3947700000000002E-3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ser>
          <c:idx val="5"/>
          <c:order val="5"/>
          <c:tx>
            <c:strRef>
              <c:f>'Fig 12'!$G$37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12'!$A$53:$A$57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12'!$G$53:$G$57</c:f>
              <c:numCache>
                <c:formatCode>0.0%</c:formatCode>
                <c:ptCount val="5"/>
                <c:pt idx="0">
                  <c:v>3.2927020000000001E-2</c:v>
                </c:pt>
                <c:pt idx="1">
                  <c:v>3.5833339999999998E-2</c:v>
                </c:pt>
                <c:pt idx="2">
                  <c:v>6.8942340000000005E-2</c:v>
                </c:pt>
                <c:pt idx="3">
                  <c:v>0.15778345999999999</c:v>
                </c:pt>
                <c:pt idx="4">
                  <c:v>0.30246220000000001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29808"/>
        <c:axId val="882427632"/>
      </c:barChart>
      <c:catAx>
        <c:axId val="88242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7632"/>
        <c:crosses val="autoZero"/>
        <c:auto val="1"/>
        <c:lblAlgn val="ctr"/>
        <c:lblOffset val="100"/>
        <c:noMultiLvlLbl val="0"/>
      </c:catAx>
      <c:valAx>
        <c:axId val="88242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9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12'!$B$37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12'!$A$61:$A$65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12'!$B$61:$B$65</c:f>
              <c:numCache>
                <c:formatCode>0.0%</c:formatCode>
                <c:ptCount val="5"/>
                <c:pt idx="0">
                  <c:v>0.90592474000000001</c:v>
                </c:pt>
                <c:pt idx="1">
                  <c:v>0.83964331000000003</c:v>
                </c:pt>
                <c:pt idx="2">
                  <c:v>0.80629077999999987</c:v>
                </c:pt>
                <c:pt idx="3">
                  <c:v>0.74789678000000004</c:v>
                </c:pt>
                <c:pt idx="4">
                  <c:v>0.49513017999999998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F-4B50-B763-6E2E93655253}"/>
            </c:ext>
          </c:extLst>
        </c:ser>
        <c:ser>
          <c:idx val="1"/>
          <c:order val="1"/>
          <c:tx>
            <c:strRef>
              <c:f>'Fig 12'!$C$37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12'!$A$61:$A$65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12'!$C$61:$C$65</c:f>
              <c:numCache>
                <c:formatCode>0.0%</c:formatCode>
                <c:ptCount val="5"/>
                <c:pt idx="0">
                  <c:v>3.0300100000000001E-3</c:v>
                </c:pt>
                <c:pt idx="1">
                  <c:v>1.008854E-2</c:v>
                </c:pt>
                <c:pt idx="2">
                  <c:v>1.2801460000000001E-2</c:v>
                </c:pt>
                <c:pt idx="3">
                  <c:v>1.185317E-2</c:v>
                </c:pt>
                <c:pt idx="4">
                  <c:v>8.1294999999999996E-3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9F-4B50-B763-6E2E93655253}"/>
            </c:ext>
          </c:extLst>
        </c:ser>
        <c:ser>
          <c:idx val="2"/>
          <c:order val="2"/>
          <c:tx>
            <c:strRef>
              <c:f>'Fig 12'!$D$37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12'!$A$61:$A$65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12'!$D$61:$D$65</c:f>
              <c:numCache>
                <c:formatCode>0.0%</c:formatCode>
                <c:ptCount val="5"/>
                <c:pt idx="0">
                  <c:v>5.749511999999999E-2</c:v>
                </c:pt>
                <c:pt idx="1">
                  <c:v>8.7325379999999994E-2</c:v>
                </c:pt>
                <c:pt idx="2">
                  <c:v>8.0482460000000006E-2</c:v>
                </c:pt>
                <c:pt idx="3">
                  <c:v>0.11399604999999999</c:v>
                </c:pt>
                <c:pt idx="4">
                  <c:v>0.12646688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9F-4B50-B763-6E2E93655253}"/>
            </c:ext>
          </c:extLst>
        </c:ser>
        <c:ser>
          <c:idx val="3"/>
          <c:order val="3"/>
          <c:tx>
            <c:strRef>
              <c:f>'Fig 12'!$E$37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12'!$A$61:$A$65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12'!$E$61:$E$65</c:f>
              <c:numCache>
                <c:formatCode>0.0%</c:formatCode>
                <c:ptCount val="5"/>
                <c:pt idx="0">
                  <c:v>1.4793840000000001E-2</c:v>
                </c:pt>
                <c:pt idx="1">
                  <c:v>2.3450729999999996E-2</c:v>
                </c:pt>
                <c:pt idx="2">
                  <c:v>3.9525459999999998E-2</c:v>
                </c:pt>
                <c:pt idx="3">
                  <c:v>4.8526489999999999E-2</c:v>
                </c:pt>
                <c:pt idx="4">
                  <c:v>7.7174549999999995E-2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9F-4B50-B763-6E2E93655253}"/>
            </c:ext>
          </c:extLst>
        </c:ser>
        <c:ser>
          <c:idx val="4"/>
          <c:order val="4"/>
          <c:tx>
            <c:strRef>
              <c:f>'Fig 12'!$F$37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12'!$A$61:$A$65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12'!$F$61:$F$65</c:f>
              <c:numCache>
                <c:formatCode>0.0%</c:formatCode>
                <c:ptCount val="5"/>
                <c:pt idx="0">
                  <c:v>4.0348800000000002E-3</c:v>
                </c:pt>
                <c:pt idx="1">
                  <c:v>1.0397E-3</c:v>
                </c:pt>
                <c:pt idx="2">
                  <c:v>3.4781899999999999E-3</c:v>
                </c:pt>
                <c:pt idx="3">
                  <c:v>3.9828199999999998E-3</c:v>
                </c:pt>
                <c:pt idx="4">
                  <c:v>4.7853799999999997E-3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9F-4B50-B763-6E2E93655253}"/>
            </c:ext>
          </c:extLst>
        </c:ser>
        <c:ser>
          <c:idx val="5"/>
          <c:order val="5"/>
          <c:tx>
            <c:strRef>
              <c:f>'Fig 12'!$G$37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12'!$A$61:$A$65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12'!$G$61:$G$65</c:f>
              <c:numCache>
                <c:formatCode>0.0%</c:formatCode>
                <c:ptCount val="5"/>
                <c:pt idx="0">
                  <c:v>1.4721400000000001E-2</c:v>
                </c:pt>
                <c:pt idx="1">
                  <c:v>3.845233E-2</c:v>
                </c:pt>
                <c:pt idx="2">
                  <c:v>5.742164000000001E-2</c:v>
                </c:pt>
                <c:pt idx="3">
                  <c:v>7.3744680000000007E-2</c:v>
                </c:pt>
                <c:pt idx="4">
                  <c:v>0.2883135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9F-4B50-B763-6E2E9365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2428720"/>
        <c:axId val="882431984"/>
      </c:barChart>
      <c:catAx>
        <c:axId val="88242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1984"/>
        <c:crosses val="autoZero"/>
        <c:auto val="1"/>
        <c:lblAlgn val="ctr"/>
        <c:lblOffset val="100"/>
        <c:noMultiLvlLbl val="0"/>
      </c:catAx>
      <c:valAx>
        <c:axId val="88243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28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13'!$A$32</c:f>
              <c:strCache>
                <c:ptCount val="1"/>
                <c:pt idx="0">
                  <c:v>Medicines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13'!$B$31:$J$31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13'!$B$32:$J$32</c:f>
              <c:numCache>
                <c:formatCode>0.0</c:formatCode>
                <c:ptCount val="9"/>
                <c:pt idx="0">
                  <c:v>80.7042</c:v>
                </c:pt>
                <c:pt idx="1">
                  <c:v>87.470208</c:v>
                </c:pt>
                <c:pt idx="2">
                  <c:v>90.943668000000002</c:v>
                </c:pt>
                <c:pt idx="3">
                  <c:v>106.03128000000001</c:v>
                </c:pt>
                <c:pt idx="4">
                  <c:v>122.09652</c:v>
                </c:pt>
                <c:pt idx="5">
                  <c:v>136.23215999999999</c:v>
                </c:pt>
                <c:pt idx="6">
                  <c:v>154.28255999999999</c:v>
                </c:pt>
                <c:pt idx="7">
                  <c:v>161.72424000000001</c:v>
                </c:pt>
                <c:pt idx="8">
                  <c:v>165.65879999999999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 13'!$A$37</c:f>
              <c:strCache>
                <c:ptCount val="1"/>
                <c:pt idx="0">
                  <c:v>Inpatient care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13'!$B$31:$J$31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13'!$B$37:$J$37</c:f>
              <c:numCache>
                <c:formatCode>0.0</c:formatCode>
                <c:ptCount val="9"/>
                <c:pt idx="0">
                  <c:v>26.591951999999999</c:v>
                </c:pt>
                <c:pt idx="1">
                  <c:v>33.206879999999998</c:v>
                </c:pt>
                <c:pt idx="2">
                  <c:v>26.629691999999999</c:v>
                </c:pt>
                <c:pt idx="3">
                  <c:v>23.367072</c:v>
                </c:pt>
                <c:pt idx="4">
                  <c:v>28.702224000000001</c:v>
                </c:pt>
                <c:pt idx="5">
                  <c:v>28.779924000000001</c:v>
                </c:pt>
                <c:pt idx="6">
                  <c:v>26.645843999999997</c:v>
                </c:pt>
                <c:pt idx="7">
                  <c:v>43.061819999999997</c:v>
                </c:pt>
                <c:pt idx="8">
                  <c:v>34.290419999999997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13'!$A$34</c:f>
              <c:strCache>
                <c:ptCount val="1"/>
                <c:pt idx="0">
                  <c:v>Outpatient care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13'!$B$31:$J$31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13'!$B$34:$J$34</c:f>
              <c:numCache>
                <c:formatCode>0.0</c:formatCode>
                <c:ptCount val="9"/>
                <c:pt idx="0">
                  <c:v>17.310912000000002</c:v>
                </c:pt>
                <c:pt idx="1">
                  <c:v>16.124544</c:v>
                </c:pt>
                <c:pt idx="2">
                  <c:v>17.164512000000002</c:v>
                </c:pt>
                <c:pt idx="3">
                  <c:v>18.083544</c:v>
                </c:pt>
                <c:pt idx="4">
                  <c:v>21.003527999999999</c:v>
                </c:pt>
                <c:pt idx="5">
                  <c:v>24.865068000000001</c:v>
                </c:pt>
                <c:pt idx="6">
                  <c:v>30.568368</c:v>
                </c:pt>
                <c:pt idx="7">
                  <c:v>30.033515999999999</c:v>
                </c:pt>
                <c:pt idx="8">
                  <c:v>25.228632000000001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13'!$A$35</c:f>
              <c:strCache>
                <c:ptCount val="1"/>
                <c:pt idx="0">
                  <c:v>Dental care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 13'!$B$31:$J$31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13'!$B$35:$J$35</c:f>
              <c:numCache>
                <c:formatCode>0.0</c:formatCode>
                <c:ptCount val="9"/>
                <c:pt idx="0">
                  <c:v>5.8561512000000002</c:v>
                </c:pt>
                <c:pt idx="1">
                  <c:v>6.8865335999999999</c:v>
                </c:pt>
                <c:pt idx="2">
                  <c:v>6.2216640000000005</c:v>
                </c:pt>
                <c:pt idx="3">
                  <c:v>6.5238863999999994</c:v>
                </c:pt>
                <c:pt idx="4">
                  <c:v>9.5082839999999997</c:v>
                </c:pt>
                <c:pt idx="5">
                  <c:v>9.1466004000000005</c:v>
                </c:pt>
                <c:pt idx="6">
                  <c:v>12.692820000000001</c:v>
                </c:pt>
                <c:pt idx="7">
                  <c:v>11.003359199999998</c:v>
                </c:pt>
                <c:pt idx="8">
                  <c:v>12.439116000000002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'Fig 13'!$A$33</c:f>
              <c:strCache>
                <c:ptCount val="1"/>
                <c:pt idx="0">
                  <c:v>Medical products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 13'!$B$31:$J$31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13'!$B$33:$J$33</c:f>
              <c:numCache>
                <c:formatCode>0.0</c:formatCode>
                <c:ptCount val="9"/>
                <c:pt idx="0">
                  <c:v>0.69316319999999998</c:v>
                </c:pt>
                <c:pt idx="1">
                  <c:v>0.73177919999999996</c:v>
                </c:pt>
                <c:pt idx="2">
                  <c:v>0.7743312</c:v>
                </c:pt>
                <c:pt idx="3">
                  <c:v>1.169778</c:v>
                </c:pt>
                <c:pt idx="4">
                  <c:v>1.5021719999999998</c:v>
                </c:pt>
                <c:pt idx="5">
                  <c:v>1.90116</c:v>
                </c:pt>
                <c:pt idx="6">
                  <c:v>2.0636076000000001</c:v>
                </c:pt>
                <c:pt idx="7">
                  <c:v>1.9956119999999999</c:v>
                </c:pt>
                <c:pt idx="8">
                  <c:v>2.3268611999999997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'Fig 13'!$A$36</c:f>
              <c:strCache>
                <c:ptCount val="1"/>
                <c:pt idx="0">
                  <c:v>Diagnostic tests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'Fig 13'!$B$31:$J$31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13'!$B$36:$J$36</c:f>
              <c:numCache>
                <c:formatCode>0.0</c:formatCode>
                <c:ptCount val="9"/>
                <c:pt idx="0">
                  <c:v>1.1135496</c:v>
                </c:pt>
                <c:pt idx="1">
                  <c:v>1.4210712000000001</c:v>
                </c:pt>
                <c:pt idx="2">
                  <c:v>1.4468711999999999</c:v>
                </c:pt>
                <c:pt idx="3">
                  <c:v>0.60547079999999998</c:v>
                </c:pt>
                <c:pt idx="4">
                  <c:v>1.2305892</c:v>
                </c:pt>
                <c:pt idx="5">
                  <c:v>0.40117559999999997</c:v>
                </c:pt>
                <c:pt idx="6">
                  <c:v>0.87302999999999997</c:v>
                </c:pt>
                <c:pt idx="7">
                  <c:v>1.5740195999999997</c:v>
                </c:pt>
                <c:pt idx="8">
                  <c:v>0.91499160000000002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429264"/>
        <c:axId val="882436880"/>
      </c:lineChart>
      <c:catAx>
        <c:axId val="8824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82436880"/>
        <c:crosses val="autoZero"/>
        <c:auto val="1"/>
        <c:lblAlgn val="ctr"/>
        <c:lblOffset val="100"/>
        <c:noMultiLvlLbl val="0"/>
      </c:catAx>
      <c:valAx>
        <c:axId val="8824368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GEL per person</a:t>
                </a:r>
              </a:p>
            </c:rich>
          </c:tx>
          <c:layout>
            <c:manualLayout>
              <c:xMode val="edge"/>
              <c:yMode val="edge"/>
              <c:x val="2.0114943438996444E-3"/>
              <c:y val="0.386598266125825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882429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 14'!$A$8</c:f>
              <c:strCache>
                <c:ptCount val="1"/>
                <c:pt idx="0">
                  <c:v>Richest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 w="6350" cap="flat" cmpd="sng" algn="ctr">
                <a:solidFill>
                  <a:schemeClr val="accent3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14'!$B$3:$J$3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14'!$B$8:$J$8</c:f>
              <c:numCache>
                <c:formatCode>0.00</c:formatCode>
                <c:ptCount val="9"/>
                <c:pt idx="0">
                  <c:v>161.25253422914574</c:v>
                </c:pt>
                <c:pt idx="1">
                  <c:v>158.08187352209649</c:v>
                </c:pt>
                <c:pt idx="2">
                  <c:v>164.45219602858811</c:v>
                </c:pt>
                <c:pt idx="3">
                  <c:v>185.2980353743117</c:v>
                </c:pt>
                <c:pt idx="4">
                  <c:v>215.58928932467532</c:v>
                </c:pt>
                <c:pt idx="5">
                  <c:v>204.52884163905841</c:v>
                </c:pt>
                <c:pt idx="6">
                  <c:v>258.81172667560082</c:v>
                </c:pt>
                <c:pt idx="7">
                  <c:v>269.82136952496001</c:v>
                </c:pt>
                <c:pt idx="8">
                  <c:v>263.3082293980728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 14'!$A$7</c:f>
              <c:strCache>
                <c:ptCount val="1"/>
                <c:pt idx="0">
                  <c:v>4th</c:v>
                </c:pt>
              </c:strCache>
            </c:strRef>
          </c:tx>
          <c:spPr>
            <a:ln w="19050" cap="rnd" cmpd="sng" algn="ctr">
              <a:solidFill>
                <a:schemeClr val="accent3">
                  <a:tint val="9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tint val="90000"/>
                </a:schemeClr>
              </a:solidFill>
              <a:ln w="6350" cap="flat" cmpd="sng" algn="ctr">
                <a:solidFill>
                  <a:schemeClr val="accent3">
                    <a:tint val="9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14'!$B$3:$J$3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14'!$B$7:$J$7</c:f>
              <c:numCache>
                <c:formatCode>0.00</c:formatCode>
                <c:ptCount val="9"/>
                <c:pt idx="0">
                  <c:v>100.18866254612074</c:v>
                </c:pt>
                <c:pt idx="1">
                  <c:v>115.39171199999997</c:v>
                </c:pt>
                <c:pt idx="2">
                  <c:v>115.60386549236233</c:v>
                </c:pt>
                <c:pt idx="3">
                  <c:v>133.69666706517617</c:v>
                </c:pt>
                <c:pt idx="4">
                  <c:v>153.16492575306251</c:v>
                </c:pt>
                <c:pt idx="5">
                  <c:v>174.05857675506601</c:v>
                </c:pt>
                <c:pt idx="6">
                  <c:v>186.51077872919998</c:v>
                </c:pt>
                <c:pt idx="7">
                  <c:v>196.825914571824</c:v>
                </c:pt>
                <c:pt idx="8">
                  <c:v>219.49044347231762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14'!$A$6</c:f>
              <c:strCache>
                <c:ptCount val="1"/>
                <c:pt idx="0">
                  <c:v>3rd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9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shade val="90000"/>
                </a:schemeClr>
              </a:solidFill>
              <a:ln w="6350" cap="flat" cmpd="sng" algn="ctr">
                <a:solidFill>
                  <a:schemeClr val="accent3">
                    <a:shade val="9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14'!$B$3:$J$3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14'!$B$6:$J$6</c:f>
              <c:numCache>
                <c:formatCode>0.00</c:formatCode>
                <c:ptCount val="9"/>
                <c:pt idx="0">
                  <c:v>77.281368869582082</c:v>
                </c:pt>
                <c:pt idx="1">
                  <c:v>87.90483691344069</c:v>
                </c:pt>
                <c:pt idx="2">
                  <c:v>90.719377846309897</c:v>
                </c:pt>
                <c:pt idx="3">
                  <c:v>108.50557385484369</c:v>
                </c:pt>
                <c:pt idx="4">
                  <c:v>124.35476597205258</c:v>
                </c:pt>
                <c:pt idx="5">
                  <c:v>144.925068059496</c:v>
                </c:pt>
                <c:pt idx="6">
                  <c:v>162.8307390740448</c:v>
                </c:pt>
                <c:pt idx="7">
                  <c:v>174.92350149214079</c:v>
                </c:pt>
                <c:pt idx="8">
                  <c:v>174.29242698806158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'Fig 14'!$A$5</c:f>
              <c:strCache>
                <c:ptCount val="1"/>
                <c:pt idx="0">
                  <c:v>2nd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 w="6350" cap="flat" cmpd="sng" algn="ctr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14'!$B$3:$J$3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14'!$B$5:$J$5</c:f>
              <c:numCache>
                <c:formatCode>0.00</c:formatCode>
                <c:ptCount val="9"/>
                <c:pt idx="0">
                  <c:v>53.20657852028161</c:v>
                </c:pt>
                <c:pt idx="1">
                  <c:v>59.240279069381643</c:v>
                </c:pt>
                <c:pt idx="2">
                  <c:v>65.672259908881628</c:v>
                </c:pt>
                <c:pt idx="3">
                  <c:v>80.912110004268612</c:v>
                </c:pt>
                <c:pt idx="4">
                  <c:v>87.053620965644143</c:v>
                </c:pt>
                <c:pt idx="5">
                  <c:v>110.20943023986599</c:v>
                </c:pt>
                <c:pt idx="6">
                  <c:v>119.98296815659201</c:v>
                </c:pt>
                <c:pt idx="7">
                  <c:v>123.24107137699201</c:v>
                </c:pt>
                <c:pt idx="8">
                  <c:v>129.58181617497601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 14'!$A$4</c:f>
              <c:strCache>
                <c:ptCount val="1"/>
                <c:pt idx="0">
                  <c:v>Poorest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lumMod val="50000"/>
                </a:schemeClr>
              </a:solidFill>
              <a:ln w="6350" cap="flat" cmpd="sng" algn="ctr">
                <a:solidFill>
                  <a:schemeClr val="accent3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'Fig 14'!$B$3:$J$3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14'!$B$4:$J$4</c:f>
              <c:numCache>
                <c:formatCode>0.00</c:formatCode>
                <c:ptCount val="9"/>
                <c:pt idx="0">
                  <c:v>29.311666982080745</c:v>
                </c:pt>
                <c:pt idx="1">
                  <c:v>34.796505905412928</c:v>
                </c:pt>
                <c:pt idx="2">
                  <c:v>38.953939815263958</c:v>
                </c:pt>
                <c:pt idx="3">
                  <c:v>43.6642101264461</c:v>
                </c:pt>
                <c:pt idx="4">
                  <c:v>53.649141868472014</c:v>
                </c:pt>
                <c:pt idx="5">
                  <c:v>68.259310920885014</c:v>
                </c:pt>
                <c:pt idx="6">
                  <c:v>71.198604841817513</c:v>
                </c:pt>
                <c:pt idx="7">
                  <c:v>75.67016146701468</c:v>
                </c:pt>
                <c:pt idx="8">
                  <c:v>75.4688939164608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437968"/>
        <c:axId val="882430352"/>
      </c:lineChart>
      <c:catAx>
        <c:axId val="8824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0352"/>
        <c:crosses val="autoZero"/>
        <c:auto val="1"/>
        <c:lblAlgn val="ctr"/>
        <c:lblOffset val="100"/>
        <c:noMultiLvlLbl val="0"/>
      </c:catAx>
      <c:valAx>
        <c:axId val="8824303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GEL per person</a:t>
                </a:r>
              </a:p>
            </c:rich>
          </c:tx>
          <c:layout>
            <c:manualLayout>
              <c:xMode val="edge"/>
              <c:yMode val="edge"/>
              <c:x val="2.0115923009623796E-3"/>
              <c:y val="0.29863517060367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243796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27777777777787"/>
          <c:y val="0.17750874890638671"/>
          <c:w val="0.17905555555555555"/>
          <c:h val="0.3949821376494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15'!$B$2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'Fig 15'!$A$3:$A$7</c:f>
              <c:strCache>
                <c:ptCount val="5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4">
                  <c:v>Rural</c:v>
                </c:pt>
              </c:strCache>
            </c:strRef>
          </c:cat>
          <c:val>
            <c:numRef>
              <c:f>'Fig 15'!$B$3:$B$7</c:f>
              <c:numCache>
                <c:formatCode>General</c:formatCode>
                <c:ptCount val="5"/>
                <c:pt idx="0">
                  <c:v>44.5</c:v>
                </c:pt>
                <c:pt idx="2">
                  <c:v>52.8</c:v>
                </c:pt>
                <c:pt idx="3">
                  <c:v>37.4</c:v>
                </c:pt>
                <c:pt idx="4">
                  <c:v>37.4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FF-4380-B078-F7C1463D2D6B}"/>
            </c:ext>
          </c:extLst>
        </c:ser>
        <c:ser>
          <c:idx val="1"/>
          <c:order val="1"/>
          <c:tx>
            <c:strRef>
              <c:f>'Fig 15'!$C$2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'Fig 15'!$A$3:$A$7</c:f>
              <c:strCache>
                <c:ptCount val="5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4">
                  <c:v>Rural</c:v>
                </c:pt>
              </c:strCache>
            </c:strRef>
          </c:cat>
          <c:val>
            <c:numRef>
              <c:f>'Fig 15'!$C$3:$C$7</c:f>
              <c:numCache>
                <c:formatCode>General</c:formatCode>
                <c:ptCount val="5"/>
                <c:pt idx="0">
                  <c:v>75.5</c:v>
                </c:pt>
                <c:pt idx="2">
                  <c:v>79</c:v>
                </c:pt>
                <c:pt idx="3">
                  <c:v>71.400000000000006</c:v>
                </c:pt>
                <c:pt idx="4">
                  <c:v>71.400000000000006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FF-4380-B078-F7C1463D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5"/>
        <c:axId val="882432528"/>
        <c:axId val="959150592"/>
      </c:barChart>
      <c:catAx>
        <c:axId val="88243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959150592"/>
        <c:crosses val="autoZero"/>
        <c:auto val="1"/>
        <c:lblAlgn val="ctr"/>
        <c:lblOffset val="100"/>
        <c:noMultiLvlLbl val="0"/>
      </c:catAx>
      <c:valAx>
        <c:axId val="959150592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  <a:r>
                  <a:rPr lang="en-US" b="0" baseline="0"/>
                  <a:t> consultations where users obtained a receipt for all payments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2531299729266126E-2"/>
              <c:y val="0.1274258229659407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82432528"/>
        <c:crosses val="autoZero"/>
        <c:crossBetween val="between"/>
        <c:majorUnit val="10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'Fig 16'!$A$6</c:f>
              <c:strCache>
                <c:ptCount val="1"/>
                <c:pt idx="0">
                  <c:v>Lower middle-income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'Fig 16'!$B$3:$S$3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'Fig 16'!$B$6:$S$6</c:f>
              <c:numCache>
                <c:formatCode>0.0</c:formatCode>
                <c:ptCount val="13"/>
                <c:pt idx="0">
                  <c:v>55.901810771428572</c:v>
                </c:pt>
                <c:pt idx="1">
                  <c:v>54.599196967142852</c:v>
                </c:pt>
                <c:pt idx="2">
                  <c:v>54.477989422857142</c:v>
                </c:pt>
                <c:pt idx="3">
                  <c:v>53.530020104285711</c:v>
                </c:pt>
                <c:pt idx="4">
                  <c:v>51.42027487</c:v>
                </c:pt>
                <c:pt idx="5">
                  <c:v>52.81912627714285</c:v>
                </c:pt>
                <c:pt idx="6">
                  <c:v>51.092830229999997</c:v>
                </c:pt>
                <c:pt idx="7">
                  <c:v>54.090852618571432</c:v>
                </c:pt>
                <c:pt idx="8">
                  <c:v>55.067952161428558</c:v>
                </c:pt>
                <c:pt idx="9">
                  <c:v>54.833532688571438</c:v>
                </c:pt>
                <c:pt idx="10">
                  <c:v>55.284010358571429</c:v>
                </c:pt>
                <c:pt idx="11">
                  <c:v>58.835345675714279</c:v>
                </c:pt>
                <c:pt idx="12">
                  <c:v>58.288970402857139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 16'!$A$4</c:f>
              <c:strCache>
                <c:ptCount val="1"/>
                <c:pt idx="0">
                  <c:v>Georgia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'Fig 16'!$B$3:$S$3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'Fig 16'!$B$4:$S$4</c:f>
              <c:numCache>
                <c:formatCode>#,##0.0</c:formatCode>
                <c:ptCount val="13"/>
                <c:pt idx="0">
                  <c:v>79.58549223</c:v>
                </c:pt>
                <c:pt idx="1">
                  <c:v>77.335800189999986</c:v>
                </c:pt>
                <c:pt idx="2">
                  <c:v>75.61538462</c:v>
                </c:pt>
                <c:pt idx="3">
                  <c:v>66.545893720000009</c:v>
                </c:pt>
                <c:pt idx="4">
                  <c:v>68.908988129999983</c:v>
                </c:pt>
                <c:pt idx="5">
                  <c:v>72.727272729999996</c:v>
                </c:pt>
                <c:pt idx="6">
                  <c:v>75.575134609999992</c:v>
                </c:pt>
                <c:pt idx="7">
                  <c:v>73.436786859999998</c:v>
                </c:pt>
                <c:pt idx="8">
                  <c:v>69.077196099999981</c:v>
                </c:pt>
                <c:pt idx="9">
                  <c:v>66.002440020000023</c:v>
                </c:pt>
                <c:pt idx="10">
                  <c:v>57.324335049999988</c:v>
                </c:pt>
                <c:pt idx="11" formatCode="0.0">
                  <c:v>55.596461800000007</c:v>
                </c:pt>
                <c:pt idx="12" formatCode="0.0">
                  <c:v>54.761905669999997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16'!$A$7</c:f>
              <c:strCache>
                <c:ptCount val="1"/>
                <c:pt idx="0">
                  <c:v>Upper middle-income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'Fig 16'!$B$3:$S$3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'Fig 16'!$B$7:$S$7</c:f>
              <c:numCache>
                <c:formatCode>0.0</c:formatCode>
                <c:ptCount val="13"/>
                <c:pt idx="0">
                  <c:v>38.57712558357143</c:v>
                </c:pt>
                <c:pt idx="1">
                  <c:v>38.843806458571422</c:v>
                </c:pt>
                <c:pt idx="2">
                  <c:v>38.946483703571424</c:v>
                </c:pt>
                <c:pt idx="3">
                  <c:v>38.921033812142859</c:v>
                </c:pt>
                <c:pt idx="4">
                  <c:v>36.836588942142853</c:v>
                </c:pt>
                <c:pt idx="5">
                  <c:v>36.613083019999998</c:v>
                </c:pt>
                <c:pt idx="6">
                  <c:v>36.780594527142853</c:v>
                </c:pt>
                <c:pt idx="7">
                  <c:v>37.22882463214286</c:v>
                </c:pt>
                <c:pt idx="8">
                  <c:v>37.816381837142856</c:v>
                </c:pt>
                <c:pt idx="9">
                  <c:v>38.740941707142852</c:v>
                </c:pt>
                <c:pt idx="10">
                  <c:v>39.576611584285715</c:v>
                </c:pt>
                <c:pt idx="11">
                  <c:v>40.995300291999989</c:v>
                </c:pt>
                <c:pt idx="12">
                  <c:v>40.450074578000006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 16'!$A$5</c:f>
              <c:strCache>
                <c:ptCount val="1"/>
                <c:pt idx="0">
                  <c:v>European Region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'Fig 16'!$B$3:$S$3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'Fig 16'!$B$5:$S$5</c:f>
              <c:numCache>
                <c:formatCode>0.0</c:formatCode>
                <c:ptCount val="13"/>
                <c:pt idx="0">
                  <c:v>30.763396830576923</c:v>
                </c:pt>
                <c:pt idx="1">
                  <c:v>30.517401785576926</c:v>
                </c:pt>
                <c:pt idx="2">
                  <c:v>30.478934075769228</c:v>
                </c:pt>
                <c:pt idx="3">
                  <c:v>30.14061194735849</c:v>
                </c:pt>
                <c:pt idx="4">
                  <c:v>28.918533512452814</c:v>
                </c:pt>
                <c:pt idx="5">
                  <c:v>28.97523619660377</c:v>
                </c:pt>
                <c:pt idx="6">
                  <c:v>28.857235402264141</c:v>
                </c:pt>
                <c:pt idx="7">
                  <c:v>29.544469706037738</c:v>
                </c:pt>
                <c:pt idx="8">
                  <c:v>29.882622592830188</c:v>
                </c:pt>
                <c:pt idx="9">
                  <c:v>30.35719060094339</c:v>
                </c:pt>
                <c:pt idx="10">
                  <c:v>30.717711570377357</c:v>
                </c:pt>
                <c:pt idx="11">
                  <c:v>31.344117793773588</c:v>
                </c:pt>
                <c:pt idx="12">
                  <c:v>30.435218334509798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16'!$A$8</c:f>
              <c:strCache>
                <c:ptCount val="1"/>
                <c:pt idx="0">
                  <c:v>EU28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'Fig 16'!$B$3:$S$3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'Fig 16'!$B$8:$S$8</c:f>
              <c:numCache>
                <c:formatCode>General</c:formatCode>
                <c:ptCount val="13"/>
                <c:pt idx="0">
                  <c:v>21.117508361111113</c:v>
                </c:pt>
                <c:pt idx="1">
                  <c:v>21.312114210370371</c:v>
                </c:pt>
                <c:pt idx="2">
                  <c:v>21.15666728296296</c:v>
                </c:pt>
                <c:pt idx="3">
                  <c:v>21.594059422142859</c:v>
                </c:pt>
                <c:pt idx="4">
                  <c:v>21.103095922142863</c:v>
                </c:pt>
                <c:pt idx="5">
                  <c:v>20.88953814535714</c:v>
                </c:pt>
                <c:pt idx="6">
                  <c:v>21.192508154642859</c:v>
                </c:pt>
                <c:pt idx="7">
                  <c:v>21.609254479285713</c:v>
                </c:pt>
                <c:pt idx="8">
                  <c:v>21.840127394285712</c:v>
                </c:pt>
                <c:pt idx="9">
                  <c:v>22.153105868214283</c:v>
                </c:pt>
                <c:pt idx="10">
                  <c:v>22.367470220357145</c:v>
                </c:pt>
                <c:pt idx="11" formatCode="0.0">
                  <c:v>22.390063616071433</c:v>
                </c:pt>
                <c:pt idx="12" formatCode="0.0">
                  <c:v>22.084489210000005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151136"/>
        <c:axId val="959156576"/>
      </c:lineChart>
      <c:catAx>
        <c:axId val="95915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959156576"/>
        <c:crosses val="autoZero"/>
        <c:auto val="1"/>
        <c:lblAlgn val="ctr"/>
        <c:lblOffset val="100"/>
        <c:noMultiLvlLbl val="0"/>
      </c:catAx>
      <c:valAx>
        <c:axId val="959156576"/>
        <c:scaling>
          <c:orientation val="minMax"/>
          <c:max val="8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spending on health (%)</a:t>
                </a:r>
              </a:p>
            </c:rich>
          </c:tx>
          <c:layout>
            <c:manualLayout>
              <c:xMode val="edge"/>
              <c:yMode val="edge"/>
              <c:x val="0"/>
              <c:y val="0.13514654418197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959151136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x val="0.68896814075130752"/>
          <c:y val="0.24695319335083118"/>
          <c:w val="0.29676652401331433"/>
          <c:h val="0.408871026538349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 17'!$B$5</c:f>
              <c:strCache>
                <c:ptCount val="1"/>
                <c:pt idx="0">
                  <c:v>OOPs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17'!$C$4:$S$4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17'!$C$5:$S$5</c:f>
              <c:numCache>
                <c:formatCode>#,##0</c:formatCode>
                <c:ptCount val="17"/>
                <c:pt idx="0">
                  <c:v>179.15326343000001</c:v>
                </c:pt>
                <c:pt idx="1">
                  <c:v>187.32944845999995</c:v>
                </c:pt>
                <c:pt idx="2">
                  <c:v>217.79086006999995</c:v>
                </c:pt>
                <c:pt idx="3">
                  <c:v>247.86362381000004</c:v>
                </c:pt>
                <c:pt idx="4">
                  <c:v>267.59510036</c:v>
                </c:pt>
                <c:pt idx="5">
                  <c:v>296.43103587999997</c:v>
                </c:pt>
                <c:pt idx="6">
                  <c:v>300.73650129999999</c:v>
                </c:pt>
                <c:pt idx="7">
                  <c:v>326.60167956999999</c:v>
                </c:pt>
                <c:pt idx="8">
                  <c:v>337.930812</c:v>
                </c:pt>
                <c:pt idx="9">
                  <c:v>386.67490214999998</c:v>
                </c:pt>
                <c:pt idx="10">
                  <c:v>426.38251980000007</c:v>
                </c:pt>
                <c:pt idx="11">
                  <c:v>423.73835468000004</c:v>
                </c:pt>
                <c:pt idx="12">
                  <c:v>443.65431622999995</c:v>
                </c:pt>
                <c:pt idx="13">
                  <c:v>439.2233713899999</c:v>
                </c:pt>
                <c:pt idx="14">
                  <c:v>447.08196382999995</c:v>
                </c:pt>
                <c:pt idx="15">
                  <c:v>379.54035756999997</c:v>
                </c:pt>
                <c:pt idx="16">
                  <c:v>405.30849683000008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D2A-483D-B5A8-705EE48A700E}"/>
            </c:ext>
          </c:extLst>
        </c:ser>
        <c:ser>
          <c:idx val="0"/>
          <c:order val="1"/>
          <c:tx>
            <c:strRef>
              <c:f>'Fig 17'!$B$6</c:f>
              <c:strCache>
                <c:ptCount val="1"/>
                <c:pt idx="0">
                  <c:v>Public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17'!$C$4:$S$4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17'!$C$6:$S$6</c:f>
              <c:numCache>
                <c:formatCode>#,##0</c:formatCode>
                <c:ptCount val="17"/>
                <c:pt idx="0">
                  <c:v>25.239824410000001</c:v>
                </c:pt>
                <c:pt idx="1">
                  <c:v>27.032350789999999</c:v>
                </c:pt>
                <c:pt idx="2">
                  <c:v>30.789560259999995</c:v>
                </c:pt>
                <c:pt idx="3">
                  <c:v>45.146588619999996</c:v>
                </c:pt>
                <c:pt idx="4">
                  <c:v>49.890611929999992</c:v>
                </c:pt>
                <c:pt idx="5">
                  <c:v>60.598532069999997</c:v>
                </c:pt>
                <c:pt idx="6">
                  <c:v>62.593482330000008</c:v>
                </c:pt>
                <c:pt idx="7">
                  <c:v>67.446735450000006</c:v>
                </c:pt>
                <c:pt idx="8">
                  <c:v>96.595468039999986</c:v>
                </c:pt>
                <c:pt idx="9">
                  <c:v>126.56545197999999</c:v>
                </c:pt>
                <c:pt idx="10">
                  <c:v>130.57964669</c:v>
                </c:pt>
                <c:pt idx="11">
                  <c:v>103.19016928000001</c:v>
                </c:pt>
                <c:pt idx="12">
                  <c:v>124.07982741000001</c:v>
                </c:pt>
                <c:pt idx="13">
                  <c:v>154.58857259000001</c:v>
                </c:pt>
                <c:pt idx="14">
                  <c:v>190.89821376</c:v>
                </c:pt>
                <c:pt idx="15">
                  <c:v>239.97253910000001</c:v>
                </c:pt>
                <c:pt idx="16">
                  <c:v>271.05483383000001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D2A-483D-B5A8-705EE48A700E}"/>
            </c:ext>
          </c:extLst>
        </c:ser>
        <c:ser>
          <c:idx val="1"/>
          <c:order val="2"/>
          <c:tx>
            <c:strRef>
              <c:f>'Fig 17'!$B$7</c:f>
              <c:strCache>
                <c:ptCount val="1"/>
                <c:pt idx="0">
                  <c:v>VHI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17'!$C$4:$S$4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17'!$C$7:$S$7</c:f>
              <c:numCache>
                <c:formatCode>#,##0</c:formatCode>
                <c:ptCount val="17"/>
                <c:pt idx="0">
                  <c:v>0.98979704000000002</c:v>
                </c:pt>
                <c:pt idx="1">
                  <c:v>2.8455106100000003</c:v>
                </c:pt>
                <c:pt idx="2">
                  <c:v>1.8111506000000002</c:v>
                </c:pt>
                <c:pt idx="3">
                  <c:v>1.7704544600000003</c:v>
                </c:pt>
                <c:pt idx="4">
                  <c:v>3.2985528500000001</c:v>
                </c:pt>
                <c:pt idx="5">
                  <c:v>4.6317349399999994</c:v>
                </c:pt>
                <c:pt idx="6">
                  <c:v>5.3959898599999994</c:v>
                </c:pt>
                <c:pt idx="7">
                  <c:v>12.957747209999997</c:v>
                </c:pt>
                <c:pt idx="8">
                  <c:v>26.372096039999995</c:v>
                </c:pt>
                <c:pt idx="9">
                  <c:v>23.790498490000004</c:v>
                </c:pt>
                <c:pt idx="10">
                  <c:v>13.916651690000004</c:v>
                </c:pt>
                <c:pt idx="11">
                  <c:v>20.03426159</c:v>
                </c:pt>
                <c:pt idx="12">
                  <c:v>16.819709940000003</c:v>
                </c:pt>
                <c:pt idx="13">
                  <c:v>23.413962640000001</c:v>
                </c:pt>
                <c:pt idx="14">
                  <c:v>26.995707000000003</c:v>
                </c:pt>
                <c:pt idx="15">
                  <c:v>30.489391600000005</c:v>
                </c:pt>
                <c:pt idx="16">
                  <c:v>40.760125389999999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D2A-483D-B5A8-705EE48A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146240"/>
        <c:axId val="959145152"/>
      </c:lineChart>
      <c:catAx>
        <c:axId val="959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959145152"/>
        <c:crosses val="autoZero"/>
        <c:auto val="1"/>
        <c:lblAlgn val="ctr"/>
        <c:lblOffset val="100"/>
        <c:noMultiLvlLbl val="0"/>
      </c:catAx>
      <c:valAx>
        <c:axId val="9591451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Constant 2016 GEL per person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16084864391950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959146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 17'!$B$11</c:f>
              <c:strCache>
                <c:ptCount val="1"/>
                <c:pt idx="0">
                  <c:v>OOPs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17'!$C$4:$T$4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17'!$C$11:$T$11</c:f>
              <c:numCache>
                <c:formatCode>#,##0</c:formatCode>
                <c:ptCount val="18"/>
                <c:pt idx="0">
                  <c:v>190.89643043000001</c:v>
                </c:pt>
                <c:pt idx="1">
                  <c:v>190.16985644000002</c:v>
                </c:pt>
                <c:pt idx="2">
                  <c:v>222.85748082000001</c:v>
                </c:pt>
                <c:pt idx="3">
                  <c:v>263.80262686999998</c:v>
                </c:pt>
                <c:pt idx="4">
                  <c:v>284.79896389999999</c:v>
                </c:pt>
                <c:pt idx="5">
                  <c:v>315.49102469000002</c:v>
                </c:pt>
                <c:pt idx="6">
                  <c:v>320.07057483</c:v>
                </c:pt>
                <c:pt idx="7">
                  <c:v>347.60078665000003</c:v>
                </c:pt>
                <c:pt idx="8">
                  <c:v>359.66041386999996</c:v>
                </c:pt>
                <c:pt idx="9">
                  <c:v>411.53811584000005</c:v>
                </c:pt>
                <c:pt idx="10">
                  <c:v>453.79967821999992</c:v>
                </c:pt>
                <c:pt idx="11">
                  <c:v>450.98424948999991</c:v>
                </c:pt>
                <c:pt idx="12">
                  <c:v>472.18334906000001</c:v>
                </c:pt>
                <c:pt idx="13">
                  <c:v>467.46581886999991</c:v>
                </c:pt>
                <c:pt idx="14">
                  <c:v>475.83170331000008</c:v>
                </c:pt>
                <c:pt idx="15">
                  <c:v>403.94645491999995</c:v>
                </c:pt>
                <c:pt idx="16">
                  <c:v>430.00485218000006</c:v>
                </c:pt>
                <c:pt idx="17">
                  <c:v>402.72889405000001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D2A-483D-B5A8-705EE48A700E}"/>
            </c:ext>
          </c:extLst>
        </c:ser>
        <c:ser>
          <c:idx val="0"/>
          <c:order val="1"/>
          <c:tx>
            <c:strRef>
              <c:f>'Fig 17'!$B$12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17'!$C$4:$T$4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17'!$C$12:$T$12</c:f>
              <c:numCache>
                <c:formatCode>#,##0</c:formatCode>
                <c:ptCount val="18"/>
                <c:pt idx="0">
                  <c:v>25.839572070000003</c:v>
                </c:pt>
                <c:pt idx="1">
                  <c:v>39.399552700000008</c:v>
                </c:pt>
                <c:pt idx="2">
                  <c:v>41.484292969999998</c:v>
                </c:pt>
                <c:pt idx="3">
                  <c:v>47.578688060000005</c:v>
                </c:pt>
                <c:pt idx="4">
                  <c:v>53.09811191</c:v>
                </c:pt>
                <c:pt idx="5">
                  <c:v>64.494910000000004</c:v>
                </c:pt>
                <c:pt idx="6">
                  <c:v>65.468981220000003</c:v>
                </c:pt>
                <c:pt idx="7">
                  <c:v>69.307990009999997</c:v>
                </c:pt>
                <c:pt idx="8">
                  <c:v>78.328946760000008</c:v>
                </c:pt>
                <c:pt idx="9">
                  <c:v>76.635891960000009</c:v>
                </c:pt>
                <c:pt idx="10">
                  <c:v>79.414943690000001</c:v>
                </c:pt>
                <c:pt idx="11">
                  <c:v>70.685355169999994</c:v>
                </c:pt>
                <c:pt idx="12">
                  <c:v>79.470013000000009</c:v>
                </c:pt>
                <c:pt idx="13">
                  <c:v>86.467665920000002</c:v>
                </c:pt>
                <c:pt idx="14">
                  <c:v>176.20138859000002</c:v>
                </c:pt>
                <c:pt idx="15">
                  <c:v>246.17235479999999</c:v>
                </c:pt>
                <c:pt idx="16">
                  <c:v>286.21944591999994</c:v>
                </c:pt>
                <c:pt idx="17">
                  <c:v>274.79121618999994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D2A-483D-B5A8-705EE48A700E}"/>
            </c:ext>
          </c:extLst>
        </c:ser>
        <c:ser>
          <c:idx val="1"/>
          <c:order val="2"/>
          <c:tx>
            <c:strRef>
              <c:f>'Fig 17'!$B$13</c:f>
              <c:strCache>
                <c:ptCount val="1"/>
                <c:pt idx="0">
                  <c:v>VHI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17'!$C$4:$T$4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17'!$C$13:$T$13</c:f>
              <c:numCache>
                <c:formatCode>#,##0</c:formatCode>
                <c:ptCount val="18"/>
                <c:pt idx="0">
                  <c:v>2.1093528199999998</c:v>
                </c:pt>
                <c:pt idx="1">
                  <c:v>2.0230835800000002</c:v>
                </c:pt>
                <c:pt idx="2">
                  <c:v>1.9295020000000001</c:v>
                </c:pt>
                <c:pt idx="3">
                  <c:v>2.3553806000000002</c:v>
                </c:pt>
                <c:pt idx="4">
                  <c:v>3.9494463399999993</c:v>
                </c:pt>
                <c:pt idx="5">
                  <c:v>4.9295472599999997</c:v>
                </c:pt>
                <c:pt idx="6">
                  <c:v>7.2743312500000004</c:v>
                </c:pt>
                <c:pt idx="7">
                  <c:v>15.912548730000001</c:v>
                </c:pt>
                <c:pt idx="8">
                  <c:v>51.240186010000002</c:v>
                </c:pt>
                <c:pt idx="9">
                  <c:v>83.387952919999989</c:v>
                </c:pt>
                <c:pt idx="10">
                  <c:v>74.057586380000004</c:v>
                </c:pt>
                <c:pt idx="11">
                  <c:v>59.878090120000003</c:v>
                </c:pt>
                <c:pt idx="12">
                  <c:v>76.359296099999995</c:v>
                </c:pt>
                <c:pt idx="13">
                  <c:v>107.48411250000001</c:v>
                </c:pt>
                <c:pt idx="14">
                  <c:v>55.4110856</c:v>
                </c:pt>
                <c:pt idx="15">
                  <c:v>41.681455530000008</c:v>
                </c:pt>
                <c:pt idx="16">
                  <c:v>45.676191089999989</c:v>
                </c:pt>
                <c:pt idx="17">
                  <c:v>45.755932739999999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D2A-483D-B5A8-705EE48A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152768"/>
        <c:axId val="959144064"/>
      </c:lineChart>
      <c:catAx>
        <c:axId val="95915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959144064"/>
        <c:crosses val="autoZero"/>
        <c:auto val="1"/>
        <c:lblAlgn val="ctr"/>
        <c:lblOffset val="100"/>
        <c:noMultiLvlLbl val="0"/>
      </c:catAx>
      <c:valAx>
        <c:axId val="9591440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Constant 2017 GEL per person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16084864391950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959152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0831964969896E-2"/>
          <c:y val="0.15861214374225527"/>
          <c:w val="0.95183360700602082"/>
          <c:h val="0.71363092624574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4'!$B$2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4'!$B$3:$B$12</c:f>
              <c:numCache>
                <c:formatCode>0.0%</c:formatCode>
                <c:ptCount val="10"/>
                <c:pt idx="0">
                  <c:v>2.5999999999999999E-2</c:v>
                </c:pt>
                <c:pt idx="2">
                  <c:v>2.5999999999999999E-2</c:v>
                </c:pt>
                <c:pt idx="3">
                  <c:v>2.5000000000000001E-2</c:v>
                </c:pt>
                <c:pt idx="5">
                  <c:v>3.4000000000000002E-2</c:v>
                </c:pt>
                <c:pt idx="6">
                  <c:v>1.7999999999999999E-2</c:v>
                </c:pt>
                <c:pt idx="7">
                  <c:v>2.3E-2</c:v>
                </c:pt>
                <c:pt idx="8">
                  <c:v>2.8000000000000001E-2</c:v>
                </c:pt>
                <c:pt idx="9">
                  <c:v>2.5999999999999999E-2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0F-4BC4-AC2A-3DEC7F805B54}"/>
            </c:ext>
          </c:extLst>
        </c:ser>
        <c:ser>
          <c:idx val="1"/>
          <c:order val="1"/>
          <c:tx>
            <c:strRef>
              <c:f>'Fig 4'!$C$2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4'!$C$3:$C$12</c:f>
              <c:numCache>
                <c:formatCode>0.0%</c:formatCode>
                <c:ptCount val="10"/>
                <c:pt idx="0">
                  <c:v>1.2E-2</c:v>
                </c:pt>
                <c:pt idx="2">
                  <c:v>1.0999999999999999E-2</c:v>
                </c:pt>
                <c:pt idx="3">
                  <c:v>1.2999999999999999E-2</c:v>
                </c:pt>
                <c:pt idx="5">
                  <c:v>1.4E-2</c:v>
                </c:pt>
                <c:pt idx="6">
                  <c:v>1.4E-2</c:v>
                </c:pt>
                <c:pt idx="7">
                  <c:v>1.0999999999999999E-2</c:v>
                </c:pt>
                <c:pt idx="8">
                  <c:v>7.0000000000000001E-3</c:v>
                </c:pt>
                <c:pt idx="9">
                  <c:v>1.2E-2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0F-4BC4-AC2A-3DEC7F805B54}"/>
            </c:ext>
          </c:extLst>
        </c:ser>
        <c:ser>
          <c:idx val="2"/>
          <c:order val="2"/>
          <c:tx>
            <c:strRef>
              <c:f>'Fig 4'!$D$2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4'!$A$3:$A$12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4'!$D$3:$D$12</c:f>
              <c:numCache>
                <c:formatCode>0.0%</c:formatCode>
                <c:ptCount val="10"/>
                <c:pt idx="0">
                  <c:v>7.0000000000000001E-3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5">
                  <c:v>7.0000000000000001E-3</c:v>
                </c:pt>
                <c:pt idx="6">
                  <c:v>8.9999999999999993E-3</c:v>
                </c:pt>
                <c:pt idx="7">
                  <c:v>5.0000000000000001E-3</c:v>
                </c:pt>
                <c:pt idx="8">
                  <c:v>8.0000000000000002E-3</c:v>
                </c:pt>
                <c:pt idx="9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D0F-4BC4-AC2A-3DEC7F80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22"/>
        <c:axId val="889218096"/>
        <c:axId val="889225168"/>
      </c:barChart>
      <c:catAx>
        <c:axId val="8892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889225168"/>
        <c:crosses val="autoZero"/>
        <c:auto val="1"/>
        <c:lblAlgn val="ctr"/>
        <c:lblOffset val="100"/>
        <c:noMultiLvlLbl val="0"/>
      </c:catAx>
      <c:valAx>
        <c:axId val="8892251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88921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45275590551175"/>
          <c:y val="3.2114683581218995E-2"/>
          <c:w val="0.21531649168853892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17a'!$A$3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17a'!$B$2:$J$2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17a'!$B$3:$J$3</c:f>
              <c:numCache>
                <c:formatCode>0.0%</c:formatCode>
                <c:ptCount val="9"/>
                <c:pt idx="0">
                  <c:v>0.15638809063788717</c:v>
                </c:pt>
                <c:pt idx="1">
                  <c:v>0.1875627729921201</c:v>
                </c:pt>
                <c:pt idx="2">
                  <c:v>0.22551126059583557</c:v>
                </c:pt>
                <c:pt idx="3">
                  <c:v>0.22261162605956195</c:v>
                </c:pt>
                <c:pt idx="4">
                  <c:v>0.18389450440508417</c:v>
                </c:pt>
                <c:pt idx="5">
                  <c:v>0.20558478137628822</c:v>
                </c:pt>
                <c:pt idx="6">
                  <c:v>0.24305935029790032</c:v>
                </c:pt>
                <c:pt idx="7">
                  <c:v>0.28178101399054317</c:v>
                </c:pt>
                <c:pt idx="8">
                  <c:v>0.36286876705483739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A5-4ADF-98A2-5B40AE92C205}"/>
            </c:ext>
          </c:extLst>
        </c:ser>
        <c:ser>
          <c:idx val="1"/>
          <c:order val="1"/>
          <c:tx>
            <c:strRef>
              <c:f>'Fig 17a'!$A$4</c:f>
              <c:strCache>
                <c:ptCount val="1"/>
                <c:pt idx="0">
                  <c:v>OOP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'Fig 17a'!$B$2:$J$2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17a'!$B$4:$J$4</c:f>
              <c:numCache>
                <c:formatCode>0.0%</c:formatCode>
                <c:ptCount val="9"/>
                <c:pt idx="0">
                  <c:v>0.75636175085336577</c:v>
                </c:pt>
                <c:pt idx="1">
                  <c:v>0.66557004085239468</c:v>
                </c:pt>
                <c:pt idx="2">
                  <c:v>0.68903813164013739</c:v>
                </c:pt>
                <c:pt idx="3">
                  <c:v>0.72737542920592146</c:v>
                </c:pt>
                <c:pt idx="4">
                  <c:v>0.7560654495225847</c:v>
                </c:pt>
                <c:pt idx="5">
                  <c:v>0.73445032685797784</c:v>
                </c:pt>
                <c:pt idx="6">
                  <c:v>0.69068155329956815</c:v>
                </c:pt>
                <c:pt idx="7">
                  <c:v>0.65986745096870114</c:v>
                </c:pt>
                <c:pt idx="8">
                  <c:v>0.57323960843132638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A5-4ADF-98A2-5B40AE92C205}"/>
            </c:ext>
          </c:extLst>
        </c:ser>
        <c:ser>
          <c:idx val="2"/>
          <c:order val="2"/>
          <c:tx>
            <c:strRef>
              <c:f>'Fig 17a'!$A$5</c:f>
              <c:strCache>
                <c:ptCount val="1"/>
                <c:pt idx="0">
                  <c:v>Private health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17a'!$B$2:$J$2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17a'!$B$5:$J$5</c:f>
              <c:numCache>
                <c:formatCode>0.0%</c:formatCode>
                <c:ptCount val="9"/>
                <c:pt idx="0">
                  <c:v>2.9527353673976998E-2</c:v>
                </c:pt>
                <c:pt idx="1">
                  <c:v>5.212456665638205E-2</c:v>
                </c:pt>
                <c:pt idx="2">
                  <c:v>4.2484708452687002E-2</c:v>
                </c:pt>
                <c:pt idx="3">
                  <c:v>2.3233449192076507E-2</c:v>
                </c:pt>
                <c:pt idx="4">
                  <c:v>3.510698904806598E-2</c:v>
                </c:pt>
                <c:pt idx="5">
                  <c:v>3.6929867275262644E-2</c:v>
                </c:pt>
                <c:pt idx="6">
                  <c:v>4.3686896511645715E-2</c:v>
                </c:pt>
                <c:pt idx="7">
                  <c:v>3.9441472707111749E-2</c:v>
                </c:pt>
                <c:pt idx="8">
                  <c:v>4.5708351346735565E-2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A5-4ADF-98A2-5B40AE92C205}"/>
            </c:ext>
          </c:extLst>
        </c:ser>
        <c:ser>
          <c:idx val="3"/>
          <c:order val="3"/>
          <c:tx>
            <c:strRef>
              <c:f>'Fig 17a'!$A$6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17a'!$B$2:$J$2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17a'!$B$6:$J$6</c:f>
              <c:numCache>
                <c:formatCode>0.0%</c:formatCode>
                <c:ptCount val="9"/>
                <c:pt idx="0">
                  <c:v>5.7722804834769992E-2</c:v>
                </c:pt>
                <c:pt idx="1">
                  <c:v>9.4742619499103023E-2</c:v>
                </c:pt>
                <c:pt idx="2">
                  <c:v>4.2965899311339976E-2</c:v>
                </c:pt>
                <c:pt idx="3">
                  <c:v>2.6779495542440149E-2</c:v>
                </c:pt>
                <c:pt idx="4">
                  <c:v>2.4933057024265196E-2</c:v>
                </c:pt>
                <c:pt idx="5">
                  <c:v>2.3035024490471314E-2</c:v>
                </c:pt>
                <c:pt idx="6">
                  <c:v>2.2572199890885752E-2</c:v>
                </c:pt>
                <c:pt idx="7">
                  <c:v>1.8910062333644111E-2</c:v>
                </c:pt>
                <c:pt idx="8">
                  <c:v>1.8183273167100784E-2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EA5-4ADF-98A2-5B40AE92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59157120"/>
        <c:axId val="959144608"/>
      </c:barChart>
      <c:catAx>
        <c:axId val="9591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44608"/>
        <c:crosses val="autoZero"/>
        <c:auto val="1"/>
        <c:lblAlgn val="ctr"/>
        <c:lblOffset val="100"/>
        <c:noMultiLvlLbl val="0"/>
      </c:catAx>
      <c:valAx>
        <c:axId val="95914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71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'Fig 18'!$A$3</c:f>
              <c:strCache>
                <c:ptCount val="1"/>
                <c:pt idx="0">
                  <c:v>Further Impoverished by OOPs</c:v>
                </c:pt>
              </c:strCache>
            </c:strRef>
          </c:tx>
          <c:spPr>
            <a:solidFill>
              <a:schemeClr val="accent6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18'!$B$3:$J$3</c:f>
              <c:numCache>
                <c:formatCode>0.0%</c:formatCode>
                <c:ptCount val="9"/>
                <c:pt idx="0">
                  <c:v>3.2379690000000003E-2</c:v>
                </c:pt>
                <c:pt idx="1">
                  <c:v>3.7702239999999998E-2</c:v>
                </c:pt>
                <c:pt idx="2">
                  <c:v>3.3263529999999999E-2</c:v>
                </c:pt>
                <c:pt idx="3">
                  <c:v>2.8109510000000001E-2</c:v>
                </c:pt>
                <c:pt idx="4">
                  <c:v>2.9747139999999998E-2</c:v>
                </c:pt>
                <c:pt idx="5">
                  <c:v>2.6670800000000001E-2</c:v>
                </c:pt>
                <c:pt idx="6">
                  <c:v>3.0300000000000001E-2</c:v>
                </c:pt>
                <c:pt idx="7">
                  <c:v>3.6799999999999999E-2</c:v>
                </c:pt>
                <c:pt idx="8">
                  <c:v>3.9E-2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30-455A-95A5-DD9B6E2CE415}"/>
            </c:ext>
          </c:extLst>
        </c:ser>
        <c:ser>
          <c:idx val="2"/>
          <c:order val="1"/>
          <c:tx>
            <c:strRef>
              <c:f>'Fig 18'!$A$4</c:f>
              <c:strCache>
                <c:ptCount val="1"/>
                <c:pt idx="0">
                  <c:v>Impoverished by OOPs</c:v>
                </c:pt>
              </c:strCache>
            </c:strRef>
          </c:tx>
          <c:spPr>
            <a:solidFill>
              <a:schemeClr val="accent6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18'!$B$4:$J$4</c:f>
              <c:numCache>
                <c:formatCode>0.0%</c:formatCode>
                <c:ptCount val="9"/>
                <c:pt idx="0">
                  <c:v>1.9837799999999999E-2</c:v>
                </c:pt>
                <c:pt idx="1">
                  <c:v>1.9630700000000001E-2</c:v>
                </c:pt>
                <c:pt idx="2">
                  <c:v>1.8841980000000001E-2</c:v>
                </c:pt>
                <c:pt idx="3">
                  <c:v>1.7551170000000001E-2</c:v>
                </c:pt>
                <c:pt idx="4">
                  <c:v>1.7125359999999999E-2</c:v>
                </c:pt>
                <c:pt idx="5">
                  <c:v>2.1808600000000001E-2</c:v>
                </c:pt>
                <c:pt idx="6">
                  <c:v>2.4500000000000001E-2</c:v>
                </c:pt>
                <c:pt idx="7">
                  <c:v>2.9899999999999999E-2</c:v>
                </c:pt>
                <c:pt idx="8">
                  <c:v>2.92E-2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30-455A-95A5-DD9B6E2CE415}"/>
            </c:ext>
          </c:extLst>
        </c:ser>
        <c:ser>
          <c:idx val="3"/>
          <c:order val="2"/>
          <c:tx>
            <c:strRef>
              <c:f>'Fig 18'!$A$5</c:f>
              <c:strCache>
                <c:ptCount val="1"/>
                <c:pt idx="0">
                  <c:v>At risk of impoverishment by OOPs</c:v>
                </c:pt>
              </c:strCache>
            </c:strRef>
          </c:tx>
          <c:spPr>
            <a:solidFill>
              <a:schemeClr val="accent6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18'!$B$5:$J$5</c:f>
              <c:numCache>
                <c:formatCode>0.0%</c:formatCode>
                <c:ptCount val="9"/>
                <c:pt idx="0">
                  <c:v>2.7090550000000001E-2</c:v>
                </c:pt>
                <c:pt idx="1">
                  <c:v>3.3423370000000001E-2</c:v>
                </c:pt>
                <c:pt idx="2">
                  <c:v>2.937588E-2</c:v>
                </c:pt>
                <c:pt idx="3">
                  <c:v>2.857933E-2</c:v>
                </c:pt>
                <c:pt idx="4">
                  <c:v>3.050044E-2</c:v>
                </c:pt>
                <c:pt idx="5">
                  <c:v>3.3499800000000003E-2</c:v>
                </c:pt>
                <c:pt idx="6">
                  <c:v>4.1000000000000002E-2</c:v>
                </c:pt>
                <c:pt idx="7">
                  <c:v>3.6999999999999998E-2</c:v>
                </c:pt>
                <c:pt idx="8">
                  <c:v>3.7199999999999997E-2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30-455A-95A5-DD9B6E2CE415}"/>
            </c:ext>
          </c:extLst>
        </c:ser>
        <c:ser>
          <c:idx val="4"/>
          <c:order val="3"/>
          <c:tx>
            <c:strRef>
              <c:f>'Fig 18'!$A$6</c:f>
              <c:strCache>
                <c:ptCount val="1"/>
                <c:pt idx="0">
                  <c:v>Not at risk of impoverishment by OOPs</c:v>
                </c:pt>
              </c:strCache>
            </c:strRef>
          </c:tx>
          <c:spPr>
            <a:solidFill>
              <a:schemeClr val="accent6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18'!$B$6:$J$6</c:f>
              <c:numCache>
                <c:formatCode>0.0%</c:formatCode>
                <c:ptCount val="9"/>
                <c:pt idx="0">
                  <c:v>0.60191410000000001</c:v>
                </c:pt>
                <c:pt idx="1">
                  <c:v>0.62592974000000001</c:v>
                </c:pt>
                <c:pt idx="2">
                  <c:v>0.64779489000000001</c:v>
                </c:pt>
                <c:pt idx="3">
                  <c:v>0.68933725000000001</c:v>
                </c:pt>
                <c:pt idx="4">
                  <c:v>0.70822218999999997</c:v>
                </c:pt>
                <c:pt idx="5">
                  <c:v>0.70501769999999997</c:v>
                </c:pt>
                <c:pt idx="6">
                  <c:v>0.6946</c:v>
                </c:pt>
                <c:pt idx="7">
                  <c:v>0.65100000000000002</c:v>
                </c:pt>
                <c:pt idx="8">
                  <c:v>0.64739999999999998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30-455A-95A5-DD9B6E2CE415}"/>
            </c:ext>
          </c:extLst>
        </c:ser>
        <c:ser>
          <c:idx val="5"/>
          <c:order val="4"/>
          <c:tx>
            <c:strRef>
              <c:f>'Fig 18'!$A$7</c:f>
              <c:strCache>
                <c:ptCount val="1"/>
                <c:pt idx="0">
                  <c:v>No OOP spending</c:v>
                </c:pt>
              </c:strCache>
            </c:strRef>
          </c:tx>
          <c:spPr>
            <a:solidFill>
              <a:schemeClr val="accent6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18'!$B$2:$J$2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18'!$B$7:$J$7</c:f>
              <c:numCache>
                <c:formatCode>0.0%</c:formatCode>
                <c:ptCount val="9"/>
                <c:pt idx="0">
                  <c:v>0.31877786000000002</c:v>
                </c:pt>
                <c:pt idx="1">
                  <c:v>0.28331394999999998</c:v>
                </c:pt>
                <c:pt idx="2">
                  <c:v>0.27072373</c:v>
                </c:pt>
                <c:pt idx="3">
                  <c:v>0.23642273999999999</c:v>
                </c:pt>
                <c:pt idx="4">
                  <c:v>0.21440487999999999</c:v>
                </c:pt>
                <c:pt idx="5">
                  <c:v>0.213003</c:v>
                </c:pt>
                <c:pt idx="6">
                  <c:v>0.2094</c:v>
                </c:pt>
                <c:pt idx="7">
                  <c:v>0.24540000000000001</c:v>
                </c:pt>
                <c:pt idx="8">
                  <c:v>0.2472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30-455A-95A5-DD9B6E2C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9156032"/>
        <c:axId val="959147872"/>
      </c:barChart>
      <c:catAx>
        <c:axId val="9591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47872"/>
        <c:crosses val="autoZero"/>
        <c:auto val="1"/>
        <c:lblAlgn val="ctr"/>
        <c:lblOffset val="100"/>
        <c:noMultiLvlLbl val="0"/>
      </c:catAx>
      <c:valAx>
        <c:axId val="95914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GB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population </a:t>
                </a:r>
                <a:endParaRPr lang="en-GB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18'!$A$13</c:f>
              <c:strCache>
                <c:ptCount val="1"/>
                <c:pt idx="0">
                  <c:v>Further Impoverished by OOPs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18'!$B$12:$J$12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18'!$B$13:$J$13</c:f>
              <c:numCache>
                <c:formatCode>0.0%</c:formatCode>
                <c:ptCount val="9"/>
                <c:pt idx="0">
                  <c:v>3.2379690000000003E-2</c:v>
                </c:pt>
                <c:pt idx="1">
                  <c:v>3.7702239999999998E-2</c:v>
                </c:pt>
                <c:pt idx="2">
                  <c:v>3.3263529999999999E-2</c:v>
                </c:pt>
                <c:pt idx="3">
                  <c:v>2.8109510000000001E-2</c:v>
                </c:pt>
                <c:pt idx="4">
                  <c:v>2.9747139999999998E-2</c:v>
                </c:pt>
                <c:pt idx="5">
                  <c:v>2.6670800000000001E-2</c:v>
                </c:pt>
                <c:pt idx="6">
                  <c:v>3.0300000000000001E-2</c:v>
                </c:pt>
                <c:pt idx="7">
                  <c:v>3.6799999999999999E-2</c:v>
                </c:pt>
                <c:pt idx="8">
                  <c:v>3.9E-2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100-4C4A-A855-13B732C55EDC}"/>
            </c:ext>
          </c:extLst>
        </c:ser>
        <c:ser>
          <c:idx val="2"/>
          <c:order val="1"/>
          <c:tx>
            <c:strRef>
              <c:f>'Fig 18'!$A$14</c:f>
              <c:strCache>
                <c:ptCount val="1"/>
                <c:pt idx="0">
                  <c:v>Impoverished by OOPs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'Fig 18'!$B$12:$J$12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18'!$B$14:$J$14</c:f>
              <c:numCache>
                <c:formatCode>0.0%</c:formatCode>
                <c:ptCount val="9"/>
                <c:pt idx="0">
                  <c:v>1.9837799999999999E-2</c:v>
                </c:pt>
                <c:pt idx="1">
                  <c:v>1.9630700000000001E-2</c:v>
                </c:pt>
                <c:pt idx="2">
                  <c:v>1.8841980000000001E-2</c:v>
                </c:pt>
                <c:pt idx="3">
                  <c:v>1.7551170000000001E-2</c:v>
                </c:pt>
                <c:pt idx="4">
                  <c:v>1.7125359999999999E-2</c:v>
                </c:pt>
                <c:pt idx="5">
                  <c:v>2.1808600000000001E-2</c:v>
                </c:pt>
                <c:pt idx="6">
                  <c:v>2.4500000000000001E-2</c:v>
                </c:pt>
                <c:pt idx="7">
                  <c:v>2.9899999999999999E-2</c:v>
                </c:pt>
                <c:pt idx="8">
                  <c:v>2.92E-2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100-4C4A-A855-13B732C55EDC}"/>
            </c:ext>
          </c:extLst>
        </c:ser>
        <c:ser>
          <c:idx val="3"/>
          <c:order val="2"/>
          <c:tx>
            <c:strRef>
              <c:f>'Fig 18'!$A$15</c:f>
              <c:strCache>
                <c:ptCount val="1"/>
                <c:pt idx="0">
                  <c:v>At risk of impoverishment by OOPs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 18'!$B$12:$J$12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18'!$B$15:$J$15</c:f>
              <c:numCache>
                <c:formatCode>0.0%</c:formatCode>
                <c:ptCount val="9"/>
                <c:pt idx="0">
                  <c:v>2.7090550000000001E-2</c:v>
                </c:pt>
                <c:pt idx="1">
                  <c:v>3.3423370000000001E-2</c:v>
                </c:pt>
                <c:pt idx="2">
                  <c:v>2.937588E-2</c:v>
                </c:pt>
                <c:pt idx="3">
                  <c:v>2.857933E-2</c:v>
                </c:pt>
                <c:pt idx="4">
                  <c:v>3.050044E-2</c:v>
                </c:pt>
                <c:pt idx="5">
                  <c:v>3.3499800000000003E-2</c:v>
                </c:pt>
                <c:pt idx="6">
                  <c:v>4.1000000000000002E-2</c:v>
                </c:pt>
                <c:pt idx="7">
                  <c:v>3.6999999999999998E-2</c:v>
                </c:pt>
                <c:pt idx="8">
                  <c:v>3.7199999999999997E-2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100-4C4A-A855-13B732C55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9148416"/>
        <c:axId val="959148960"/>
      </c:barChart>
      <c:catAx>
        <c:axId val="95914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59148960"/>
        <c:crosses val="autoZero"/>
        <c:auto val="1"/>
        <c:lblAlgn val="ctr"/>
        <c:lblOffset val="100"/>
        <c:noMultiLvlLbl val="0"/>
      </c:catAx>
      <c:valAx>
        <c:axId val="9591489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6.8965517241379309E-3"/>
              <c:y val="0.2884351341920409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95914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rgbClr val="8C36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 19'!$A$3:$A$11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19'!$B$3:$B$11</c:f>
              <c:numCache>
                <c:formatCode>0.0%</c:formatCode>
                <c:ptCount val="9"/>
                <c:pt idx="0">
                  <c:v>0.13300000000000001</c:v>
                </c:pt>
                <c:pt idx="1">
                  <c:v>0.13700000000000001</c:v>
                </c:pt>
                <c:pt idx="2">
                  <c:v>0.126</c:v>
                </c:pt>
                <c:pt idx="3">
                  <c:v>0.115</c:v>
                </c:pt>
                <c:pt idx="4">
                  <c:v>0.126</c:v>
                </c:pt>
                <c:pt idx="5">
                  <c:v>0.14499999999999999</c:v>
                </c:pt>
                <c:pt idx="6">
                  <c:v>0.16200000000000001</c:v>
                </c:pt>
                <c:pt idx="7">
                  <c:v>0.17599999999999999</c:v>
                </c:pt>
                <c:pt idx="8">
                  <c:v>0.17391100000000001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42-405B-B4E4-39F7FFBFC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959146784"/>
        <c:axId val="95914732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lumMod val="50000"/>
                    </a:schemeClr>
                  </a:solidFill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19'!$A$3:$A$11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19'!$A$3:$A$10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4742-405B-B4E4-39F7FFBFC99C}"/>
                  </c:ext>
                </c:extLst>
              </c15:ser>
            </c15:filteredBarSeries>
          </c:ext>
        </c:extLst>
      </c:barChart>
      <c:catAx>
        <c:axId val="9591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959147328"/>
        <c:crosses val="autoZero"/>
        <c:auto val="1"/>
        <c:lblAlgn val="ctr"/>
        <c:lblOffset val="100"/>
        <c:noMultiLvlLbl val="0"/>
      </c:catAx>
      <c:valAx>
        <c:axId val="9591473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959146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20'!$A$3</c:f>
              <c:strCache>
                <c:ptCount val="1"/>
                <c:pt idx="0">
                  <c:v>Further Impoverished by OOPs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20'!$B$3:$J$3</c:f>
              <c:numCache>
                <c:formatCode>0.0%</c:formatCode>
                <c:ptCount val="9"/>
                <c:pt idx="0">
                  <c:v>3.2379690000000003E-2</c:v>
                </c:pt>
                <c:pt idx="1">
                  <c:v>3.7702239999999998E-2</c:v>
                </c:pt>
                <c:pt idx="2">
                  <c:v>3.3263529999999999E-2</c:v>
                </c:pt>
                <c:pt idx="3">
                  <c:v>2.8109510000000001E-2</c:v>
                </c:pt>
                <c:pt idx="4">
                  <c:v>2.9747139999999998E-2</c:v>
                </c:pt>
                <c:pt idx="5">
                  <c:v>2.6670800000000001E-2</c:v>
                </c:pt>
                <c:pt idx="6">
                  <c:v>3.0300000000000001E-2</c:v>
                </c:pt>
                <c:pt idx="7">
                  <c:v>3.6799999999999999E-2</c:v>
                </c:pt>
                <c:pt idx="8">
                  <c:v>3.9E-2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146-4DC6-AC44-73107E6D3A59}"/>
            </c:ext>
          </c:extLst>
        </c:ser>
        <c:ser>
          <c:idx val="2"/>
          <c:order val="1"/>
          <c:tx>
            <c:strRef>
              <c:f>'Fig 20'!$A$4</c:f>
              <c:strCache>
                <c:ptCount val="1"/>
                <c:pt idx="0">
                  <c:v>Impoverished by OOPs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20'!$B$4:$J$4</c:f>
              <c:numCache>
                <c:formatCode>0.0%</c:formatCode>
                <c:ptCount val="9"/>
                <c:pt idx="0">
                  <c:v>1.9837799999999999E-2</c:v>
                </c:pt>
                <c:pt idx="1">
                  <c:v>1.9630700000000001E-2</c:v>
                </c:pt>
                <c:pt idx="2">
                  <c:v>1.8841980000000001E-2</c:v>
                </c:pt>
                <c:pt idx="3">
                  <c:v>1.7551170000000001E-2</c:v>
                </c:pt>
                <c:pt idx="4">
                  <c:v>1.7125359999999999E-2</c:v>
                </c:pt>
                <c:pt idx="5">
                  <c:v>2.1808600000000001E-2</c:v>
                </c:pt>
                <c:pt idx="6">
                  <c:v>2.4500000000000001E-2</c:v>
                </c:pt>
                <c:pt idx="7">
                  <c:v>2.9899999999999999E-2</c:v>
                </c:pt>
                <c:pt idx="8">
                  <c:v>2.92E-2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146-4DC6-AC44-73107E6D3A59}"/>
            </c:ext>
          </c:extLst>
        </c:ser>
        <c:ser>
          <c:idx val="3"/>
          <c:order val="2"/>
          <c:tx>
            <c:strRef>
              <c:f>'Fig 20'!$A$5</c:f>
              <c:strCache>
                <c:ptCount val="1"/>
                <c:pt idx="0">
                  <c:v>At risk of impoverishment by OOPs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20'!$B$5:$J$5</c:f>
              <c:numCache>
                <c:formatCode>0.0%</c:formatCode>
                <c:ptCount val="9"/>
                <c:pt idx="0">
                  <c:v>2.7090550000000001E-2</c:v>
                </c:pt>
                <c:pt idx="1">
                  <c:v>3.3423370000000001E-2</c:v>
                </c:pt>
                <c:pt idx="2">
                  <c:v>2.937588E-2</c:v>
                </c:pt>
                <c:pt idx="3">
                  <c:v>2.857933E-2</c:v>
                </c:pt>
                <c:pt idx="4">
                  <c:v>3.050044E-2</c:v>
                </c:pt>
                <c:pt idx="5">
                  <c:v>3.3499800000000003E-2</c:v>
                </c:pt>
                <c:pt idx="6">
                  <c:v>4.1000000000000002E-2</c:v>
                </c:pt>
                <c:pt idx="7">
                  <c:v>3.6999999999999998E-2</c:v>
                </c:pt>
                <c:pt idx="8">
                  <c:v>3.7199999999999997E-2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146-4DC6-AC44-73107E6D3A59}"/>
            </c:ext>
          </c:extLst>
        </c:ser>
        <c:ser>
          <c:idx val="4"/>
          <c:order val="3"/>
          <c:tx>
            <c:strRef>
              <c:f>'Fig 20'!$A$6</c:f>
              <c:strCache>
                <c:ptCount val="1"/>
                <c:pt idx="0">
                  <c:v>Not at risk of impoverishment by OOPs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 20'!$B$2:$J$2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20'!$B$6:$J$6</c:f>
              <c:numCache>
                <c:formatCode>0.0%</c:formatCode>
                <c:ptCount val="9"/>
                <c:pt idx="0">
                  <c:v>0.60191410000000001</c:v>
                </c:pt>
                <c:pt idx="1">
                  <c:v>0.62592974000000001</c:v>
                </c:pt>
                <c:pt idx="2">
                  <c:v>0.64779489000000001</c:v>
                </c:pt>
                <c:pt idx="3">
                  <c:v>0.68933725000000001</c:v>
                </c:pt>
                <c:pt idx="4">
                  <c:v>0.70822218999999997</c:v>
                </c:pt>
                <c:pt idx="5">
                  <c:v>0.70501769999999997</c:v>
                </c:pt>
                <c:pt idx="6">
                  <c:v>0.69499999999999995</c:v>
                </c:pt>
                <c:pt idx="7">
                  <c:v>0.65100000000000002</c:v>
                </c:pt>
                <c:pt idx="8">
                  <c:v>0.64739999999999998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146-4DC6-AC44-73107E6D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9150048"/>
        <c:axId val="959153312"/>
      </c:barChart>
      <c:catAx>
        <c:axId val="95915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59153312"/>
        <c:crosses val="autoZero"/>
        <c:auto val="1"/>
        <c:lblAlgn val="ctr"/>
        <c:lblOffset val="100"/>
        <c:noMultiLvlLbl val="0"/>
      </c:catAx>
      <c:valAx>
        <c:axId val="959153312"/>
        <c:scaling>
          <c:orientation val="minMax"/>
          <c:max val="0.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6.8965517241379309E-3"/>
              <c:y val="0.2884351341920409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959150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 21'!$A$3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21'!$B$3:$F$3</c:f>
              <c:numCache>
                <c:formatCode>0.0%</c:formatCode>
                <c:ptCount val="5"/>
                <c:pt idx="0">
                  <c:v>0.35474229000000002</c:v>
                </c:pt>
                <c:pt idx="1">
                  <c:v>0.1162714</c:v>
                </c:pt>
                <c:pt idx="2">
                  <c:v>7.6589050000000006E-2</c:v>
                </c:pt>
                <c:pt idx="3">
                  <c:v>5.5961329999999997E-2</c:v>
                </c:pt>
                <c:pt idx="4">
                  <c:v>5.895094E-2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FE-47E2-94EE-B081189E018F}"/>
            </c:ext>
          </c:extLst>
        </c:ser>
        <c:ser>
          <c:idx val="2"/>
          <c:order val="1"/>
          <c:tx>
            <c:strRef>
              <c:f>'Fig 21'!$A$4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21'!$B$4:$F$4</c:f>
              <c:numCache>
                <c:formatCode>0.0%</c:formatCode>
                <c:ptCount val="5"/>
                <c:pt idx="0">
                  <c:v>0.39353622999999999</c:v>
                </c:pt>
                <c:pt idx="1">
                  <c:v>0.12783153999999999</c:v>
                </c:pt>
                <c:pt idx="2">
                  <c:v>7.3130230000000004E-2</c:v>
                </c:pt>
                <c:pt idx="3">
                  <c:v>5.17385E-2</c:v>
                </c:pt>
                <c:pt idx="4">
                  <c:v>3.913726E-2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FE-47E2-94EE-B081189E018F}"/>
            </c:ext>
          </c:extLst>
        </c:ser>
        <c:ser>
          <c:idx val="3"/>
          <c:order val="2"/>
          <c:tx>
            <c:strRef>
              <c:f>'Fig 21'!$A$5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21'!$B$5:$F$5</c:f>
              <c:numCache>
                <c:formatCode>0.0%</c:formatCode>
                <c:ptCount val="5"/>
                <c:pt idx="0">
                  <c:v>0.37014426</c:v>
                </c:pt>
                <c:pt idx="1">
                  <c:v>0.10261315</c:v>
                </c:pt>
                <c:pt idx="2">
                  <c:v>6.5471489999999993E-2</c:v>
                </c:pt>
                <c:pt idx="3">
                  <c:v>4.9338529999999998E-2</c:v>
                </c:pt>
                <c:pt idx="4">
                  <c:v>4.1197440000000002E-2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FE-47E2-94EE-B081189E018F}"/>
            </c:ext>
          </c:extLst>
        </c:ser>
        <c:ser>
          <c:idx val="4"/>
          <c:order val="3"/>
          <c:tx>
            <c:strRef>
              <c:f>'Fig 21'!$A$6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21'!$B$6:$F$6</c:f>
              <c:numCache>
                <c:formatCode>0.0%</c:formatCode>
                <c:ptCount val="5"/>
                <c:pt idx="0">
                  <c:v>0.33345922</c:v>
                </c:pt>
                <c:pt idx="1">
                  <c:v>0.10322196</c:v>
                </c:pt>
                <c:pt idx="2">
                  <c:v>6.0952689999999997E-2</c:v>
                </c:pt>
                <c:pt idx="3">
                  <c:v>3.980438E-2</c:v>
                </c:pt>
                <c:pt idx="4">
                  <c:v>3.8391880000000003E-2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FE-47E2-94EE-B081189E018F}"/>
            </c:ext>
          </c:extLst>
        </c:ser>
        <c:ser>
          <c:idx val="5"/>
          <c:order val="4"/>
          <c:tx>
            <c:strRef>
              <c:f>'Fig 21'!$A$7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21'!$B$7:$F$7</c:f>
              <c:numCache>
                <c:formatCode>0.0%</c:formatCode>
                <c:ptCount val="5"/>
                <c:pt idx="0">
                  <c:v>0.36626574000000001</c:v>
                </c:pt>
                <c:pt idx="1">
                  <c:v>0.10767382</c:v>
                </c:pt>
                <c:pt idx="2">
                  <c:v>7.5114230000000004E-2</c:v>
                </c:pt>
                <c:pt idx="3">
                  <c:v>4.364966E-2</c:v>
                </c:pt>
                <c:pt idx="4">
                  <c:v>3.8894110000000003E-2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FE-47E2-94EE-B081189E018F}"/>
            </c:ext>
          </c:extLst>
        </c:ser>
        <c:ser>
          <c:idx val="0"/>
          <c:order val="5"/>
          <c:tx>
            <c:strRef>
              <c:f>'Fig 21'!$A$8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21'!$B$8:$F$8</c:f>
              <c:numCache>
                <c:formatCode>0.0%</c:formatCode>
                <c:ptCount val="5"/>
                <c:pt idx="0">
                  <c:v>0.3982599</c:v>
                </c:pt>
                <c:pt idx="1">
                  <c:v>0.1487685</c:v>
                </c:pt>
                <c:pt idx="2">
                  <c:v>8.5611699999999999E-2</c:v>
                </c:pt>
                <c:pt idx="3">
                  <c:v>4.8182000000000003E-2</c:v>
                </c:pt>
                <c:pt idx="4">
                  <c:v>4.6069800000000001E-2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4FE-47E2-94EE-B081189E018F}"/>
            </c:ext>
          </c:extLst>
        </c:ser>
        <c:ser>
          <c:idx val="6"/>
          <c:order val="6"/>
          <c:tx>
            <c:strRef>
              <c:f>'Fig 21'!$A$9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21'!$B$9:$F$9</c:f>
              <c:numCache>
                <c:formatCode>0.0%</c:formatCode>
                <c:ptCount val="5"/>
                <c:pt idx="0">
                  <c:v>0.42100000000000004</c:v>
                </c:pt>
                <c:pt idx="1">
                  <c:v>0.16399999999999998</c:v>
                </c:pt>
                <c:pt idx="2">
                  <c:v>0.10400000000000001</c:v>
                </c:pt>
                <c:pt idx="3">
                  <c:v>6.6000000000000003E-2</c:v>
                </c:pt>
                <c:pt idx="4">
                  <c:v>5.5999999999999994E-2</c:v>
                </c:pt>
              </c:numCache>
            </c:numRef>
          </c:val>
        </c:ser>
        <c:ser>
          <c:idx val="7"/>
          <c:order val="7"/>
          <c:tx>
            <c:strRef>
              <c:f>'Fig 21'!$A$10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21'!$B$10:$F$10</c:f>
              <c:numCache>
                <c:formatCode>0.0%</c:formatCode>
                <c:ptCount val="5"/>
                <c:pt idx="0">
                  <c:v>0.45500000000000002</c:v>
                </c:pt>
                <c:pt idx="1">
                  <c:v>0.17300000000000001</c:v>
                </c:pt>
                <c:pt idx="2">
                  <c:v>0.121</c:v>
                </c:pt>
                <c:pt idx="3">
                  <c:v>7.0000000000000007E-2</c:v>
                </c:pt>
                <c:pt idx="4">
                  <c:v>5.7999999999999996E-2</c:v>
                </c:pt>
              </c:numCache>
            </c:numRef>
          </c:val>
        </c:ser>
        <c:ser>
          <c:idx val="8"/>
          <c:order val="8"/>
          <c:tx>
            <c:strRef>
              <c:f>'Fig 21'!$A$11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21'!$B$2:$F$2</c:f>
              <c:strCache>
                <c:ptCount val="5"/>
                <c:pt idx="0">
                  <c:v>Poorest quintile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 quintile</c:v>
                </c:pt>
              </c:strCache>
            </c:strRef>
          </c:cat>
          <c:val>
            <c:numRef>
              <c:f>'Fig 21'!$B$11:$F$11</c:f>
              <c:numCache>
                <c:formatCode>0.0%</c:formatCode>
                <c:ptCount val="5"/>
                <c:pt idx="0">
                  <c:v>0.45490000000000003</c:v>
                </c:pt>
                <c:pt idx="1">
                  <c:v>0.17530000000000001</c:v>
                </c:pt>
                <c:pt idx="2">
                  <c:v>0.12359999999999999</c:v>
                </c:pt>
                <c:pt idx="3">
                  <c:v>6.3899999999999998E-2</c:v>
                </c:pt>
                <c:pt idx="4">
                  <c:v>5.16E-2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9154944"/>
        <c:axId val="959155488"/>
      </c:barChart>
      <c:catAx>
        <c:axId val="9591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5488"/>
        <c:crossesAt val="0"/>
        <c:auto val="1"/>
        <c:lblAlgn val="ctr"/>
        <c:lblOffset val="100"/>
        <c:noMultiLvlLbl val="0"/>
      </c:catAx>
      <c:valAx>
        <c:axId val="9591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21'!$B$2</c:f>
              <c:strCache>
                <c:ptCount val="1"/>
                <c:pt idx="0">
                  <c:v>Poorest quintile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2CC-46EF-B614-13E69029DBBA}"/>
              </c:ext>
            </c:extLst>
          </c:dPt>
          <c:cat>
            <c:numRef>
              <c:f>'Fig 21'!$A$3:$A$11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21'!$B$3:$B$11</c:f>
              <c:numCache>
                <c:formatCode>0.0%</c:formatCode>
                <c:ptCount val="9"/>
                <c:pt idx="0">
                  <c:v>0.35474229000000002</c:v>
                </c:pt>
                <c:pt idx="1">
                  <c:v>0.39353622999999999</c:v>
                </c:pt>
                <c:pt idx="2">
                  <c:v>0.37014426</c:v>
                </c:pt>
                <c:pt idx="3">
                  <c:v>0.33345922</c:v>
                </c:pt>
                <c:pt idx="4">
                  <c:v>0.36626574000000001</c:v>
                </c:pt>
                <c:pt idx="5">
                  <c:v>0.3982599</c:v>
                </c:pt>
                <c:pt idx="6">
                  <c:v>0.42100000000000004</c:v>
                </c:pt>
                <c:pt idx="7">
                  <c:v>0.45500000000000002</c:v>
                </c:pt>
                <c:pt idx="8">
                  <c:v>0.45490000000000003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2CC-46EF-B614-13E69029DBBA}"/>
            </c:ext>
          </c:extLst>
        </c:ser>
        <c:ser>
          <c:idx val="1"/>
          <c:order val="1"/>
          <c:tx>
            <c:strRef>
              <c:f>'Fig 21'!$C$2</c:f>
              <c:strCache>
                <c:ptCount val="1"/>
                <c:pt idx="0">
                  <c:v>2nd</c:v>
                </c:pt>
              </c:strCache>
            </c:strRef>
          </c:tx>
          <c:invertIfNegative val="0"/>
          <c:cat>
            <c:numRef>
              <c:f>'Fig 21'!$A$3:$A$11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21'!$C$3:$C$11</c:f>
              <c:numCache>
                <c:formatCode>0.0%</c:formatCode>
                <c:ptCount val="9"/>
                <c:pt idx="0">
                  <c:v>0.1162714</c:v>
                </c:pt>
                <c:pt idx="1">
                  <c:v>0.12783153999999999</c:v>
                </c:pt>
                <c:pt idx="2">
                  <c:v>0.10261315</c:v>
                </c:pt>
                <c:pt idx="3">
                  <c:v>0.10322196</c:v>
                </c:pt>
                <c:pt idx="4">
                  <c:v>0.10767382</c:v>
                </c:pt>
                <c:pt idx="5">
                  <c:v>0.1487685</c:v>
                </c:pt>
                <c:pt idx="6">
                  <c:v>0.16399999999999998</c:v>
                </c:pt>
                <c:pt idx="7">
                  <c:v>0.17300000000000001</c:v>
                </c:pt>
                <c:pt idx="8">
                  <c:v>0.17530000000000001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2CC-46EF-B614-13E69029DBBA}"/>
            </c:ext>
          </c:extLst>
        </c:ser>
        <c:ser>
          <c:idx val="2"/>
          <c:order val="2"/>
          <c:tx>
            <c:strRef>
              <c:f>'Fig 21'!$D$2</c:f>
              <c:strCache>
                <c:ptCount val="1"/>
                <c:pt idx="0">
                  <c:v>3rd</c:v>
                </c:pt>
              </c:strCache>
            </c:strRef>
          </c:tx>
          <c:invertIfNegative val="0"/>
          <c:cat>
            <c:numRef>
              <c:f>'Fig 21'!$A$3:$A$11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21'!$D$3:$D$11</c:f>
              <c:numCache>
                <c:formatCode>0.0%</c:formatCode>
                <c:ptCount val="9"/>
                <c:pt idx="0">
                  <c:v>7.6589050000000006E-2</c:v>
                </c:pt>
                <c:pt idx="1">
                  <c:v>7.3130230000000004E-2</c:v>
                </c:pt>
                <c:pt idx="2">
                  <c:v>6.5471489999999993E-2</c:v>
                </c:pt>
                <c:pt idx="3">
                  <c:v>6.0952689999999997E-2</c:v>
                </c:pt>
                <c:pt idx="4">
                  <c:v>7.5114230000000004E-2</c:v>
                </c:pt>
                <c:pt idx="5">
                  <c:v>8.5611699999999999E-2</c:v>
                </c:pt>
                <c:pt idx="6">
                  <c:v>0.10400000000000001</c:v>
                </c:pt>
                <c:pt idx="7">
                  <c:v>0.121</c:v>
                </c:pt>
                <c:pt idx="8">
                  <c:v>0.12359999999999999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2CC-46EF-B614-13E69029DBBA}"/>
            </c:ext>
          </c:extLst>
        </c:ser>
        <c:ser>
          <c:idx val="3"/>
          <c:order val="3"/>
          <c:tx>
            <c:strRef>
              <c:f>'Fig 21'!$E$2</c:f>
              <c:strCache>
                <c:ptCount val="1"/>
                <c:pt idx="0">
                  <c:v>4th</c:v>
                </c:pt>
              </c:strCache>
            </c:strRef>
          </c:tx>
          <c:invertIfNegative val="0"/>
          <c:cat>
            <c:numRef>
              <c:f>'Fig 21'!$A$3:$A$11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21'!$E$3:$E$11</c:f>
              <c:numCache>
                <c:formatCode>0.0%</c:formatCode>
                <c:ptCount val="9"/>
                <c:pt idx="0">
                  <c:v>5.5961329999999997E-2</c:v>
                </c:pt>
                <c:pt idx="1">
                  <c:v>5.17385E-2</c:v>
                </c:pt>
                <c:pt idx="2">
                  <c:v>4.9338529999999998E-2</c:v>
                </c:pt>
                <c:pt idx="3">
                  <c:v>3.980438E-2</c:v>
                </c:pt>
                <c:pt idx="4">
                  <c:v>4.364966E-2</c:v>
                </c:pt>
                <c:pt idx="5">
                  <c:v>4.8182000000000003E-2</c:v>
                </c:pt>
                <c:pt idx="6">
                  <c:v>6.6000000000000003E-2</c:v>
                </c:pt>
                <c:pt idx="7">
                  <c:v>7.0000000000000007E-2</c:v>
                </c:pt>
                <c:pt idx="8">
                  <c:v>6.3899999999999998E-2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2CC-46EF-B614-13E69029DBBA}"/>
            </c:ext>
          </c:extLst>
        </c:ser>
        <c:ser>
          <c:idx val="4"/>
          <c:order val="4"/>
          <c:tx>
            <c:strRef>
              <c:f>'Fig 21'!$F$2</c:f>
              <c:strCache>
                <c:ptCount val="1"/>
                <c:pt idx="0">
                  <c:v>Richest quintile</c:v>
                </c:pt>
              </c:strCache>
            </c:strRef>
          </c:tx>
          <c:invertIfNegative val="0"/>
          <c:cat>
            <c:numRef>
              <c:f>'Fig 21'!$A$3:$A$11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21'!$F$3:$F$11</c:f>
              <c:numCache>
                <c:formatCode>0.0%</c:formatCode>
                <c:ptCount val="9"/>
                <c:pt idx="0">
                  <c:v>5.895094E-2</c:v>
                </c:pt>
                <c:pt idx="1">
                  <c:v>3.913726E-2</c:v>
                </c:pt>
                <c:pt idx="2">
                  <c:v>4.1197440000000002E-2</c:v>
                </c:pt>
                <c:pt idx="3">
                  <c:v>3.8391880000000003E-2</c:v>
                </c:pt>
                <c:pt idx="4">
                  <c:v>3.8894110000000003E-2</c:v>
                </c:pt>
                <c:pt idx="5">
                  <c:v>4.6069800000000001E-2</c:v>
                </c:pt>
                <c:pt idx="6">
                  <c:v>5.5999999999999994E-2</c:v>
                </c:pt>
                <c:pt idx="7">
                  <c:v>5.7999999999999996E-2</c:v>
                </c:pt>
                <c:pt idx="8">
                  <c:v>5.16E-2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2CC-46EF-B614-13E69029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9157664"/>
        <c:axId val="959145696"/>
      </c:barChart>
      <c:catAx>
        <c:axId val="9591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59145696"/>
        <c:crosses val="autoZero"/>
        <c:auto val="1"/>
        <c:lblAlgn val="ctr"/>
        <c:lblOffset val="100"/>
        <c:noMultiLvlLbl val="0"/>
      </c:catAx>
      <c:valAx>
        <c:axId val="959145696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5.6564358026675232E-3"/>
              <c:y val="0.325423592884222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959157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'Fig 22'!$G$4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22'!$A$5:$A$9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22'!$G$5:$G$9</c:f>
              <c:numCache>
                <c:formatCode>General</c:formatCode>
                <c:ptCount val="5"/>
                <c:pt idx="0">
                  <c:v>84.7</c:v>
                </c:pt>
                <c:pt idx="1">
                  <c:v>71.5</c:v>
                </c:pt>
                <c:pt idx="2">
                  <c:v>57.8</c:v>
                </c:pt>
                <c:pt idx="3">
                  <c:v>48</c:v>
                </c:pt>
                <c:pt idx="4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70-46A7-90BA-4BF9CB7B95AB}"/>
            </c:ext>
          </c:extLst>
        </c:ser>
        <c:ser>
          <c:idx val="4"/>
          <c:order val="1"/>
          <c:tx>
            <c:strRef>
              <c:f>'Fig 22'!$F$4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22'!$A$5:$A$9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22'!$F$5:$F$9</c:f>
              <c:numCache>
                <c:formatCode>General</c:formatCode>
                <c:ptCount val="5"/>
                <c:pt idx="0">
                  <c:v>0.5</c:v>
                </c:pt>
                <c:pt idx="1">
                  <c:v>0.3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70-46A7-90BA-4BF9CB7B95AB}"/>
            </c:ext>
          </c:extLst>
        </c:ser>
        <c:ser>
          <c:idx val="3"/>
          <c:order val="2"/>
          <c:tx>
            <c:strRef>
              <c:f>'Fig 22'!$E$4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22'!$A$5:$A$9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22'!$E$5:$E$9</c:f>
              <c:numCache>
                <c:formatCode>General</c:formatCode>
                <c:ptCount val="5"/>
                <c:pt idx="0">
                  <c:v>9.1999999999999993</c:v>
                </c:pt>
                <c:pt idx="1">
                  <c:v>11.4</c:v>
                </c:pt>
                <c:pt idx="2">
                  <c:v>10.9</c:v>
                </c:pt>
                <c:pt idx="3">
                  <c:v>16.3</c:v>
                </c:pt>
                <c:pt idx="4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70-46A7-90BA-4BF9CB7B95AB}"/>
            </c:ext>
          </c:extLst>
        </c:ser>
        <c:ser>
          <c:idx val="2"/>
          <c:order val="3"/>
          <c:tx>
            <c:strRef>
              <c:f>'Fig 22'!$D$4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22'!$A$5:$A$9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22'!$D$5:$D$9</c:f>
              <c:numCache>
                <c:formatCode>General</c:formatCode>
                <c:ptCount val="5"/>
                <c:pt idx="0">
                  <c:v>2</c:v>
                </c:pt>
                <c:pt idx="1">
                  <c:v>3.2</c:v>
                </c:pt>
                <c:pt idx="2">
                  <c:v>1.6</c:v>
                </c:pt>
                <c:pt idx="3">
                  <c:v>1.9</c:v>
                </c:pt>
                <c:pt idx="4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70-46A7-90BA-4BF9CB7B95AB}"/>
            </c:ext>
          </c:extLst>
        </c:ser>
        <c:ser>
          <c:idx val="1"/>
          <c:order val="4"/>
          <c:tx>
            <c:strRef>
              <c:f>'Fig 22'!$C$4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22'!$A$5:$A$9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22'!$C$5:$C$9</c:f>
              <c:numCache>
                <c:formatCode>General</c:formatCode>
                <c:ptCount val="5"/>
                <c:pt idx="0">
                  <c:v>0.7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70-46A7-90BA-4BF9CB7B95AB}"/>
            </c:ext>
          </c:extLst>
        </c:ser>
        <c:ser>
          <c:idx val="0"/>
          <c:order val="5"/>
          <c:tx>
            <c:strRef>
              <c:f>'Fig 22'!$B$4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22'!$A$5:$A$9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22'!$B$5:$B$9</c:f>
              <c:numCache>
                <c:formatCode>General</c:formatCode>
                <c:ptCount val="5"/>
                <c:pt idx="0">
                  <c:v>2.8</c:v>
                </c:pt>
                <c:pt idx="1">
                  <c:v>12.6</c:v>
                </c:pt>
                <c:pt idx="2">
                  <c:v>28.5</c:v>
                </c:pt>
                <c:pt idx="3">
                  <c:v>33</c:v>
                </c:pt>
                <c:pt idx="4">
                  <c:v>54.3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70-46A7-90BA-4BF9CB7B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9149504"/>
        <c:axId val="959151680"/>
      </c:barChart>
      <c:catAx>
        <c:axId val="9591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1680"/>
        <c:crosses val="autoZero"/>
        <c:auto val="1"/>
        <c:lblAlgn val="ctr"/>
        <c:lblOffset val="100"/>
        <c:noMultiLvlLbl val="0"/>
      </c:catAx>
      <c:valAx>
        <c:axId val="9591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914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'Fig 22'!$G$11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22'!$A$12:$A$16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22'!$G$12:$G$16</c:f>
              <c:numCache>
                <c:formatCode>General</c:formatCode>
                <c:ptCount val="5"/>
                <c:pt idx="0">
                  <c:v>87.7</c:v>
                </c:pt>
                <c:pt idx="1">
                  <c:v>71.900000000000006</c:v>
                </c:pt>
                <c:pt idx="2">
                  <c:v>64.900000000000006</c:v>
                </c:pt>
                <c:pt idx="3">
                  <c:v>50.8</c:v>
                </c:pt>
                <c:pt idx="4">
                  <c:v>14.5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972-4112-A44D-7E0DF77DBBEA}"/>
            </c:ext>
          </c:extLst>
        </c:ser>
        <c:ser>
          <c:idx val="4"/>
          <c:order val="1"/>
          <c:tx>
            <c:strRef>
              <c:f>'Fig 22'!$F$11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22'!$A$12:$A$16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22'!$F$12:$F$16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0.9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72-4112-A44D-7E0DF77DBBEA}"/>
            </c:ext>
          </c:extLst>
        </c:ser>
        <c:ser>
          <c:idx val="3"/>
          <c:order val="2"/>
          <c:tx>
            <c:strRef>
              <c:f>'Fig 22'!$E$11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22'!$A$12:$A$16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22'!$E$12:$E$16</c:f>
              <c:numCache>
                <c:formatCode>General</c:formatCode>
                <c:ptCount val="5"/>
                <c:pt idx="0">
                  <c:v>8.4</c:v>
                </c:pt>
                <c:pt idx="1">
                  <c:v>11.6</c:v>
                </c:pt>
                <c:pt idx="2">
                  <c:v>8.6</c:v>
                </c:pt>
                <c:pt idx="3">
                  <c:v>11.6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72-4112-A44D-7E0DF77DBBEA}"/>
            </c:ext>
          </c:extLst>
        </c:ser>
        <c:ser>
          <c:idx val="2"/>
          <c:order val="3"/>
          <c:tx>
            <c:strRef>
              <c:f>'Fig 22'!$D$11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22'!$A$12:$A$16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22'!$D$12:$D$16</c:f>
              <c:numCache>
                <c:formatCode>General</c:formatCode>
                <c:ptCount val="5"/>
                <c:pt idx="0">
                  <c:v>1.3</c:v>
                </c:pt>
                <c:pt idx="1">
                  <c:v>2.1</c:v>
                </c:pt>
                <c:pt idx="2">
                  <c:v>1.9</c:v>
                </c:pt>
                <c:pt idx="3">
                  <c:v>1.9</c:v>
                </c:pt>
                <c:pt idx="4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72-4112-A44D-7E0DF77DBBEA}"/>
            </c:ext>
          </c:extLst>
        </c:ser>
        <c:ser>
          <c:idx val="1"/>
          <c:order val="4"/>
          <c:tx>
            <c:strRef>
              <c:f>'Fig 22'!$C$11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22'!$A$12:$A$16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22'!$C$12:$C$16</c:f>
              <c:numCache>
                <c:formatCode>General</c:formatCode>
                <c:ptCount val="5"/>
                <c:pt idx="0">
                  <c:v>0.5</c:v>
                </c:pt>
                <c:pt idx="1">
                  <c:v>0.4</c:v>
                </c:pt>
                <c:pt idx="2">
                  <c:v>1.6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72-4112-A44D-7E0DF77DBBEA}"/>
            </c:ext>
          </c:extLst>
        </c:ser>
        <c:ser>
          <c:idx val="0"/>
          <c:order val="5"/>
          <c:tx>
            <c:strRef>
              <c:f>'Fig 22'!$B$11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22'!$A$12:$A$16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22'!$B$12:$B$16</c:f>
              <c:numCache>
                <c:formatCode>General</c:formatCode>
                <c:ptCount val="5"/>
                <c:pt idx="0">
                  <c:v>1.9</c:v>
                </c:pt>
                <c:pt idx="1">
                  <c:v>13.4</c:v>
                </c:pt>
                <c:pt idx="2">
                  <c:v>22.1</c:v>
                </c:pt>
                <c:pt idx="3">
                  <c:v>35.1</c:v>
                </c:pt>
                <c:pt idx="4">
                  <c:v>74.7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72-4112-A44D-7E0DF77DB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9152224"/>
        <c:axId val="959153856"/>
      </c:barChart>
      <c:catAx>
        <c:axId val="9591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3856"/>
        <c:crosses val="autoZero"/>
        <c:auto val="1"/>
        <c:lblAlgn val="ctr"/>
        <c:lblOffset val="100"/>
        <c:noMultiLvlLbl val="0"/>
      </c:catAx>
      <c:valAx>
        <c:axId val="9591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91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'Fig 22'!$G$18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22'!$A$19:$A$23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22'!$G$19:$G$23</c:f>
              <c:numCache>
                <c:formatCode>General</c:formatCode>
                <c:ptCount val="5"/>
                <c:pt idx="0">
                  <c:v>86.6</c:v>
                </c:pt>
                <c:pt idx="1">
                  <c:v>75.8</c:v>
                </c:pt>
                <c:pt idx="2">
                  <c:v>63.4</c:v>
                </c:pt>
                <c:pt idx="3">
                  <c:v>46.3</c:v>
                </c:pt>
                <c:pt idx="4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19D-4DBA-8C65-21B09D746BFE}"/>
            </c:ext>
          </c:extLst>
        </c:ser>
        <c:ser>
          <c:idx val="4"/>
          <c:order val="1"/>
          <c:tx>
            <c:strRef>
              <c:f>'Fig 22'!$F$18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22'!$A$19:$A$23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22'!$F$19:$F$23</c:f>
              <c:numCache>
                <c:formatCode>General</c:formatCode>
                <c:ptCount val="5"/>
                <c:pt idx="0">
                  <c:v>0.5</c:v>
                </c:pt>
                <c:pt idx="1">
                  <c:v>0.8</c:v>
                </c:pt>
                <c:pt idx="2">
                  <c:v>1.6</c:v>
                </c:pt>
                <c:pt idx="3">
                  <c:v>0.3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9D-4DBA-8C65-21B09D746BFE}"/>
            </c:ext>
          </c:extLst>
        </c:ser>
        <c:ser>
          <c:idx val="3"/>
          <c:order val="2"/>
          <c:tx>
            <c:strRef>
              <c:f>'Fig 22'!$E$18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22'!$A$19:$A$23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22'!$E$19:$E$23</c:f>
              <c:numCache>
                <c:formatCode>General</c:formatCode>
                <c:ptCount val="5"/>
                <c:pt idx="0">
                  <c:v>7</c:v>
                </c:pt>
                <c:pt idx="1">
                  <c:v>9.6999999999999993</c:v>
                </c:pt>
                <c:pt idx="2">
                  <c:v>10.1</c:v>
                </c:pt>
                <c:pt idx="3">
                  <c:v>10.3</c:v>
                </c:pt>
                <c:pt idx="4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19D-4DBA-8C65-21B09D746BFE}"/>
            </c:ext>
          </c:extLst>
        </c:ser>
        <c:ser>
          <c:idx val="2"/>
          <c:order val="3"/>
          <c:tx>
            <c:strRef>
              <c:f>'Fig 22'!$D$18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22'!$A$19:$A$23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22'!$D$19:$D$23</c:f>
              <c:numCache>
                <c:formatCode>General</c:formatCode>
                <c:ptCount val="5"/>
                <c:pt idx="0">
                  <c:v>2</c:v>
                </c:pt>
                <c:pt idx="1">
                  <c:v>0.6</c:v>
                </c:pt>
                <c:pt idx="2">
                  <c:v>1.6</c:v>
                </c:pt>
                <c:pt idx="3">
                  <c:v>4.0999999999999996</c:v>
                </c:pt>
                <c:pt idx="4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9D-4DBA-8C65-21B09D746BFE}"/>
            </c:ext>
          </c:extLst>
        </c:ser>
        <c:ser>
          <c:idx val="1"/>
          <c:order val="4"/>
          <c:tx>
            <c:strRef>
              <c:f>'Fig 22'!$C$18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22'!$A$19:$A$23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22'!$C$19:$C$23</c:f>
              <c:numCache>
                <c:formatCode>General</c:formatCode>
                <c:ptCount val="5"/>
                <c:pt idx="0">
                  <c:v>0.1</c:v>
                </c:pt>
                <c:pt idx="1">
                  <c:v>2.8</c:v>
                </c:pt>
                <c:pt idx="2">
                  <c:v>1.6</c:v>
                </c:pt>
                <c:pt idx="3">
                  <c:v>2.9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9D-4DBA-8C65-21B09D746BFE}"/>
            </c:ext>
          </c:extLst>
        </c:ser>
        <c:ser>
          <c:idx val="0"/>
          <c:order val="5"/>
          <c:tx>
            <c:strRef>
              <c:f>'Fig 22'!$B$18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22'!$A$19:$A$23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22'!$B$19:$B$23</c:f>
              <c:numCache>
                <c:formatCode>General</c:formatCode>
                <c:ptCount val="5"/>
                <c:pt idx="0">
                  <c:v>3.9</c:v>
                </c:pt>
                <c:pt idx="1">
                  <c:v>10.3</c:v>
                </c:pt>
                <c:pt idx="2">
                  <c:v>21.7</c:v>
                </c:pt>
                <c:pt idx="3">
                  <c:v>36.299999999999997</c:v>
                </c:pt>
                <c:pt idx="4">
                  <c:v>57.8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9D-4DBA-8C65-21B09D746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9159296"/>
        <c:axId val="959154400"/>
      </c:barChart>
      <c:catAx>
        <c:axId val="95915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4400"/>
        <c:crosses val="autoZero"/>
        <c:auto val="1"/>
        <c:lblAlgn val="ctr"/>
        <c:lblOffset val="100"/>
        <c:noMultiLvlLbl val="0"/>
      </c:catAx>
      <c:valAx>
        <c:axId val="95915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915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0831964969896E-2"/>
          <c:y val="0.15861214374225527"/>
          <c:w val="0.95183360700602082"/>
          <c:h val="0.71363092624574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5'!$B$3:$B$12</c:f>
              <c:numCache>
                <c:formatCode>0.0%</c:formatCode>
                <c:ptCount val="10"/>
                <c:pt idx="0">
                  <c:v>0.13100000000000001</c:v>
                </c:pt>
                <c:pt idx="2">
                  <c:v>0.126</c:v>
                </c:pt>
                <c:pt idx="3">
                  <c:v>0.13600000000000001</c:v>
                </c:pt>
                <c:pt idx="5">
                  <c:v>0.217</c:v>
                </c:pt>
                <c:pt idx="6">
                  <c:v>0.14199999999999999</c:v>
                </c:pt>
                <c:pt idx="7">
                  <c:v>0.111</c:v>
                </c:pt>
                <c:pt idx="8">
                  <c:v>9.4E-2</c:v>
                </c:pt>
                <c:pt idx="9">
                  <c:v>0.10299999999999999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5F-49D9-B48B-32CCFDCE6D31}"/>
            </c:ext>
          </c:extLst>
        </c:ser>
        <c:ser>
          <c:idx val="1"/>
          <c:order val="1"/>
          <c:tx>
            <c:strRef>
              <c:f>'Fig 5'!$C$2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5'!$C$3:$C$12</c:f>
              <c:numCache>
                <c:formatCode>0.0%</c:formatCode>
                <c:ptCount val="10"/>
                <c:pt idx="0">
                  <c:v>0.10199999999999999</c:v>
                </c:pt>
                <c:pt idx="2">
                  <c:v>8.5000000000000006E-2</c:v>
                </c:pt>
                <c:pt idx="3">
                  <c:v>0.121</c:v>
                </c:pt>
                <c:pt idx="5">
                  <c:v>0.186</c:v>
                </c:pt>
                <c:pt idx="6">
                  <c:v>0.11899999999999999</c:v>
                </c:pt>
                <c:pt idx="7">
                  <c:v>9.7000000000000003E-2</c:v>
                </c:pt>
                <c:pt idx="8">
                  <c:v>7.5999999999999998E-2</c:v>
                </c:pt>
                <c:pt idx="9">
                  <c:v>5.6000000000000001E-2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5F-49D9-B48B-32CCFDCE6D31}"/>
            </c:ext>
          </c:extLst>
        </c:ser>
        <c:ser>
          <c:idx val="2"/>
          <c:order val="2"/>
          <c:tx>
            <c:strRef>
              <c:f>'Fig 5'!$D$2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 5'!$A$3:$A$12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'Fig 5'!$D$3:$D$12</c:f>
              <c:numCache>
                <c:formatCode>0.0%</c:formatCode>
                <c:ptCount val="10"/>
                <c:pt idx="0">
                  <c:v>2.4E-2</c:v>
                </c:pt>
                <c:pt idx="2">
                  <c:v>2.1000000000000001E-2</c:v>
                </c:pt>
                <c:pt idx="3">
                  <c:v>2.8000000000000001E-2</c:v>
                </c:pt>
                <c:pt idx="5">
                  <c:v>0.152</c:v>
                </c:pt>
                <c:pt idx="6">
                  <c:v>9.9000000000000005E-2</c:v>
                </c:pt>
                <c:pt idx="7">
                  <c:v>9.5000000000000001E-2</c:v>
                </c:pt>
                <c:pt idx="8">
                  <c:v>7.8E-2</c:v>
                </c:pt>
                <c:pt idx="9">
                  <c:v>5.5E-2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55F-49D9-B48B-32CCFDCE6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22"/>
        <c:axId val="889218640"/>
        <c:axId val="889225712"/>
      </c:barChart>
      <c:catAx>
        <c:axId val="88921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889225712"/>
        <c:crosses val="autoZero"/>
        <c:auto val="1"/>
        <c:lblAlgn val="ctr"/>
        <c:lblOffset val="100"/>
        <c:noMultiLvlLbl val="0"/>
      </c:catAx>
      <c:valAx>
        <c:axId val="8892257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88921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45275590551175"/>
          <c:y val="3.2114683581218995E-2"/>
          <c:w val="0.21531649168853892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'Fig 22'!$G$25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22'!$A$26:$A$30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22'!$G$26:$G$30</c:f>
              <c:numCache>
                <c:formatCode>General</c:formatCode>
                <c:ptCount val="5"/>
                <c:pt idx="0">
                  <c:v>87.2</c:v>
                </c:pt>
                <c:pt idx="1">
                  <c:v>79.8</c:v>
                </c:pt>
                <c:pt idx="2">
                  <c:v>63.1</c:v>
                </c:pt>
                <c:pt idx="3">
                  <c:v>50.3</c:v>
                </c:pt>
                <c:pt idx="4">
                  <c:v>27.5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19A-4718-8FEE-F83CF59A8F1B}"/>
            </c:ext>
          </c:extLst>
        </c:ser>
        <c:ser>
          <c:idx val="4"/>
          <c:order val="1"/>
          <c:tx>
            <c:strRef>
              <c:f>'Fig 22'!$F$25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22'!$A$26:$A$30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22'!$F$26:$F$30</c:f>
              <c:numCache>
                <c:formatCode>General</c:formatCode>
                <c:ptCount val="5"/>
                <c:pt idx="0">
                  <c:v>0.4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9A-4718-8FEE-F83CF59A8F1B}"/>
            </c:ext>
          </c:extLst>
        </c:ser>
        <c:ser>
          <c:idx val="2"/>
          <c:order val="2"/>
          <c:tx>
            <c:strRef>
              <c:f>'Fig 22'!$D$25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22'!$A$26:$A$30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22'!$D$26:$D$30</c:f>
              <c:numCache>
                <c:formatCode>General</c:formatCode>
                <c:ptCount val="5"/>
                <c:pt idx="0">
                  <c:v>1.3</c:v>
                </c:pt>
                <c:pt idx="1">
                  <c:v>0.9</c:v>
                </c:pt>
                <c:pt idx="2">
                  <c:v>1.5</c:v>
                </c:pt>
                <c:pt idx="3">
                  <c:v>5.2</c:v>
                </c:pt>
                <c:pt idx="4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9A-4718-8FEE-F83CF59A8F1B}"/>
            </c:ext>
          </c:extLst>
        </c:ser>
        <c:ser>
          <c:idx val="3"/>
          <c:order val="3"/>
          <c:tx>
            <c:strRef>
              <c:f>'Fig 22'!$E$25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22'!$A$26:$A$30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22'!$E$26:$E$30</c:f>
              <c:numCache>
                <c:formatCode>General</c:formatCode>
                <c:ptCount val="5"/>
                <c:pt idx="0">
                  <c:v>6.6</c:v>
                </c:pt>
                <c:pt idx="1">
                  <c:v>6.8</c:v>
                </c:pt>
                <c:pt idx="2">
                  <c:v>12</c:v>
                </c:pt>
                <c:pt idx="3">
                  <c:v>14.6</c:v>
                </c:pt>
                <c:pt idx="4">
                  <c:v>16.5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9A-4718-8FEE-F83CF59A8F1B}"/>
            </c:ext>
          </c:extLst>
        </c:ser>
        <c:ser>
          <c:idx val="1"/>
          <c:order val="4"/>
          <c:tx>
            <c:strRef>
              <c:f>'Fig 22'!$C$25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22'!$A$26:$A$30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22'!$C$26:$C$30</c:f>
              <c:numCache>
                <c:formatCode>General</c:formatCode>
                <c:ptCount val="5"/>
                <c:pt idx="0">
                  <c:v>0.2</c:v>
                </c:pt>
                <c:pt idx="1">
                  <c:v>0.8</c:v>
                </c:pt>
                <c:pt idx="2">
                  <c:v>0.3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9A-4718-8FEE-F83CF59A8F1B}"/>
            </c:ext>
          </c:extLst>
        </c:ser>
        <c:ser>
          <c:idx val="0"/>
          <c:order val="5"/>
          <c:tx>
            <c:strRef>
              <c:f>'Fig 22'!$B$25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22'!$A$26:$A$30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22'!$B$26:$B$30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11</c:v>
                </c:pt>
                <c:pt idx="2">
                  <c:v>22.4</c:v>
                </c:pt>
                <c:pt idx="3">
                  <c:v>29.2</c:v>
                </c:pt>
                <c:pt idx="4">
                  <c:v>53.8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9A-4718-8FEE-F83CF59A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9158208"/>
        <c:axId val="959158752"/>
      </c:barChart>
      <c:catAx>
        <c:axId val="95915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59158752"/>
        <c:crosses val="autoZero"/>
        <c:auto val="1"/>
        <c:lblAlgn val="ctr"/>
        <c:lblOffset val="100"/>
        <c:noMultiLvlLbl val="0"/>
      </c:catAx>
      <c:valAx>
        <c:axId val="9591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91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'Fig 22'!$G$32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22'!$A$33:$A$37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22'!$G$33:$G$37</c:f>
              <c:numCache>
                <c:formatCode>General</c:formatCode>
                <c:ptCount val="5"/>
                <c:pt idx="0">
                  <c:v>88.7</c:v>
                </c:pt>
                <c:pt idx="1">
                  <c:v>81.599999999999994</c:v>
                </c:pt>
                <c:pt idx="2">
                  <c:v>63.6</c:v>
                </c:pt>
                <c:pt idx="3">
                  <c:v>65.7</c:v>
                </c:pt>
                <c:pt idx="4">
                  <c:v>21.4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B3-45F4-93D2-BE2E88EE167C}"/>
            </c:ext>
          </c:extLst>
        </c:ser>
        <c:ser>
          <c:idx val="4"/>
          <c:order val="1"/>
          <c:tx>
            <c:strRef>
              <c:f>'Fig 22'!$F$32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22'!$A$33:$A$37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22'!$F$33:$F$37</c:f>
              <c:numCache>
                <c:formatCode>General</c:formatCode>
                <c:ptCount val="5"/>
                <c:pt idx="0">
                  <c:v>0.5</c:v>
                </c:pt>
                <c:pt idx="1">
                  <c:v>1.8</c:v>
                </c:pt>
                <c:pt idx="2">
                  <c:v>0.4</c:v>
                </c:pt>
                <c:pt idx="3">
                  <c:v>1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3B3-45F4-93D2-BE2E88EE167C}"/>
            </c:ext>
          </c:extLst>
        </c:ser>
        <c:ser>
          <c:idx val="3"/>
          <c:order val="2"/>
          <c:tx>
            <c:strRef>
              <c:f>'Fig 22'!$E$32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22'!$A$33:$A$37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22'!$E$33:$E$37</c:f>
              <c:numCache>
                <c:formatCode>General</c:formatCode>
                <c:ptCount val="5"/>
                <c:pt idx="0">
                  <c:v>7.8</c:v>
                </c:pt>
                <c:pt idx="1">
                  <c:v>11.4</c:v>
                </c:pt>
                <c:pt idx="2">
                  <c:v>13.2</c:v>
                </c:pt>
                <c:pt idx="3">
                  <c:v>20</c:v>
                </c:pt>
                <c:pt idx="4">
                  <c:v>11.1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B3-45F4-93D2-BE2E88EE167C}"/>
            </c:ext>
          </c:extLst>
        </c:ser>
        <c:ser>
          <c:idx val="2"/>
          <c:order val="3"/>
          <c:tx>
            <c:strRef>
              <c:f>'Fig 22'!$D$32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22'!$A$33:$A$37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22'!$D$33:$D$37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1.7</c:v>
                </c:pt>
                <c:pt idx="2">
                  <c:v>6.1</c:v>
                </c:pt>
                <c:pt idx="3">
                  <c:v>4.9000000000000004</c:v>
                </c:pt>
                <c:pt idx="4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B3-45F4-93D2-BE2E88EE167C}"/>
            </c:ext>
          </c:extLst>
        </c:ser>
        <c:ser>
          <c:idx val="1"/>
          <c:order val="4"/>
          <c:tx>
            <c:strRef>
              <c:f>'Fig 22'!$C$32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22'!$A$33:$A$37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22'!$C$33:$C$37</c:f>
              <c:numCache>
                <c:formatCode>General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3.5</c:v>
                </c:pt>
                <c:pt idx="3">
                  <c:v>0.5</c:v>
                </c:pt>
                <c:pt idx="4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B3-45F4-93D2-BE2E88EE167C}"/>
            </c:ext>
          </c:extLst>
        </c:ser>
        <c:ser>
          <c:idx val="0"/>
          <c:order val="5"/>
          <c:tx>
            <c:strRef>
              <c:f>'Fig 22'!$B$32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22'!$A$33:$A$37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22'!$B$33:$B$37</c:f>
              <c:numCache>
                <c:formatCode>General</c:formatCode>
                <c:ptCount val="5"/>
                <c:pt idx="0">
                  <c:v>1.8</c:v>
                </c:pt>
                <c:pt idx="1">
                  <c:v>3.5</c:v>
                </c:pt>
                <c:pt idx="2">
                  <c:v>13.2</c:v>
                </c:pt>
                <c:pt idx="3">
                  <c:v>7.9</c:v>
                </c:pt>
                <c:pt idx="4">
                  <c:v>61.9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B3-45F4-93D2-BE2E88EE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64211424"/>
        <c:axId val="864220672"/>
      </c:barChart>
      <c:catAx>
        <c:axId val="8642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20672"/>
        <c:crosses val="autoZero"/>
        <c:auto val="1"/>
        <c:lblAlgn val="ctr"/>
        <c:lblOffset val="100"/>
        <c:noMultiLvlLbl val="0"/>
      </c:catAx>
      <c:valAx>
        <c:axId val="8642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421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'Fig 22'!$G$39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 22'!$A$40:$A$44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22'!$G$40:$G$44</c:f>
              <c:numCache>
                <c:formatCode>General</c:formatCode>
                <c:ptCount val="5"/>
                <c:pt idx="0">
                  <c:v>91.6</c:v>
                </c:pt>
                <c:pt idx="1">
                  <c:v>83.5</c:v>
                </c:pt>
                <c:pt idx="2">
                  <c:v>73.2</c:v>
                </c:pt>
                <c:pt idx="3">
                  <c:v>57.9</c:v>
                </c:pt>
                <c:pt idx="4">
                  <c:v>24.5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4"/>
          <c:order val="1"/>
          <c:tx>
            <c:strRef>
              <c:f>'Fig 22'!$F$39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7C80"/>
              </a:solidFill>
            </a:ln>
            <a:effectLst/>
          </c:spPr>
          <c:invertIfNegative val="0"/>
          <c:cat>
            <c:strRef>
              <c:f>'Fig 22'!$A$40:$A$44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22'!$F$40:$F$44</c:f>
              <c:numCache>
                <c:formatCode>General</c:formatCode>
                <c:ptCount val="5"/>
                <c:pt idx="0">
                  <c:v>0.6</c:v>
                </c:pt>
                <c:pt idx="1">
                  <c:v>1.2</c:v>
                </c:pt>
                <c:pt idx="2">
                  <c:v>0.1</c:v>
                </c:pt>
                <c:pt idx="3">
                  <c:v>1</c:v>
                </c:pt>
                <c:pt idx="4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3"/>
          <c:order val="2"/>
          <c:tx>
            <c:strRef>
              <c:f>'Fig 22'!$E$39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'Fig 22'!$A$40:$A$44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22'!$E$40:$E$44</c:f>
              <c:numCache>
                <c:formatCode>General</c:formatCode>
                <c:ptCount val="5"/>
                <c:pt idx="0">
                  <c:v>5.8</c:v>
                </c:pt>
                <c:pt idx="1">
                  <c:v>11.3</c:v>
                </c:pt>
                <c:pt idx="2">
                  <c:v>12.1</c:v>
                </c:pt>
                <c:pt idx="3">
                  <c:v>20.2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'Fig 22'!$D$39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'Fig 22'!$A$40:$A$44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22'!$D$40:$D$44</c:f>
              <c:numCache>
                <c:formatCode>General</c:formatCode>
                <c:ptCount val="5"/>
                <c:pt idx="0">
                  <c:v>0.8</c:v>
                </c:pt>
                <c:pt idx="1">
                  <c:v>1.1000000000000001</c:v>
                </c:pt>
                <c:pt idx="2">
                  <c:v>1.5</c:v>
                </c:pt>
                <c:pt idx="3">
                  <c:v>7.3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1"/>
          <c:order val="4"/>
          <c:tx>
            <c:strRef>
              <c:f>'Fig 22'!$C$39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'Fig 22'!$A$40:$A$44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22'!$C$40:$C$44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ser>
          <c:idx val="0"/>
          <c:order val="5"/>
          <c:tx>
            <c:strRef>
              <c:f>'Fig 22'!$B$39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 22'!$A$40:$A$44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22'!$B$40:$B$44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2.8</c:v>
                </c:pt>
                <c:pt idx="2">
                  <c:v>13</c:v>
                </c:pt>
                <c:pt idx="3">
                  <c:v>13.5</c:v>
                </c:pt>
                <c:pt idx="4">
                  <c:v>52.9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64221216"/>
        <c:axId val="864209792"/>
      </c:barChart>
      <c:catAx>
        <c:axId val="8642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09792"/>
        <c:crosses val="autoZero"/>
        <c:auto val="1"/>
        <c:lblAlgn val="ctr"/>
        <c:lblOffset val="100"/>
        <c:noMultiLvlLbl val="0"/>
      </c:catAx>
      <c:valAx>
        <c:axId val="86420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422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quintile,2010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'[1]2016-2017Figures'!$B$113</c:f>
              <c:strCache>
                <c:ptCount val="1"/>
                <c:pt idx="0">
                  <c:v>Medicines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'[1]2016-2017Figures'!$C$113:$H$113</c:f>
              <c:numCache>
                <c:formatCode>General</c:formatCode>
                <c:ptCount val="6"/>
                <c:pt idx="0">
                  <c:v>0.87858773000000001</c:v>
                </c:pt>
                <c:pt idx="1">
                  <c:v>0.81210150999999997</c:v>
                </c:pt>
                <c:pt idx="2">
                  <c:v>0.81377206999999996</c:v>
                </c:pt>
                <c:pt idx="3">
                  <c:v>0.53656185999999995</c:v>
                </c:pt>
                <c:pt idx="4">
                  <c:v>0.29755176999999999</c:v>
                </c:pt>
                <c:pt idx="5">
                  <c:v>0.59532271999999997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BF-4D88-9FBA-857998A1E49D}"/>
            </c:ext>
          </c:extLst>
        </c:ser>
        <c:ser>
          <c:idx val="1"/>
          <c:order val="1"/>
          <c:tx>
            <c:strRef>
              <c:f>'[1]2016-2017Figures'!$B$114</c:f>
              <c:strCache>
                <c:ptCount val="1"/>
                <c:pt idx="0">
                  <c:v>MedProducts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'[1]2016-2017Figures'!$C$114:$H$114</c:f>
              <c:numCache>
                <c:formatCode>General</c:formatCode>
                <c:ptCount val="6"/>
                <c:pt idx="0">
                  <c:v>1.14123E-2</c:v>
                </c:pt>
                <c:pt idx="1">
                  <c:v>1.867572E-2</c:v>
                </c:pt>
                <c:pt idx="2">
                  <c:v>1.3081840000000001E-2</c:v>
                </c:pt>
                <c:pt idx="3">
                  <c:v>7.7939699999999999E-3</c:v>
                </c:pt>
                <c:pt idx="4">
                  <c:v>1.5865600000000001E-3</c:v>
                </c:pt>
                <c:pt idx="5">
                  <c:v>8.7058099999999996E-3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BF-4D88-9FBA-857998A1E49D}"/>
            </c:ext>
          </c:extLst>
        </c:ser>
        <c:ser>
          <c:idx val="2"/>
          <c:order val="2"/>
          <c:tx>
            <c:strRef>
              <c:f>'[1]2016-2017Figures'!$B$115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'[1]2016-2017Figures'!$C$115:$H$115</c:f>
              <c:numCache>
                <c:formatCode>General</c:formatCode>
                <c:ptCount val="6"/>
                <c:pt idx="0">
                  <c:v>7.3826649999999994E-2</c:v>
                </c:pt>
                <c:pt idx="1">
                  <c:v>9.471889E-2</c:v>
                </c:pt>
                <c:pt idx="2">
                  <c:v>8.4730780000000006E-2</c:v>
                </c:pt>
                <c:pt idx="3">
                  <c:v>0.18850359</c:v>
                </c:pt>
                <c:pt idx="4">
                  <c:v>0.28153103000000002</c:v>
                </c:pt>
                <c:pt idx="5">
                  <c:v>0.1714686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BF-4D88-9FBA-857998A1E49D}"/>
            </c:ext>
          </c:extLst>
        </c:ser>
        <c:ser>
          <c:idx val="3"/>
          <c:order val="3"/>
          <c:tx>
            <c:strRef>
              <c:f>'[1]2016-2017Figures'!$B$116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'[1]2016-2017Figures'!$C$116:$H$116</c:f>
              <c:numCache>
                <c:formatCode>General</c:formatCode>
                <c:ptCount val="6"/>
                <c:pt idx="0">
                  <c:v>1.8238750000000001E-2</c:v>
                </c:pt>
                <c:pt idx="1">
                  <c:v>4.8573369999999998E-2</c:v>
                </c:pt>
                <c:pt idx="2">
                  <c:v>2.6706319999999999E-2</c:v>
                </c:pt>
                <c:pt idx="3">
                  <c:v>6.6272960000000006E-2</c:v>
                </c:pt>
                <c:pt idx="4">
                  <c:v>8.7826849999999998E-2</c:v>
                </c:pt>
                <c:pt idx="5">
                  <c:v>5.6917170000000003E-2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BF-4D88-9FBA-857998A1E49D}"/>
            </c:ext>
          </c:extLst>
        </c:ser>
        <c:ser>
          <c:idx val="4"/>
          <c:order val="4"/>
          <c:tx>
            <c:strRef>
              <c:f>'[1]2016-2017Figures'!$B$117</c:f>
              <c:strCache>
                <c:ptCount val="1"/>
                <c:pt idx="0">
                  <c:v>Diagnostics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'[1]2016-2017Figures'!$C$117:$H$117</c:f>
              <c:numCache>
                <c:formatCode>General</c:formatCode>
                <c:ptCount val="6"/>
                <c:pt idx="0">
                  <c:v>4.1523999999999999E-4</c:v>
                </c:pt>
                <c:pt idx="1">
                  <c:v>7.0155E-4</c:v>
                </c:pt>
                <c:pt idx="2">
                  <c:v>1.1767500000000001E-3</c:v>
                </c:pt>
                <c:pt idx="3">
                  <c:v>1.153327E-2</c:v>
                </c:pt>
                <c:pt idx="4">
                  <c:v>2.0466199999999999E-3</c:v>
                </c:pt>
                <c:pt idx="5">
                  <c:v>3.0427599999999998E-3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BF-4D88-9FBA-857998A1E49D}"/>
            </c:ext>
          </c:extLst>
        </c:ser>
        <c:ser>
          <c:idx val="5"/>
          <c:order val="5"/>
          <c:tx>
            <c:strRef>
              <c:f>'[1]2016-2017Figures'!$B$118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'[1]2016-2017Figures'!$C$118:$H$118</c:f>
              <c:numCache>
                <c:formatCode>General</c:formatCode>
                <c:ptCount val="6"/>
                <c:pt idx="0">
                  <c:v>1.7519340000000001E-2</c:v>
                </c:pt>
                <c:pt idx="1">
                  <c:v>2.522895E-2</c:v>
                </c:pt>
                <c:pt idx="2">
                  <c:v>6.0532229999999999E-2</c:v>
                </c:pt>
                <c:pt idx="3">
                  <c:v>0.18933435000000001</c:v>
                </c:pt>
                <c:pt idx="4">
                  <c:v>0.32945717000000002</c:v>
                </c:pt>
                <c:pt idx="5">
                  <c:v>0.16454294999999999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9BF-4D88-9FBA-857998A1E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64209248"/>
        <c:axId val="864213056"/>
      </c:barChart>
      <c:catAx>
        <c:axId val="864209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4213056"/>
        <c:crosses val="autoZero"/>
        <c:auto val="1"/>
        <c:lblAlgn val="ctr"/>
        <c:lblOffset val="100"/>
        <c:noMultiLvlLbl val="0"/>
      </c:catAx>
      <c:valAx>
        <c:axId val="8642130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64209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quintile,2010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'[1]2016-2017Figures'!$B$129</c:f>
              <c:strCache>
                <c:ptCount val="1"/>
                <c:pt idx="0">
                  <c:v>Medicines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'[1]2016-2017Figures'!$C$129:$H$129</c:f>
              <c:numCache>
                <c:formatCode>General</c:formatCode>
                <c:ptCount val="6"/>
                <c:pt idx="0">
                  <c:v>0.86507608999999996</c:v>
                </c:pt>
                <c:pt idx="1">
                  <c:v>0.78841775999999997</c:v>
                </c:pt>
                <c:pt idx="2">
                  <c:v>0.70976788000000002</c:v>
                </c:pt>
                <c:pt idx="3">
                  <c:v>0.49730749000000002</c:v>
                </c:pt>
                <c:pt idx="4">
                  <c:v>0.29300374000000001</c:v>
                </c:pt>
                <c:pt idx="5">
                  <c:v>0.56971976000000002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E-4E5C-A166-02F807E8A41F}"/>
            </c:ext>
          </c:extLst>
        </c:ser>
        <c:ser>
          <c:idx val="1"/>
          <c:order val="1"/>
          <c:tx>
            <c:strRef>
              <c:f>'[1]2016-2017Figures'!$B$130</c:f>
              <c:strCache>
                <c:ptCount val="1"/>
                <c:pt idx="0">
                  <c:v>MedProducts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'[1]2016-2017Figures'!$C$130:$H$130</c:f>
              <c:numCache>
                <c:formatCode>General</c:formatCode>
                <c:ptCount val="6"/>
                <c:pt idx="0">
                  <c:v>8.7197899999999998E-3</c:v>
                </c:pt>
                <c:pt idx="1">
                  <c:v>1.5034219999999999E-2</c:v>
                </c:pt>
                <c:pt idx="2">
                  <c:v>7.0882599999999999E-3</c:v>
                </c:pt>
                <c:pt idx="3">
                  <c:v>6.8885600000000002E-3</c:v>
                </c:pt>
                <c:pt idx="4">
                  <c:v>2.9848000000000001E-3</c:v>
                </c:pt>
                <c:pt idx="5">
                  <c:v>7.1486099999999997E-3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E-4E5C-A166-02F807E8A41F}"/>
            </c:ext>
          </c:extLst>
        </c:ser>
        <c:ser>
          <c:idx val="2"/>
          <c:order val="2"/>
          <c:tx>
            <c:strRef>
              <c:f>'[1]2016-2017Figures'!$B$131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'[1]2016-2017Figures'!$C$131:$H$131</c:f>
              <c:numCache>
                <c:formatCode>General</c:formatCode>
                <c:ptCount val="6"/>
                <c:pt idx="0">
                  <c:v>7.042503E-2</c:v>
                </c:pt>
                <c:pt idx="1">
                  <c:v>0.11273807</c:v>
                </c:pt>
                <c:pt idx="2">
                  <c:v>0.10656839999999999</c:v>
                </c:pt>
                <c:pt idx="3">
                  <c:v>0.136825</c:v>
                </c:pt>
                <c:pt idx="4">
                  <c:v>0.14150208</c:v>
                </c:pt>
                <c:pt idx="5">
                  <c:v>0.11867511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E-4E5C-A166-02F807E8A41F}"/>
            </c:ext>
          </c:extLst>
        </c:ser>
        <c:ser>
          <c:idx val="3"/>
          <c:order val="3"/>
          <c:tx>
            <c:strRef>
              <c:f>'[1]2016-2017Figures'!$B$132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'[1]2016-2017Figures'!$C$132:$H$132</c:f>
              <c:numCache>
                <c:formatCode>General</c:formatCode>
                <c:ptCount val="6"/>
                <c:pt idx="0">
                  <c:v>1.910034E-2</c:v>
                </c:pt>
                <c:pt idx="1">
                  <c:v>2.4016909999999999E-2</c:v>
                </c:pt>
                <c:pt idx="2">
                  <c:v>3.8053799999999999E-2</c:v>
                </c:pt>
                <c:pt idx="3">
                  <c:v>2.993678E-2</c:v>
                </c:pt>
                <c:pt idx="4">
                  <c:v>1.7992190000000002E-2</c:v>
                </c:pt>
                <c:pt idx="5">
                  <c:v>2.464293E-2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0E-4E5C-A166-02F807E8A41F}"/>
            </c:ext>
          </c:extLst>
        </c:ser>
        <c:ser>
          <c:idx val="4"/>
          <c:order val="4"/>
          <c:tx>
            <c:strRef>
              <c:f>'[1]2016-2017Figures'!$B$133</c:f>
              <c:strCache>
                <c:ptCount val="1"/>
                <c:pt idx="0">
                  <c:v>Diagnostics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'[1]2016-2017Figures'!$C$133:$H$133</c:f>
              <c:numCache>
                <c:formatCode>General</c:formatCode>
                <c:ptCount val="6"/>
                <c:pt idx="0">
                  <c:v>1.7442200000000001E-3</c:v>
                </c:pt>
                <c:pt idx="1">
                  <c:v>2.1413999999999999E-3</c:v>
                </c:pt>
                <c:pt idx="2">
                  <c:v>5.4090299999999996E-3</c:v>
                </c:pt>
                <c:pt idx="3">
                  <c:v>1.49563E-3</c:v>
                </c:pt>
                <c:pt idx="4">
                  <c:v>2.6337000000000002E-4</c:v>
                </c:pt>
                <c:pt idx="5">
                  <c:v>1.8778200000000001E-3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0E-4E5C-A166-02F807E8A41F}"/>
            </c:ext>
          </c:extLst>
        </c:ser>
        <c:ser>
          <c:idx val="5"/>
          <c:order val="5"/>
          <c:tx>
            <c:strRef>
              <c:f>'[1]2016-2017Figures'!$B$134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'[1]2016-2017Figures'!$C$112:$H$112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'[1]2016-2017Figures'!$C$134:$H$134</c:f>
              <c:numCache>
                <c:formatCode>General</c:formatCode>
                <c:ptCount val="6"/>
                <c:pt idx="0">
                  <c:v>3.493454E-2</c:v>
                </c:pt>
                <c:pt idx="1">
                  <c:v>5.7651630000000002E-2</c:v>
                </c:pt>
                <c:pt idx="2">
                  <c:v>0.13311263000000001</c:v>
                </c:pt>
                <c:pt idx="3">
                  <c:v>0.32754654</c:v>
                </c:pt>
                <c:pt idx="4">
                  <c:v>0.54425383000000005</c:v>
                </c:pt>
                <c:pt idx="5">
                  <c:v>0.27793577000000003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D0E-4E5C-A166-02F807E8A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64215232"/>
        <c:axId val="864216864"/>
      </c:barChart>
      <c:catAx>
        <c:axId val="86421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4216864"/>
        <c:crosses val="autoZero"/>
        <c:auto val="1"/>
        <c:lblAlgn val="ctr"/>
        <c:lblOffset val="100"/>
        <c:noMultiLvlLbl val="0"/>
      </c:catAx>
      <c:valAx>
        <c:axId val="8642168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64215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22b'!$B$4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22b'!$B$5:$B$10</c:f>
              <c:numCache>
                <c:formatCode>0%</c:formatCode>
                <c:ptCount val="6"/>
                <c:pt idx="0">
                  <c:v>7.2871000000000003E-3</c:v>
                </c:pt>
                <c:pt idx="1">
                  <c:v>2.3048999999999999E-3</c:v>
                </c:pt>
                <c:pt idx="2">
                  <c:v>2.6632699999999999E-2</c:v>
                </c:pt>
                <c:pt idx="3">
                  <c:v>0.1297604</c:v>
                </c:pt>
                <c:pt idx="4">
                  <c:v>0.36412430000000001</c:v>
                </c:pt>
                <c:pt idx="5">
                  <c:v>0.46989059999999999</c:v>
                </c:pt>
              </c:numCache>
            </c:numRef>
          </c:val>
        </c:ser>
        <c:ser>
          <c:idx val="1"/>
          <c:order val="1"/>
          <c:tx>
            <c:strRef>
              <c:f>'Fig 22b'!$C$4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22b'!$C$5:$C$10</c:f>
              <c:numCache>
                <c:formatCode>0%</c:formatCode>
                <c:ptCount val="6"/>
                <c:pt idx="0">
                  <c:v>5.3324999999999996E-3</c:v>
                </c:pt>
                <c:pt idx="1">
                  <c:v>2.3701999999999998E-3</c:v>
                </c:pt>
                <c:pt idx="2">
                  <c:v>2.0884799999999999E-2</c:v>
                </c:pt>
                <c:pt idx="3">
                  <c:v>9.1196399999999997E-2</c:v>
                </c:pt>
                <c:pt idx="4">
                  <c:v>0.46359129999999998</c:v>
                </c:pt>
                <c:pt idx="5">
                  <c:v>0.41662480000000002</c:v>
                </c:pt>
              </c:numCache>
            </c:numRef>
          </c:val>
        </c:ser>
        <c:ser>
          <c:idx val="2"/>
          <c:order val="2"/>
          <c:tx>
            <c:strRef>
              <c:f>'Fig 22b'!$D$4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22b'!$D$5:$D$10</c:f>
              <c:numCache>
                <c:formatCode>0%</c:formatCode>
                <c:ptCount val="6"/>
                <c:pt idx="0">
                  <c:v>1.27472E-2</c:v>
                </c:pt>
                <c:pt idx="1">
                  <c:v>4.6559000000000001E-3</c:v>
                </c:pt>
                <c:pt idx="2">
                  <c:v>2.4083799999999999E-2</c:v>
                </c:pt>
                <c:pt idx="3">
                  <c:v>0.1244603</c:v>
                </c:pt>
                <c:pt idx="4">
                  <c:v>0.34951739999999998</c:v>
                </c:pt>
                <c:pt idx="5">
                  <c:v>0.4845353</c:v>
                </c:pt>
              </c:numCache>
            </c:numRef>
          </c:val>
        </c:ser>
        <c:ser>
          <c:idx val="3"/>
          <c:order val="3"/>
          <c:tx>
            <c:strRef>
              <c:f>'Fig 22b'!$E$4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22b'!$E$5:$E$10</c:f>
              <c:numCache>
                <c:formatCode>0%</c:formatCode>
                <c:ptCount val="6"/>
                <c:pt idx="0">
                  <c:v>2.2667E-3</c:v>
                </c:pt>
                <c:pt idx="1">
                  <c:v>3.8585E-3</c:v>
                </c:pt>
                <c:pt idx="2">
                  <c:v>2.1747200000000001E-2</c:v>
                </c:pt>
                <c:pt idx="3">
                  <c:v>0.1257257</c:v>
                </c:pt>
                <c:pt idx="4">
                  <c:v>0.31640940000000001</c:v>
                </c:pt>
                <c:pt idx="5">
                  <c:v>0.52999260000000004</c:v>
                </c:pt>
              </c:numCache>
            </c:numRef>
          </c:val>
        </c:ser>
        <c:ser>
          <c:idx val="4"/>
          <c:order val="4"/>
          <c:tx>
            <c:strRef>
              <c:f>'Fig 22b'!$F$4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22b'!$F$5:$F$10</c:f>
              <c:numCache>
                <c:formatCode>0%</c:formatCode>
                <c:ptCount val="6"/>
                <c:pt idx="0">
                  <c:v>1.18949E-2</c:v>
                </c:pt>
                <c:pt idx="1">
                  <c:v>7.1504999999999997E-3</c:v>
                </c:pt>
                <c:pt idx="2">
                  <c:v>3.5910699999999997E-2</c:v>
                </c:pt>
                <c:pt idx="3">
                  <c:v>0.12080109999999999</c:v>
                </c:pt>
                <c:pt idx="4">
                  <c:v>0.29844579999999998</c:v>
                </c:pt>
                <c:pt idx="5">
                  <c:v>0.52579710000000002</c:v>
                </c:pt>
              </c:numCache>
            </c:numRef>
          </c:val>
        </c:ser>
        <c:ser>
          <c:idx val="5"/>
          <c:order val="5"/>
          <c:tx>
            <c:strRef>
              <c:f>'Fig 22b'!$G$4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22b'!$G$5:$G$10</c:f>
              <c:numCache>
                <c:formatCode>0%</c:formatCode>
                <c:ptCount val="6"/>
                <c:pt idx="0">
                  <c:v>1.5904999999999999E-3</c:v>
                </c:pt>
                <c:pt idx="1">
                  <c:v>1.19471E-2</c:v>
                </c:pt>
                <c:pt idx="2">
                  <c:v>3.1437399999999997E-2</c:v>
                </c:pt>
                <c:pt idx="3">
                  <c:v>0.1338181</c:v>
                </c:pt>
                <c:pt idx="4">
                  <c:v>0.2413305</c:v>
                </c:pt>
                <c:pt idx="5">
                  <c:v>0.57987630000000001</c:v>
                </c:pt>
              </c:numCache>
            </c:numRef>
          </c:val>
        </c:ser>
        <c:ser>
          <c:idx val="6"/>
          <c:order val="6"/>
          <c:tx>
            <c:strRef>
              <c:f>'Fig 22b'!$H$4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22b'!$H$5:$H$10</c:f>
              <c:numCache>
                <c:formatCode>0%</c:formatCode>
                <c:ptCount val="6"/>
                <c:pt idx="0">
                  <c:v>3.0428E-3</c:v>
                </c:pt>
                <c:pt idx="1">
                  <c:v>8.7057999999999996E-3</c:v>
                </c:pt>
                <c:pt idx="2">
                  <c:v>5.6917200000000001E-2</c:v>
                </c:pt>
                <c:pt idx="3">
                  <c:v>0.1714686</c:v>
                </c:pt>
                <c:pt idx="4">
                  <c:v>0.16454289999999999</c:v>
                </c:pt>
                <c:pt idx="5">
                  <c:v>0.59532269999999998</c:v>
                </c:pt>
              </c:numCache>
            </c:numRef>
          </c:val>
        </c:ser>
        <c:ser>
          <c:idx val="7"/>
          <c:order val="7"/>
          <c:tx>
            <c:strRef>
              <c:f>'Fig 22b'!$I$4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22b'!$I$5:$I$10</c:f>
              <c:numCache>
                <c:formatCode>0%</c:formatCode>
                <c:ptCount val="6"/>
                <c:pt idx="0">
                  <c:v>1.8778E-3</c:v>
                </c:pt>
                <c:pt idx="1">
                  <c:v>7.1485999999999997E-3</c:v>
                </c:pt>
                <c:pt idx="2">
                  <c:v>2.4642899999999999E-2</c:v>
                </c:pt>
                <c:pt idx="3">
                  <c:v>0.11867510000000001</c:v>
                </c:pt>
                <c:pt idx="4">
                  <c:v>0.27793580000000001</c:v>
                </c:pt>
                <c:pt idx="5">
                  <c:v>0.5697198</c:v>
                </c:pt>
              </c:numCache>
            </c:numRef>
          </c:val>
        </c:ser>
        <c:ser>
          <c:idx val="8"/>
          <c:order val="8"/>
          <c:tx>
            <c:strRef>
              <c:f>'Fig 22b'!$J$4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22b'!$A$5:$A$10</c:f>
              <c:strCache>
                <c:ptCount val="6"/>
                <c:pt idx="0">
                  <c:v>Diagnostic tests</c:v>
                </c:pt>
                <c:pt idx="1">
                  <c:v>Medical products</c:v>
                </c:pt>
                <c:pt idx="2">
                  <c:v>Dental care</c:v>
                </c:pt>
                <c:pt idx="3">
                  <c:v>Outpatient care</c:v>
                </c:pt>
                <c:pt idx="4">
                  <c:v>Inpatient care</c:v>
                </c:pt>
                <c:pt idx="5">
                  <c:v>Medicines</c:v>
                </c:pt>
              </c:strCache>
            </c:strRef>
          </c:cat>
          <c:val>
            <c:numRef>
              <c:f>'Fig 22b'!$J$5:$J$10</c:f>
              <c:numCache>
                <c:formatCode>0%</c:formatCode>
                <c:ptCount val="6"/>
                <c:pt idx="0">
                  <c:v>3.8662000000000002E-3</c:v>
                </c:pt>
                <c:pt idx="1">
                  <c:v>9.2744000000000004E-3</c:v>
                </c:pt>
                <c:pt idx="2">
                  <c:v>3.8303900000000002E-2</c:v>
                </c:pt>
                <c:pt idx="3">
                  <c:v>0.100108</c:v>
                </c:pt>
                <c:pt idx="4">
                  <c:v>0.24305389999999999</c:v>
                </c:pt>
                <c:pt idx="5">
                  <c:v>0.60539370000000003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4222848"/>
        <c:axId val="864219040"/>
      </c:barChart>
      <c:catAx>
        <c:axId val="8642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19040"/>
        <c:crosses val="autoZero"/>
        <c:auto val="1"/>
        <c:lblAlgn val="ctr"/>
        <c:lblOffset val="100"/>
        <c:noMultiLvlLbl val="0"/>
      </c:catAx>
      <c:valAx>
        <c:axId val="864219040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2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22b'!$B$4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22b'!$B$5:$B$10</c15:sqref>
                  </c15:fullRef>
                </c:ext>
              </c:extLst>
              <c:f>'Fig 22b'!$B$7:$B$10</c:f>
              <c:numCache>
                <c:formatCode>0%</c:formatCode>
                <c:ptCount val="4"/>
                <c:pt idx="0">
                  <c:v>2.6632699999999999E-2</c:v>
                </c:pt>
                <c:pt idx="1">
                  <c:v>0.1297604</c:v>
                </c:pt>
                <c:pt idx="2">
                  <c:v>0.36412430000000001</c:v>
                </c:pt>
                <c:pt idx="3">
                  <c:v>0.46989059999999999</c:v>
                </c:pt>
              </c:numCache>
            </c:numRef>
          </c:val>
        </c:ser>
        <c:ser>
          <c:idx val="1"/>
          <c:order val="1"/>
          <c:tx>
            <c:strRef>
              <c:f>'Fig 22b'!$C$4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22b'!$C$5:$C$10</c15:sqref>
                  </c15:fullRef>
                </c:ext>
              </c:extLst>
              <c:f>'Fig 22b'!$C$7:$C$10</c:f>
              <c:numCache>
                <c:formatCode>0%</c:formatCode>
                <c:ptCount val="4"/>
                <c:pt idx="0">
                  <c:v>2.0884799999999999E-2</c:v>
                </c:pt>
                <c:pt idx="1">
                  <c:v>9.1196399999999997E-2</c:v>
                </c:pt>
                <c:pt idx="2">
                  <c:v>0.46359129999999998</c:v>
                </c:pt>
                <c:pt idx="3">
                  <c:v>0.41662480000000002</c:v>
                </c:pt>
              </c:numCache>
            </c:numRef>
          </c:val>
        </c:ser>
        <c:ser>
          <c:idx val="2"/>
          <c:order val="2"/>
          <c:tx>
            <c:strRef>
              <c:f>'Fig 22b'!$D$4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22b'!$D$5:$D$10</c15:sqref>
                  </c15:fullRef>
                </c:ext>
              </c:extLst>
              <c:f>'Fig 22b'!$D$7:$D$10</c:f>
              <c:numCache>
                <c:formatCode>0%</c:formatCode>
                <c:ptCount val="4"/>
                <c:pt idx="0">
                  <c:v>2.4083799999999999E-2</c:v>
                </c:pt>
                <c:pt idx="1">
                  <c:v>0.1244603</c:v>
                </c:pt>
                <c:pt idx="2">
                  <c:v>0.34951739999999998</c:v>
                </c:pt>
                <c:pt idx="3">
                  <c:v>0.4845353</c:v>
                </c:pt>
              </c:numCache>
            </c:numRef>
          </c:val>
        </c:ser>
        <c:ser>
          <c:idx val="3"/>
          <c:order val="3"/>
          <c:tx>
            <c:strRef>
              <c:f>'Fig 22b'!$E$4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22b'!$E$5:$E$10</c15:sqref>
                  </c15:fullRef>
                </c:ext>
              </c:extLst>
              <c:f>'Fig 22b'!$E$7:$E$10</c:f>
              <c:numCache>
                <c:formatCode>0%</c:formatCode>
                <c:ptCount val="4"/>
                <c:pt idx="0">
                  <c:v>2.1747200000000001E-2</c:v>
                </c:pt>
                <c:pt idx="1">
                  <c:v>0.1257257</c:v>
                </c:pt>
                <c:pt idx="2">
                  <c:v>0.31640940000000001</c:v>
                </c:pt>
                <c:pt idx="3">
                  <c:v>0.52999260000000004</c:v>
                </c:pt>
              </c:numCache>
            </c:numRef>
          </c:val>
        </c:ser>
        <c:ser>
          <c:idx val="4"/>
          <c:order val="4"/>
          <c:tx>
            <c:strRef>
              <c:f>'Fig 22b'!$F$4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22b'!$F$5:$F$10</c15:sqref>
                  </c15:fullRef>
                </c:ext>
              </c:extLst>
              <c:f>'Fig 22b'!$F$7:$F$10</c:f>
              <c:numCache>
                <c:formatCode>0%</c:formatCode>
                <c:ptCount val="4"/>
                <c:pt idx="0">
                  <c:v>3.5910699999999997E-2</c:v>
                </c:pt>
                <c:pt idx="1">
                  <c:v>0.12080109999999999</c:v>
                </c:pt>
                <c:pt idx="2">
                  <c:v>0.29844579999999998</c:v>
                </c:pt>
                <c:pt idx="3">
                  <c:v>0.52579710000000002</c:v>
                </c:pt>
              </c:numCache>
            </c:numRef>
          </c:val>
        </c:ser>
        <c:ser>
          <c:idx val="5"/>
          <c:order val="5"/>
          <c:tx>
            <c:strRef>
              <c:f>'Fig 22b'!$G$4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22b'!$G$5:$G$10</c15:sqref>
                  </c15:fullRef>
                </c:ext>
              </c:extLst>
              <c:f>'Fig 22b'!$G$7:$G$10</c:f>
              <c:numCache>
                <c:formatCode>0%</c:formatCode>
                <c:ptCount val="4"/>
                <c:pt idx="0">
                  <c:v>3.1437399999999997E-2</c:v>
                </c:pt>
                <c:pt idx="1">
                  <c:v>0.1338181</c:v>
                </c:pt>
                <c:pt idx="2">
                  <c:v>0.2413305</c:v>
                </c:pt>
                <c:pt idx="3">
                  <c:v>0.57987630000000001</c:v>
                </c:pt>
              </c:numCache>
            </c:numRef>
          </c:val>
        </c:ser>
        <c:ser>
          <c:idx val="6"/>
          <c:order val="6"/>
          <c:tx>
            <c:strRef>
              <c:f>'Fig 22b'!$H$4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22b'!$H$5:$H$10</c15:sqref>
                  </c15:fullRef>
                </c:ext>
              </c:extLst>
              <c:f>'Fig 22b'!$H$7:$H$10</c:f>
              <c:numCache>
                <c:formatCode>0%</c:formatCode>
                <c:ptCount val="4"/>
                <c:pt idx="0">
                  <c:v>5.6917200000000001E-2</c:v>
                </c:pt>
                <c:pt idx="1">
                  <c:v>0.1714686</c:v>
                </c:pt>
                <c:pt idx="2">
                  <c:v>0.16454289999999999</c:v>
                </c:pt>
                <c:pt idx="3">
                  <c:v>0.59532269999999998</c:v>
                </c:pt>
              </c:numCache>
            </c:numRef>
          </c:val>
        </c:ser>
        <c:ser>
          <c:idx val="7"/>
          <c:order val="7"/>
          <c:tx>
            <c:strRef>
              <c:f>'Fig 22b'!$I$4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22b'!$I$5:$I$10</c15:sqref>
                  </c15:fullRef>
                </c:ext>
              </c:extLst>
              <c:f>'Fig 22b'!$I$7:$I$10</c:f>
              <c:numCache>
                <c:formatCode>0%</c:formatCode>
                <c:ptCount val="4"/>
                <c:pt idx="0">
                  <c:v>2.4642899999999999E-2</c:v>
                </c:pt>
                <c:pt idx="1">
                  <c:v>0.11867510000000001</c:v>
                </c:pt>
                <c:pt idx="2">
                  <c:v>0.27793580000000001</c:v>
                </c:pt>
                <c:pt idx="3">
                  <c:v>0.5697198</c:v>
                </c:pt>
              </c:numCache>
            </c:numRef>
          </c:val>
        </c:ser>
        <c:ser>
          <c:idx val="8"/>
          <c:order val="8"/>
          <c:tx>
            <c:strRef>
              <c:f>'Fig 22b'!$J$4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22b'!$A$5:$A$10</c15:sqref>
                  </c15:fullRef>
                </c:ext>
              </c:extLst>
              <c:f>'Fig 22b'!$A$7:$A$10</c:f>
              <c:strCache>
                <c:ptCount val="4"/>
                <c:pt idx="0">
                  <c:v>Dental care</c:v>
                </c:pt>
                <c:pt idx="1">
                  <c:v>Outpatient care</c:v>
                </c:pt>
                <c:pt idx="2">
                  <c:v>Inpatient care</c:v>
                </c:pt>
                <c:pt idx="3">
                  <c:v>Medicines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22b'!$J$5:$J$10</c15:sqref>
                  </c15:fullRef>
                </c:ext>
              </c:extLst>
              <c:f>'Fig 22b'!$J$7:$J$10</c:f>
              <c:numCache>
                <c:formatCode>0%</c:formatCode>
                <c:ptCount val="4"/>
                <c:pt idx="0">
                  <c:v>3.8303900000000002E-2</c:v>
                </c:pt>
                <c:pt idx="1">
                  <c:v>0.100108</c:v>
                </c:pt>
                <c:pt idx="2">
                  <c:v>0.24305389999999999</c:v>
                </c:pt>
                <c:pt idx="3">
                  <c:v>0.60539370000000003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4213600"/>
        <c:axId val="864212512"/>
      </c:barChart>
      <c:catAx>
        <c:axId val="86421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12512"/>
        <c:crosses val="autoZero"/>
        <c:auto val="1"/>
        <c:lblAlgn val="ctr"/>
        <c:lblOffset val="100"/>
        <c:noMultiLvlLbl val="0"/>
      </c:catAx>
      <c:valAx>
        <c:axId val="86421251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Poorest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23'!$J$4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23'!$J$5:$J$13</c:f>
              <c:numCache>
                <c:formatCode>General</c:formatCode>
                <c:ptCount val="9"/>
                <c:pt idx="0">
                  <c:v>84.8</c:v>
                </c:pt>
                <c:pt idx="1">
                  <c:v>87.3</c:v>
                </c:pt>
                <c:pt idx="2">
                  <c:v>87.2</c:v>
                </c:pt>
                <c:pt idx="3">
                  <c:v>88.6</c:v>
                </c:pt>
                <c:pt idx="4">
                  <c:v>88.8</c:v>
                </c:pt>
                <c:pt idx="5">
                  <c:v>91</c:v>
                </c:pt>
                <c:pt idx="6" formatCode="0.0%">
                  <c:v>0.88017102999999997</c:v>
                </c:pt>
                <c:pt idx="7" formatCode="0.0%">
                  <c:v>0.86673791</c:v>
                </c:pt>
                <c:pt idx="8" formatCode="0.0">
                  <c:v>90.38112000000001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DF-4D89-8A6A-E11E2C6F6CD2}"/>
            </c:ext>
          </c:extLst>
        </c:ser>
        <c:ser>
          <c:idx val="1"/>
          <c:order val="1"/>
          <c:tx>
            <c:strRef>
              <c:f>'Fig 23'!$K$4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23'!$K$5:$K$13</c:f>
              <c:numCache>
                <c:formatCode>General</c:formatCode>
                <c:ptCount val="9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 formatCode="0.0%">
                  <c:v>9.4562799999999992E-3</c:v>
                </c:pt>
                <c:pt idx="7" formatCode="0.0%">
                  <c:v>8.3027199999999995E-3</c:v>
                </c:pt>
                <c:pt idx="8" formatCode="0.0">
                  <c:v>0.23956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FDF-4D89-8A6A-E11E2C6F6CD2}"/>
            </c:ext>
          </c:extLst>
        </c:ser>
        <c:ser>
          <c:idx val="2"/>
          <c:order val="2"/>
          <c:tx>
            <c:strRef>
              <c:f>'Fig 23'!$L$4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23'!$L$5:$L$13</c:f>
              <c:numCache>
                <c:formatCode>General</c:formatCode>
                <c:ptCount val="9"/>
                <c:pt idx="0">
                  <c:v>9.4</c:v>
                </c:pt>
                <c:pt idx="1">
                  <c:v>9</c:v>
                </c:pt>
                <c:pt idx="2">
                  <c:v>6.9</c:v>
                </c:pt>
                <c:pt idx="3">
                  <c:v>6</c:v>
                </c:pt>
                <c:pt idx="4">
                  <c:v>7.3</c:v>
                </c:pt>
                <c:pt idx="5">
                  <c:v>5.8</c:v>
                </c:pt>
                <c:pt idx="6" formatCode="0.0%">
                  <c:v>6.902258E-2</c:v>
                </c:pt>
                <c:pt idx="7" formatCode="0.0%">
                  <c:v>7.0145849999999996E-2</c:v>
                </c:pt>
                <c:pt idx="8" formatCode="0.0">
                  <c:v>6.36632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DF-4D89-8A6A-E11E2C6F6CD2}"/>
            </c:ext>
          </c:extLst>
        </c:ser>
        <c:ser>
          <c:idx val="3"/>
          <c:order val="3"/>
          <c:tx>
            <c:strRef>
              <c:f>'Fig 23'!$M$4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23'!$M$5:$M$13</c:f>
              <c:numCache>
                <c:formatCode>General</c:formatCode>
                <c:ptCount val="9"/>
                <c:pt idx="0">
                  <c:v>2.2999999999999998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 formatCode="0.0%">
                  <c:v>2.6177430000000002E-2</c:v>
                </c:pt>
                <c:pt idx="7" formatCode="0.0%">
                  <c:v>1.942193E-2</c:v>
                </c:pt>
                <c:pt idx="8" formatCode="0.0">
                  <c:v>1.14188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FDF-4D89-8A6A-E11E2C6F6CD2}"/>
            </c:ext>
          </c:extLst>
        </c:ser>
        <c:ser>
          <c:idx val="4"/>
          <c:order val="4"/>
          <c:tx>
            <c:strRef>
              <c:f>'Fig 23'!$N$4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23'!$N$5:$N$13</c:f>
              <c:numCache>
                <c:formatCode>General</c:formatCode>
                <c:ptCount val="9"/>
                <c:pt idx="0">
                  <c:v>0.6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 formatCode="0.0%">
                  <c:v>4.4852E-4</c:v>
                </c:pt>
                <c:pt idx="7" formatCode="0.0%">
                  <c:v>2.4645700000000001E-3</c:v>
                </c:pt>
                <c:pt idx="8" formatCode="0.0">
                  <c:v>0.44879000000000002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0FDF-4D89-8A6A-E11E2C6F6CD2}"/>
            </c:ext>
          </c:extLst>
        </c:ser>
        <c:ser>
          <c:idx val="5"/>
          <c:order val="5"/>
          <c:tx>
            <c:strRef>
              <c:f>'Fig 23'!$O$4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23'!$O$5:$O$13</c:f>
              <c:numCache>
                <c:formatCode>General</c:formatCode>
                <c:ptCount val="9"/>
                <c:pt idx="0">
                  <c:v>2.2999999999999998</c:v>
                </c:pt>
                <c:pt idx="1">
                  <c:v>1.5</c:v>
                </c:pt>
                <c:pt idx="2">
                  <c:v>3.2</c:v>
                </c:pt>
                <c:pt idx="3">
                  <c:v>3.1</c:v>
                </c:pt>
                <c:pt idx="4">
                  <c:v>1.5</c:v>
                </c:pt>
                <c:pt idx="5">
                  <c:v>1</c:v>
                </c:pt>
                <c:pt idx="6" formatCode="0.0%">
                  <c:v>1.472416E-2</c:v>
                </c:pt>
                <c:pt idx="7" formatCode="0.0%">
                  <c:v>3.2927020000000001E-2</c:v>
                </c:pt>
                <c:pt idx="8" formatCode="0.0">
                  <c:v>1.42232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FDF-4D89-8A6A-E11E2C6F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4214144"/>
        <c:axId val="864214688"/>
      </c:barChart>
      <c:catAx>
        <c:axId val="86421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4214688"/>
        <c:crosses val="autoZero"/>
        <c:auto val="1"/>
        <c:lblAlgn val="ctr"/>
        <c:lblOffset val="100"/>
        <c:noMultiLvlLbl val="0"/>
      </c:catAx>
      <c:valAx>
        <c:axId val="864214688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864214144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2nd quintile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23'!$J$19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23'!$J$20:$J$28</c:f>
              <c:numCache>
                <c:formatCode>General</c:formatCode>
                <c:ptCount val="9"/>
                <c:pt idx="0">
                  <c:v>77.599999999999994</c:v>
                </c:pt>
                <c:pt idx="1">
                  <c:v>77.599999999999994</c:v>
                </c:pt>
                <c:pt idx="2">
                  <c:v>81.400000000000006</c:v>
                </c:pt>
                <c:pt idx="3">
                  <c:v>83.2</c:v>
                </c:pt>
                <c:pt idx="4">
                  <c:v>82.8</c:v>
                </c:pt>
                <c:pt idx="5">
                  <c:v>85.4</c:v>
                </c:pt>
                <c:pt idx="6" formatCode="0.0%">
                  <c:v>0.83660120000000004</c:v>
                </c:pt>
                <c:pt idx="7" formatCode="0.0%">
                  <c:v>0.83288101999999997</c:v>
                </c:pt>
                <c:pt idx="8" formatCode="0.0">
                  <c:v>82.33308000000001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966-47BC-B8B9-F3785EACFB02}"/>
            </c:ext>
          </c:extLst>
        </c:ser>
        <c:ser>
          <c:idx val="1"/>
          <c:order val="1"/>
          <c:tx>
            <c:strRef>
              <c:f>'Fig 23'!$K$19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23'!$K$20:$K$28</c:f>
              <c:numCache>
                <c:formatCode>General</c:formatCode>
                <c:ptCount val="9"/>
                <c:pt idx="0">
                  <c:v>0.4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1.2</c:v>
                </c:pt>
                <c:pt idx="5">
                  <c:v>0.7</c:v>
                </c:pt>
                <c:pt idx="6" formatCode="0.0%">
                  <c:v>1.315356E-2</c:v>
                </c:pt>
                <c:pt idx="7" formatCode="0.0%">
                  <c:v>1.0518100000000001E-2</c:v>
                </c:pt>
                <c:pt idx="8" formatCode="0.0">
                  <c:v>0.43398999999999999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966-47BC-B8B9-F3785EACFB02}"/>
            </c:ext>
          </c:extLst>
        </c:ser>
        <c:ser>
          <c:idx val="2"/>
          <c:order val="2"/>
          <c:tx>
            <c:strRef>
              <c:f>'Fig 23'!$L$19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23'!$L$20:$L$28</c:f>
              <c:numCache>
                <c:formatCode>General</c:formatCode>
                <c:ptCount val="9"/>
                <c:pt idx="0">
                  <c:v>11.4</c:v>
                </c:pt>
                <c:pt idx="1">
                  <c:v>11.1</c:v>
                </c:pt>
                <c:pt idx="2">
                  <c:v>9.6</c:v>
                </c:pt>
                <c:pt idx="3">
                  <c:v>7.8</c:v>
                </c:pt>
                <c:pt idx="4">
                  <c:v>10.5</c:v>
                </c:pt>
                <c:pt idx="5">
                  <c:v>9.6999999999999993</c:v>
                </c:pt>
                <c:pt idx="6" formatCode="0.0%">
                  <c:v>8.2184190000000004E-2</c:v>
                </c:pt>
                <c:pt idx="7" formatCode="0.0%">
                  <c:v>9.1386460000000003E-2</c:v>
                </c:pt>
                <c:pt idx="8" formatCode="0.0">
                  <c:v>10.680860000000001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966-47BC-B8B9-F3785EACFB02}"/>
            </c:ext>
          </c:extLst>
        </c:ser>
        <c:ser>
          <c:idx val="3"/>
          <c:order val="3"/>
          <c:tx>
            <c:strRef>
              <c:f>'Fig 23'!$M$19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23'!$M$20:$M$28</c:f>
              <c:numCache>
                <c:formatCode>General</c:formatCode>
                <c:ptCount val="9"/>
                <c:pt idx="0">
                  <c:v>3.6</c:v>
                </c:pt>
                <c:pt idx="1">
                  <c:v>3.3</c:v>
                </c:pt>
                <c:pt idx="2">
                  <c:v>2</c:v>
                </c:pt>
                <c:pt idx="3">
                  <c:v>1.9</c:v>
                </c:pt>
                <c:pt idx="4">
                  <c:v>3.2</c:v>
                </c:pt>
                <c:pt idx="5">
                  <c:v>2.2999999999999998</c:v>
                </c:pt>
                <c:pt idx="6" formatCode="0.0%">
                  <c:v>4.0528389999999997E-2</c:v>
                </c:pt>
                <c:pt idx="7" formatCode="0.0%">
                  <c:v>2.6816070000000001E-2</c:v>
                </c:pt>
                <c:pt idx="8" formatCode="0.0">
                  <c:v>1.5555299999999999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966-47BC-B8B9-F3785EACFB02}"/>
            </c:ext>
          </c:extLst>
        </c:ser>
        <c:ser>
          <c:idx val="4"/>
          <c:order val="4"/>
          <c:tx>
            <c:strRef>
              <c:f>'Fig 23'!$N$19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23'!$N$20:$N$28</c:f>
              <c:numCache>
                <c:formatCode>General</c:formatCode>
                <c:ptCount val="9"/>
                <c:pt idx="0">
                  <c:v>0.7</c:v>
                </c:pt>
                <c:pt idx="1">
                  <c:v>0.5</c:v>
                </c:pt>
                <c:pt idx="2">
                  <c:v>1.4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 formatCode="0.0%">
                  <c:v>2.08326E-3</c:v>
                </c:pt>
                <c:pt idx="7" formatCode="0.0%">
                  <c:v>2.5650199999999999E-3</c:v>
                </c:pt>
                <c:pt idx="8" formatCode="0.0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B966-47BC-B8B9-F3785EACFB02}"/>
            </c:ext>
          </c:extLst>
        </c:ser>
        <c:ser>
          <c:idx val="5"/>
          <c:order val="5"/>
          <c:tx>
            <c:strRef>
              <c:f>'Fig 23'!$O$19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23'!$I$20:$I$28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23'!$O$20:$O$28</c:f>
              <c:numCache>
                <c:formatCode>General</c:formatCode>
                <c:ptCount val="9"/>
                <c:pt idx="0">
                  <c:v>6.2</c:v>
                </c:pt>
                <c:pt idx="1">
                  <c:v>6.8</c:v>
                </c:pt>
                <c:pt idx="2">
                  <c:v>4.9000000000000004</c:v>
                </c:pt>
                <c:pt idx="3">
                  <c:v>5.7</c:v>
                </c:pt>
                <c:pt idx="4">
                  <c:v>2.2999999999999998</c:v>
                </c:pt>
                <c:pt idx="5">
                  <c:v>1.7</c:v>
                </c:pt>
                <c:pt idx="6" formatCode="0.0%">
                  <c:v>2.5449409999999999E-2</c:v>
                </c:pt>
                <c:pt idx="7" formatCode="0.0%">
                  <c:v>3.5833339999999998E-2</c:v>
                </c:pt>
                <c:pt idx="8" formatCode="0.0">
                  <c:v>4.9865399999999998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B966-47BC-B8B9-F3785EAC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4219584"/>
        <c:axId val="864221760"/>
      </c:barChart>
      <c:catAx>
        <c:axId val="8642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4221760"/>
        <c:crosses val="autoZero"/>
        <c:auto val="1"/>
        <c:lblAlgn val="ctr"/>
        <c:lblOffset val="100"/>
        <c:noMultiLvlLbl val="0"/>
      </c:catAx>
      <c:valAx>
        <c:axId val="864221760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864219584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3rd quintile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23'!$J$36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23'!$J$37:$J$45</c:f>
              <c:numCache>
                <c:formatCode>General</c:formatCode>
                <c:ptCount val="9"/>
                <c:pt idx="0">
                  <c:v>72.5</c:v>
                </c:pt>
                <c:pt idx="1">
                  <c:v>76.099999999999994</c:v>
                </c:pt>
                <c:pt idx="2">
                  <c:v>76.900000000000006</c:v>
                </c:pt>
                <c:pt idx="3">
                  <c:v>77.3</c:v>
                </c:pt>
                <c:pt idx="4">
                  <c:v>76.599999999999994</c:v>
                </c:pt>
                <c:pt idx="5">
                  <c:v>79.7</c:v>
                </c:pt>
                <c:pt idx="6" formatCode="0.0%">
                  <c:v>0.81956808999999997</c:v>
                </c:pt>
                <c:pt idx="7" formatCode="0.0%">
                  <c:v>0.77517881</c:v>
                </c:pt>
                <c:pt idx="8" formatCode="0.0">
                  <c:v>76.574529999999996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3A-4B82-95C0-9B841AA71644}"/>
            </c:ext>
          </c:extLst>
        </c:ser>
        <c:ser>
          <c:idx val="1"/>
          <c:order val="1"/>
          <c:tx>
            <c:strRef>
              <c:f>'Fig 23'!$K$36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23'!$K$37:$K$45</c:f>
              <c:numCache>
                <c:formatCode>General</c:formatCode>
                <c:ptCount val="9"/>
                <c:pt idx="0">
                  <c:v>0.3</c:v>
                </c:pt>
                <c:pt idx="1">
                  <c:v>0.5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 formatCode="0.0%">
                  <c:v>1.069985E-2</c:v>
                </c:pt>
                <c:pt idx="7" formatCode="0.0%">
                  <c:v>1.191297E-2</c:v>
                </c:pt>
                <c:pt idx="8" formatCode="0.0">
                  <c:v>2.0695299999999999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F3A-4B82-95C0-9B841AA71644}"/>
            </c:ext>
          </c:extLst>
        </c:ser>
        <c:ser>
          <c:idx val="2"/>
          <c:order val="2"/>
          <c:tx>
            <c:strRef>
              <c:f>'Fig 23'!$L$36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23'!$L$37:$L$45</c:f>
              <c:numCache>
                <c:formatCode>General</c:formatCode>
                <c:ptCount val="9"/>
                <c:pt idx="0">
                  <c:v>11</c:v>
                </c:pt>
                <c:pt idx="1">
                  <c:v>10</c:v>
                </c:pt>
                <c:pt idx="2">
                  <c:v>10.1</c:v>
                </c:pt>
                <c:pt idx="3">
                  <c:v>10.1</c:v>
                </c:pt>
                <c:pt idx="4">
                  <c:v>9.8000000000000007</c:v>
                </c:pt>
                <c:pt idx="5">
                  <c:v>10.1</c:v>
                </c:pt>
                <c:pt idx="6" formatCode="0.0%">
                  <c:v>9.5266229999999993E-2</c:v>
                </c:pt>
                <c:pt idx="7" formatCode="0.0%">
                  <c:v>0.10188095</c:v>
                </c:pt>
                <c:pt idx="8" formatCode="0.0">
                  <c:v>6.9645799999999998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3A-4B82-95C0-9B841AA71644}"/>
            </c:ext>
          </c:extLst>
        </c:ser>
        <c:ser>
          <c:idx val="3"/>
          <c:order val="3"/>
          <c:tx>
            <c:strRef>
              <c:f>'Fig 23'!$M$36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23'!$M$37:$M$45</c:f>
              <c:numCache>
                <c:formatCode>General</c:formatCode>
                <c:ptCount val="9"/>
                <c:pt idx="0">
                  <c:v>4</c:v>
                </c:pt>
                <c:pt idx="1">
                  <c:v>2.9</c:v>
                </c:pt>
                <c:pt idx="2">
                  <c:v>3.4</c:v>
                </c:pt>
                <c:pt idx="3">
                  <c:v>3.4</c:v>
                </c:pt>
                <c:pt idx="4">
                  <c:v>5.3</c:v>
                </c:pt>
                <c:pt idx="5">
                  <c:v>2.9</c:v>
                </c:pt>
                <c:pt idx="6" formatCode="0.0%">
                  <c:v>2.816279E-2</c:v>
                </c:pt>
                <c:pt idx="7" formatCode="0.0%">
                  <c:v>3.7686339999999999E-2</c:v>
                </c:pt>
                <c:pt idx="8" formatCode="0.0">
                  <c:v>4.48719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F3A-4B82-95C0-9B841AA71644}"/>
            </c:ext>
          </c:extLst>
        </c:ser>
        <c:ser>
          <c:idx val="4"/>
          <c:order val="4"/>
          <c:tx>
            <c:strRef>
              <c:f>'Fig 23'!$N$36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23'!$N$37:$N$45</c:f>
              <c:numCache>
                <c:formatCode>General</c:formatCode>
                <c:ptCount val="9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1.1000000000000001</c:v>
                </c:pt>
                <c:pt idx="5">
                  <c:v>0.1</c:v>
                </c:pt>
                <c:pt idx="6" formatCode="0.0%">
                  <c:v>2.5473599999999998E-3</c:v>
                </c:pt>
                <c:pt idx="7" formatCode="0.0%">
                  <c:v>4.39859E-3</c:v>
                </c:pt>
                <c:pt idx="8" formatCode="0.0">
                  <c:v>0.48932000000000003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0F3A-4B82-95C0-9B841AA71644}"/>
            </c:ext>
          </c:extLst>
        </c:ser>
        <c:ser>
          <c:idx val="5"/>
          <c:order val="5"/>
          <c:tx>
            <c:strRef>
              <c:f>'Fig 23'!$O$36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23'!$I$37:$I$45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23'!$O$37:$O$45</c:f>
              <c:numCache>
                <c:formatCode>General</c:formatCode>
                <c:ptCount val="9"/>
                <c:pt idx="0">
                  <c:v>11.2</c:v>
                </c:pt>
                <c:pt idx="1">
                  <c:v>9.4</c:v>
                </c:pt>
                <c:pt idx="2">
                  <c:v>7.8</c:v>
                </c:pt>
                <c:pt idx="3">
                  <c:v>8.1</c:v>
                </c:pt>
                <c:pt idx="4">
                  <c:v>6.6</c:v>
                </c:pt>
                <c:pt idx="5">
                  <c:v>6.7</c:v>
                </c:pt>
                <c:pt idx="6" formatCode="0.0%">
                  <c:v>4.3755679999999998E-2</c:v>
                </c:pt>
                <c:pt idx="7" formatCode="0.0%">
                  <c:v>6.8942340000000005E-2</c:v>
                </c:pt>
                <c:pt idx="8" formatCode="0.0">
                  <c:v>9.4148499999999995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F3A-4B82-95C0-9B841AA7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4217408"/>
        <c:axId val="864217952"/>
      </c:barChart>
      <c:catAx>
        <c:axId val="8642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4217952"/>
        <c:crosses val="autoZero"/>
        <c:auto val="1"/>
        <c:lblAlgn val="ctr"/>
        <c:lblOffset val="100"/>
        <c:noMultiLvlLbl val="0"/>
      </c:catAx>
      <c:valAx>
        <c:axId val="86421795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864217408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6'!$A$4</c:f>
              <c:strCache>
                <c:ptCount val="1"/>
                <c:pt idx="0">
                  <c:v>with OOPs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6'!$B$3:$J$3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6'!$B$4:$J$4</c:f>
              <c:numCache>
                <c:formatCode>0.00</c:formatCode>
                <c:ptCount val="9"/>
                <c:pt idx="0">
                  <c:v>68.122214</c:v>
                </c:pt>
                <c:pt idx="1">
                  <c:v>71.668604999999999</c:v>
                </c:pt>
                <c:pt idx="2">
                  <c:v>72.927627000000001</c:v>
                </c:pt>
                <c:pt idx="3">
                  <c:v>76.357726</c:v>
                </c:pt>
                <c:pt idx="4">
                  <c:v>78.559511999999998</c:v>
                </c:pt>
                <c:pt idx="5">
                  <c:v>78.699700000000007</c:v>
                </c:pt>
                <c:pt idx="6">
                  <c:v>79.058887999999996</c:v>
                </c:pt>
                <c:pt idx="7">
                  <c:v>75.464380000000006</c:v>
                </c:pt>
                <c:pt idx="8">
                  <c:v>75.28</c:v>
                </c:pt>
              </c:numCache>
            </c:numRef>
          </c:val>
        </c:ser>
        <c:ser>
          <c:idx val="1"/>
          <c:order val="1"/>
          <c:tx>
            <c:strRef>
              <c:f>'Fig 6'!$A$5</c:f>
              <c:strCache>
                <c:ptCount val="1"/>
                <c:pt idx="0">
                  <c:v>without OOPs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6'!$B$3:$J$3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'Fig 6'!$B$5:$J$5</c:f>
              <c:numCache>
                <c:formatCode>0.00</c:formatCode>
                <c:ptCount val="9"/>
                <c:pt idx="0">
                  <c:v>31.877786000000004</c:v>
                </c:pt>
                <c:pt idx="1">
                  <c:v>28.331394999999997</c:v>
                </c:pt>
                <c:pt idx="2">
                  <c:v>27.072372999999999</c:v>
                </c:pt>
                <c:pt idx="3">
                  <c:v>23.642274</c:v>
                </c:pt>
                <c:pt idx="4">
                  <c:v>21.440487999999998</c:v>
                </c:pt>
                <c:pt idx="5">
                  <c:v>21.3003</c:v>
                </c:pt>
                <c:pt idx="6">
                  <c:v>20.941112</c:v>
                </c:pt>
                <c:pt idx="7">
                  <c:v>24.535619999999998</c:v>
                </c:pt>
                <c:pt idx="8">
                  <c:v>24.72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89222992"/>
        <c:axId val="889226256"/>
      </c:barChart>
      <c:catAx>
        <c:axId val="88922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26256"/>
        <c:crosses val="autoZero"/>
        <c:auto val="1"/>
        <c:lblAlgn val="ctr"/>
        <c:lblOffset val="100"/>
        <c:noMultiLvlLbl val="0"/>
      </c:catAx>
      <c:valAx>
        <c:axId val="889226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229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4th quintile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23'!$J$51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23'!$J$52:$J$60</c:f>
              <c:numCache>
                <c:formatCode>General</c:formatCode>
                <c:ptCount val="9"/>
                <c:pt idx="0">
                  <c:v>47.4</c:v>
                </c:pt>
                <c:pt idx="1">
                  <c:v>69.599999999999994</c:v>
                </c:pt>
                <c:pt idx="2">
                  <c:v>66.5</c:v>
                </c:pt>
                <c:pt idx="3">
                  <c:v>71.900000000000006</c:v>
                </c:pt>
                <c:pt idx="4">
                  <c:v>74.8</c:v>
                </c:pt>
                <c:pt idx="5">
                  <c:v>72.400000000000006</c:v>
                </c:pt>
                <c:pt idx="6" formatCode="0.0%">
                  <c:v>0.70675650000000001</c:v>
                </c:pt>
                <c:pt idx="7" formatCode="0.0%">
                  <c:v>0.65888268000000005</c:v>
                </c:pt>
                <c:pt idx="8" formatCode="0.0">
                  <c:v>64.597210000000004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FBF-429D-9340-9E89FFF7B034}"/>
            </c:ext>
          </c:extLst>
        </c:ser>
        <c:ser>
          <c:idx val="1"/>
          <c:order val="1"/>
          <c:tx>
            <c:strRef>
              <c:f>'Fig 23'!$K$51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23'!$K$52:$K$60</c:f>
              <c:numCache>
                <c:formatCode>General</c:formatCode>
                <c:ptCount val="9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 formatCode="0.0%">
                  <c:v>1.188845E-2</c:v>
                </c:pt>
                <c:pt idx="7" formatCode="0.0%">
                  <c:v>8.1799999999999998E-3</c:v>
                </c:pt>
                <c:pt idx="8" formatCode="0.0">
                  <c:v>1.7054400000000001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FBF-429D-9340-9E89FFF7B034}"/>
            </c:ext>
          </c:extLst>
        </c:ser>
        <c:ser>
          <c:idx val="2"/>
          <c:order val="2"/>
          <c:tx>
            <c:strRef>
              <c:f>'Fig 23'!$L$51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23'!$L$52:$L$60</c:f>
              <c:numCache>
                <c:formatCode>General</c:formatCode>
                <c:ptCount val="9"/>
                <c:pt idx="0">
                  <c:v>14.3</c:v>
                </c:pt>
                <c:pt idx="1">
                  <c:v>11.5</c:v>
                </c:pt>
                <c:pt idx="2">
                  <c:v>10</c:v>
                </c:pt>
                <c:pt idx="3">
                  <c:v>11.8</c:v>
                </c:pt>
                <c:pt idx="4">
                  <c:v>11.7</c:v>
                </c:pt>
                <c:pt idx="5">
                  <c:v>13.6</c:v>
                </c:pt>
                <c:pt idx="6" formatCode="0.0%">
                  <c:v>0.13019101</c:v>
                </c:pt>
                <c:pt idx="7" formatCode="0.0%">
                  <c:v>0.12751757</c:v>
                </c:pt>
                <c:pt idx="8" formatCode="0.0">
                  <c:v>16.622680000000003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FBF-429D-9340-9E89FFF7B034}"/>
            </c:ext>
          </c:extLst>
        </c:ser>
        <c:ser>
          <c:idx val="3"/>
          <c:order val="3"/>
          <c:tx>
            <c:strRef>
              <c:f>'Fig 23'!$M$51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23'!$M$52:$M$60</c:f>
              <c:numCache>
                <c:formatCode>General</c:formatCode>
                <c:ptCount val="9"/>
                <c:pt idx="0">
                  <c:v>5.0999999999999996</c:v>
                </c:pt>
                <c:pt idx="1">
                  <c:v>4.5</c:v>
                </c:pt>
                <c:pt idx="2">
                  <c:v>5.6</c:v>
                </c:pt>
                <c:pt idx="3">
                  <c:v>5</c:v>
                </c:pt>
                <c:pt idx="4">
                  <c:v>5.4</c:v>
                </c:pt>
                <c:pt idx="5">
                  <c:v>4.8</c:v>
                </c:pt>
                <c:pt idx="6" formatCode="0.0%">
                  <c:v>4.8962730000000003E-2</c:v>
                </c:pt>
                <c:pt idx="7" formatCode="0.0%">
                  <c:v>4.1648989999999997E-2</c:v>
                </c:pt>
                <c:pt idx="8" formatCode="0.0">
                  <c:v>3.2497799999999999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FBF-429D-9340-9E89FFF7B034}"/>
            </c:ext>
          </c:extLst>
        </c:ser>
        <c:ser>
          <c:idx val="4"/>
          <c:order val="4"/>
          <c:tx>
            <c:strRef>
              <c:f>'Fig 23'!$N$51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23'!$N$52:$N$60</c:f>
              <c:numCache>
                <c:formatCode>General</c:formatCode>
                <c:ptCount val="9"/>
                <c:pt idx="0">
                  <c:v>0.9</c:v>
                </c:pt>
                <c:pt idx="1">
                  <c:v>0.7</c:v>
                </c:pt>
                <c:pt idx="2">
                  <c:v>1.5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  <c:pt idx="6" formatCode="0.0%">
                  <c:v>4.1689700000000001E-3</c:v>
                </c:pt>
                <c:pt idx="7" formatCode="0.0%">
                  <c:v>5.9872900000000001E-3</c:v>
                </c:pt>
                <c:pt idx="8" formatCode="0.0">
                  <c:v>0.30125999999999997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FBF-429D-9340-9E89FFF7B034}"/>
            </c:ext>
          </c:extLst>
        </c:ser>
        <c:ser>
          <c:idx val="5"/>
          <c:order val="5"/>
          <c:tx>
            <c:strRef>
              <c:f>'Fig 23'!$O$51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23'!$I$52:$I$60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23'!$O$52:$O$60</c:f>
              <c:numCache>
                <c:formatCode>General</c:formatCode>
                <c:ptCount val="9"/>
                <c:pt idx="0">
                  <c:v>31.7</c:v>
                </c:pt>
                <c:pt idx="1">
                  <c:v>13.3</c:v>
                </c:pt>
                <c:pt idx="2">
                  <c:v>15.9</c:v>
                </c:pt>
                <c:pt idx="3">
                  <c:v>10</c:v>
                </c:pt>
                <c:pt idx="4">
                  <c:v>6.7</c:v>
                </c:pt>
                <c:pt idx="5">
                  <c:v>8.1</c:v>
                </c:pt>
                <c:pt idx="6" formatCode="0.0%">
                  <c:v>9.8032339999999996E-2</c:v>
                </c:pt>
                <c:pt idx="7" formatCode="0.0%">
                  <c:v>0.15778345999999999</c:v>
                </c:pt>
                <c:pt idx="8" formatCode="0.0">
                  <c:v>13.52364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FBF-429D-9340-9E89FFF7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4224480"/>
        <c:axId val="864215776"/>
      </c:barChart>
      <c:catAx>
        <c:axId val="8642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4215776"/>
        <c:crosses val="autoZero"/>
        <c:auto val="1"/>
        <c:lblAlgn val="ctr"/>
        <c:lblOffset val="100"/>
        <c:noMultiLvlLbl val="0"/>
      </c:catAx>
      <c:valAx>
        <c:axId val="864215776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86422448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Richest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23'!$J$65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23'!$J$66:$J$74</c:f>
              <c:numCache>
                <c:formatCode>General</c:formatCode>
                <c:ptCount val="9"/>
                <c:pt idx="0">
                  <c:v>61</c:v>
                </c:pt>
                <c:pt idx="1">
                  <c:v>41.5</c:v>
                </c:pt>
                <c:pt idx="2">
                  <c:v>47.3</c:v>
                </c:pt>
                <c:pt idx="3">
                  <c:v>52.6</c:v>
                </c:pt>
                <c:pt idx="4">
                  <c:v>48.9</c:v>
                </c:pt>
                <c:pt idx="5">
                  <c:v>47.6</c:v>
                </c:pt>
                <c:pt idx="6" formatCode="0.0%">
                  <c:v>0.50586639</c:v>
                </c:pt>
                <c:pt idx="7" formatCode="0.0%">
                  <c:v>0.47908024999999999</c:v>
                </c:pt>
                <c:pt idx="8" formatCode="0.0">
                  <c:v>24.37959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614-4CCB-BAEF-D444CCA03C2F}"/>
            </c:ext>
          </c:extLst>
        </c:ser>
        <c:ser>
          <c:idx val="1"/>
          <c:order val="1"/>
          <c:tx>
            <c:strRef>
              <c:f>'Fig 23'!$K$65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23'!$K$66:$K$74</c:f>
              <c:numCache>
                <c:formatCode>General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 formatCode="0.0%">
                  <c:v>5.3073299999999999E-3</c:v>
                </c:pt>
                <c:pt idx="7" formatCode="0.0%">
                  <c:v>5.2224899999999998E-3</c:v>
                </c:pt>
                <c:pt idx="8" formatCode="0.0">
                  <c:v>0.60458999999999996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614-4CCB-BAEF-D444CCA03C2F}"/>
            </c:ext>
          </c:extLst>
        </c:ser>
        <c:ser>
          <c:idx val="2"/>
          <c:order val="2"/>
          <c:tx>
            <c:strRef>
              <c:f>'Fig 23'!$L$65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23'!$L$66:$L$74</c:f>
              <c:numCache>
                <c:formatCode>General</c:formatCode>
                <c:ptCount val="9"/>
                <c:pt idx="0">
                  <c:v>13.1</c:v>
                </c:pt>
                <c:pt idx="1">
                  <c:v>11.5</c:v>
                </c:pt>
                <c:pt idx="2">
                  <c:v>15.4</c:v>
                </c:pt>
                <c:pt idx="3">
                  <c:v>14.5</c:v>
                </c:pt>
                <c:pt idx="4">
                  <c:v>12.9</c:v>
                </c:pt>
                <c:pt idx="5">
                  <c:v>15.1</c:v>
                </c:pt>
                <c:pt idx="6" formatCode="0.0%">
                  <c:v>0.18600243</c:v>
                </c:pt>
                <c:pt idx="7" formatCode="0.0%">
                  <c:v>0.14456589</c:v>
                </c:pt>
                <c:pt idx="8" formatCode="0.0">
                  <c:v>10.19665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614-4CCB-BAEF-D444CCA03C2F}"/>
            </c:ext>
          </c:extLst>
        </c:ser>
        <c:ser>
          <c:idx val="3"/>
          <c:order val="3"/>
          <c:tx>
            <c:strRef>
              <c:f>'Fig 23'!$M$65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23'!$M$66:$M$74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6.3</c:v>
                </c:pt>
                <c:pt idx="2">
                  <c:v>5.0999999999999996</c:v>
                </c:pt>
                <c:pt idx="3">
                  <c:v>5.3</c:v>
                </c:pt>
                <c:pt idx="4">
                  <c:v>6.2</c:v>
                </c:pt>
                <c:pt idx="5">
                  <c:v>6.7</c:v>
                </c:pt>
                <c:pt idx="6" formatCode="0.0%">
                  <c:v>8.3662379999999995E-2</c:v>
                </c:pt>
                <c:pt idx="7" formatCode="0.0%">
                  <c:v>5.9274390000000003E-2</c:v>
                </c:pt>
                <c:pt idx="8" formatCode="0.0">
                  <c:v>6.2659700000000003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614-4CCB-BAEF-D444CCA03C2F}"/>
            </c:ext>
          </c:extLst>
        </c:ser>
        <c:ser>
          <c:idx val="4"/>
          <c:order val="4"/>
          <c:tx>
            <c:strRef>
              <c:f>'Fig 23'!$N$65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23'!$N$66:$N$74</c:f>
              <c:numCache>
                <c:formatCode>General</c:formatCode>
                <c:ptCount val="9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0.4</c:v>
                </c:pt>
                <c:pt idx="4">
                  <c:v>0.8</c:v>
                </c:pt>
                <c:pt idx="5">
                  <c:v>0.3</c:v>
                </c:pt>
                <c:pt idx="6" formatCode="0.0%">
                  <c:v>5.5362500000000004E-3</c:v>
                </c:pt>
                <c:pt idx="7" formatCode="0.0%">
                  <c:v>9.3947700000000002E-3</c:v>
                </c:pt>
                <c:pt idx="8" formatCode="0.0">
                  <c:v>0.53120999999999996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7614-4CCB-BAEF-D444CCA03C2F}"/>
            </c:ext>
          </c:extLst>
        </c:ser>
        <c:ser>
          <c:idx val="5"/>
          <c:order val="5"/>
          <c:tx>
            <c:strRef>
              <c:f>'Fig 23'!$O$65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 23'!$I$66:$I$74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23'!$O$66:$O$74</c:f>
              <c:numCache>
                <c:formatCode>General</c:formatCode>
                <c:ptCount val="9"/>
                <c:pt idx="0">
                  <c:v>20.100000000000001</c:v>
                </c:pt>
                <c:pt idx="1">
                  <c:v>39</c:v>
                </c:pt>
                <c:pt idx="2">
                  <c:v>31</c:v>
                </c:pt>
                <c:pt idx="3">
                  <c:v>26.4</c:v>
                </c:pt>
                <c:pt idx="4">
                  <c:v>30.4</c:v>
                </c:pt>
                <c:pt idx="5">
                  <c:v>29</c:v>
                </c:pt>
                <c:pt idx="6" formatCode="0.0%">
                  <c:v>0.21362522</c:v>
                </c:pt>
                <c:pt idx="7" formatCode="0.0%">
                  <c:v>0.30246220000000001</c:v>
                </c:pt>
                <c:pt idx="8" formatCode="0.0">
                  <c:v>58.021979999999992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614-4CCB-BAEF-D444CCA0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4216320"/>
        <c:axId val="864223936"/>
      </c:barChart>
      <c:catAx>
        <c:axId val="8642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4223936"/>
        <c:crosses val="autoZero"/>
        <c:auto val="1"/>
        <c:lblAlgn val="ctr"/>
        <c:lblOffset val="100"/>
        <c:noMultiLvlLbl val="0"/>
      </c:catAx>
      <c:valAx>
        <c:axId val="864223936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86421632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tockChart>
        <c:ser>
          <c:idx val="0"/>
          <c:order val="0"/>
          <c:tx>
            <c:strRef>
              <c:f>'Fig 24'!$B$4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C00000"/>
              </a:solidFill>
              <a:ln>
                <a:noFill/>
              </a:ln>
            </c:spPr>
          </c:marker>
          <c:cat>
            <c:numRef>
              <c:f>'Fig 24'!$A$5:$A$13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24'!$B$5:$B$13</c:f>
              <c:numCache>
                <c:formatCode>0.0%</c:formatCode>
                <c:ptCount val="9"/>
                <c:pt idx="0">
                  <c:v>0.11222509999999999</c:v>
                </c:pt>
                <c:pt idx="1">
                  <c:v>0.1048789</c:v>
                </c:pt>
                <c:pt idx="2">
                  <c:v>8.9340500000000003E-2</c:v>
                </c:pt>
                <c:pt idx="3">
                  <c:v>7.9217999999999997E-2</c:v>
                </c:pt>
                <c:pt idx="4">
                  <c:v>0.1062198</c:v>
                </c:pt>
                <c:pt idx="5">
                  <c:v>0.11990480000000001</c:v>
                </c:pt>
                <c:pt idx="6">
                  <c:v>0.10635459999999999</c:v>
                </c:pt>
                <c:pt idx="7">
                  <c:v>0.13458329999999999</c:v>
                </c:pt>
                <c:pt idx="8">
                  <c:v>0.1162538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'[2]OOP share FI'!$C$3</c:f>
              <c:strCache>
                <c:ptCount val="1"/>
                <c:pt idx="0">
                  <c:v>Min</c:v>
                </c:pt>
              </c:strCache>
            </c:strRef>
          </c:tx>
          <c:marker>
            <c:symbol val="none"/>
          </c:marker>
          <c:cat>
            <c:numRef>
              <c:f>'Fig 24'!$A$5:$A$13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'[2]OOP share FI'!$C$4:$C$9</c:f>
              <c:numCache>
                <c:formatCode>General</c:formatCode>
                <c:ptCount val="6"/>
                <c:pt idx="0">
                  <c:v>1.8504999999999999E-3</c:v>
                </c:pt>
                <c:pt idx="1">
                  <c:v>6.3100000000000005E-4</c:v>
                </c:pt>
                <c:pt idx="2">
                  <c:v>5.8810000000000004E-4</c:v>
                </c:pt>
                <c:pt idx="3">
                  <c:v>5.9980000000000005E-4</c:v>
                </c:pt>
                <c:pt idx="4">
                  <c:v>1.3278999999999999E-3</c:v>
                </c:pt>
                <c:pt idx="5">
                  <c:v>1.127E-3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24'!$D$4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C00000"/>
              </a:solidFill>
              <a:ln>
                <a:noFill/>
              </a:ln>
            </c:spPr>
          </c:marker>
          <c:cat>
            <c:numRef>
              <c:f>'Fig 24'!$A$5:$A$13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24'!$D$5:$D$13</c:f>
              <c:numCache>
                <c:formatCode>0.0%</c:formatCode>
                <c:ptCount val="9"/>
                <c:pt idx="0">
                  <c:v>0.83857440000000005</c:v>
                </c:pt>
                <c:pt idx="1">
                  <c:v>0.67027559999999997</c:v>
                </c:pt>
                <c:pt idx="2">
                  <c:v>0.60945669999999996</c:v>
                </c:pt>
                <c:pt idx="3">
                  <c:v>0.4987317</c:v>
                </c:pt>
                <c:pt idx="4">
                  <c:v>0.69693590000000005</c:v>
                </c:pt>
                <c:pt idx="5">
                  <c:v>0.60156920000000003</c:v>
                </c:pt>
                <c:pt idx="6">
                  <c:v>0.74492650000000005</c:v>
                </c:pt>
                <c:pt idx="7">
                  <c:v>0.78751610000000005</c:v>
                </c:pt>
                <c:pt idx="8">
                  <c:v>0.73394729999999997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C00000"/>
              </a:solidFill>
            </a:ln>
          </c:spPr>
        </c:hiLowLines>
        <c:axId val="864210336"/>
        <c:axId val="864218496"/>
      </c:stockChart>
      <c:catAx>
        <c:axId val="8642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4218496"/>
        <c:crosses val="autoZero"/>
        <c:auto val="1"/>
        <c:lblAlgn val="ctr"/>
        <c:lblOffset val="100"/>
        <c:noMultiLvlLbl val="0"/>
      </c:catAx>
      <c:valAx>
        <c:axId val="86421849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1.7730496453900709E-3"/>
              <c:y val="0.3318267713642092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864210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25'!$A$4</c:f>
              <c:strCache>
                <c:ptCount val="1"/>
                <c:pt idx="0">
                  <c:v>Poorest</c:v>
                </c:pt>
              </c:strCache>
            </c:strRef>
          </c:tx>
          <c:spPr>
            <a:ln w="28575" cap="rnd">
              <a:solidFill>
                <a:schemeClr val="accent2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3000"/>
                </a:schemeClr>
              </a:solidFill>
              <a:ln w="9525">
                <a:solidFill>
                  <a:schemeClr val="accent2">
                    <a:shade val="53000"/>
                  </a:schemeClr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25'!$B$4:$J$4</c:f>
              <c:numCache>
                <c:formatCode>0%</c:formatCode>
                <c:ptCount val="9"/>
                <c:pt idx="0">
                  <c:v>0.16040489999999999</c:v>
                </c:pt>
                <c:pt idx="1">
                  <c:v>0.152171</c:v>
                </c:pt>
                <c:pt idx="2">
                  <c:v>0.1575088</c:v>
                </c:pt>
                <c:pt idx="3">
                  <c:v>0.15907080000000001</c:v>
                </c:pt>
                <c:pt idx="4">
                  <c:v>0.16255890000000001</c:v>
                </c:pt>
                <c:pt idx="5">
                  <c:v>0.18569160000000001</c:v>
                </c:pt>
                <c:pt idx="6">
                  <c:v>0.17956849999999999</c:v>
                </c:pt>
                <c:pt idx="7">
                  <c:v>0.1908349</c:v>
                </c:pt>
                <c:pt idx="8">
                  <c:v>0.1755157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25'!$A$5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25'!$B$5:$J$5</c:f>
              <c:numCache>
                <c:formatCode>0%</c:formatCode>
                <c:ptCount val="9"/>
                <c:pt idx="0">
                  <c:v>0.3122839</c:v>
                </c:pt>
                <c:pt idx="1">
                  <c:v>0.29077029999999998</c:v>
                </c:pt>
                <c:pt idx="2">
                  <c:v>0.31604070000000001</c:v>
                </c:pt>
                <c:pt idx="3">
                  <c:v>0.33372580000000002</c:v>
                </c:pt>
                <c:pt idx="4">
                  <c:v>0.31367040000000002</c:v>
                </c:pt>
                <c:pt idx="5">
                  <c:v>0.31226739999999997</c:v>
                </c:pt>
                <c:pt idx="6">
                  <c:v>0.30875170000000002</c:v>
                </c:pt>
                <c:pt idx="7">
                  <c:v>0.305282</c:v>
                </c:pt>
                <c:pt idx="8">
                  <c:v>0.29407460000000002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25'!$A$6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25'!$B$6:$J$6</c:f>
              <c:numCache>
                <c:formatCode>0%</c:formatCode>
                <c:ptCount val="9"/>
                <c:pt idx="0">
                  <c:v>0.38974510000000001</c:v>
                </c:pt>
                <c:pt idx="1">
                  <c:v>0.37322109999999997</c:v>
                </c:pt>
                <c:pt idx="2">
                  <c:v>0.36932409999999999</c:v>
                </c:pt>
                <c:pt idx="3">
                  <c:v>0.38676159999999998</c:v>
                </c:pt>
                <c:pt idx="4">
                  <c:v>0.38730100000000001</c:v>
                </c:pt>
                <c:pt idx="5">
                  <c:v>0.39471879999999998</c:v>
                </c:pt>
                <c:pt idx="6">
                  <c:v>0.38133489999999998</c:v>
                </c:pt>
                <c:pt idx="7">
                  <c:v>0.3715388</c:v>
                </c:pt>
                <c:pt idx="8">
                  <c:v>0.36415330000000001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25'!$A$7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25'!$B$7:$J$7</c:f>
              <c:numCache>
                <c:formatCode>0%</c:formatCode>
                <c:ptCount val="9"/>
                <c:pt idx="0">
                  <c:v>0.41947709999999999</c:v>
                </c:pt>
                <c:pt idx="1">
                  <c:v>0.42220980000000002</c:v>
                </c:pt>
                <c:pt idx="2">
                  <c:v>0.44813829999999999</c:v>
                </c:pt>
                <c:pt idx="3">
                  <c:v>0.4139543</c:v>
                </c:pt>
                <c:pt idx="4">
                  <c:v>0.42356850000000001</c:v>
                </c:pt>
                <c:pt idx="5">
                  <c:v>0.40680569999999999</c:v>
                </c:pt>
                <c:pt idx="6">
                  <c:v>0.42400209999999999</c:v>
                </c:pt>
                <c:pt idx="7">
                  <c:v>0.42379119999999998</c:v>
                </c:pt>
                <c:pt idx="8">
                  <c:v>0.42119309999999999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25'!$A$8</c:f>
              <c:strCache>
                <c:ptCount val="1"/>
                <c:pt idx="0">
                  <c:v>Richest</c:v>
                </c:pt>
              </c:strCache>
            </c:strRef>
          </c:tx>
          <c:spPr>
            <a:ln w="28575" cap="rnd">
              <a:solidFill>
                <a:schemeClr val="accent2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4000"/>
                </a:schemeClr>
              </a:solidFill>
              <a:ln w="9525">
                <a:solidFill>
                  <a:schemeClr val="accent2">
                    <a:tint val="54000"/>
                  </a:schemeClr>
                </a:solidFill>
              </a:ln>
              <a:effectLst/>
            </c:spPr>
          </c:marker>
          <c:cat>
            <c:numRef>
              <c:f>'Fig 25'!$B$3:$J$3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25'!$B$8:$J$8</c:f>
              <c:numCache>
                <c:formatCode>0%</c:formatCode>
                <c:ptCount val="9"/>
                <c:pt idx="0">
                  <c:v>0.54217559999999998</c:v>
                </c:pt>
                <c:pt idx="1">
                  <c:v>0.62632390000000004</c:v>
                </c:pt>
                <c:pt idx="2">
                  <c:v>0.55932210000000004</c:v>
                </c:pt>
                <c:pt idx="3">
                  <c:v>0.55440920000000005</c:v>
                </c:pt>
                <c:pt idx="4">
                  <c:v>0.54038039999999998</c:v>
                </c:pt>
                <c:pt idx="5">
                  <c:v>0.54288400000000003</c:v>
                </c:pt>
                <c:pt idx="6">
                  <c:v>0.50663860000000005</c:v>
                </c:pt>
                <c:pt idx="7">
                  <c:v>0.51544469999999998</c:v>
                </c:pt>
                <c:pt idx="8">
                  <c:v>0.54229320000000003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10880"/>
        <c:axId val="864222304"/>
      </c:lineChart>
      <c:catAx>
        <c:axId val="86421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22304"/>
        <c:crosses val="autoZero"/>
        <c:auto val="1"/>
        <c:lblAlgn val="ctr"/>
        <c:lblOffset val="100"/>
        <c:noMultiLvlLbl val="0"/>
      </c:catAx>
      <c:valAx>
        <c:axId val="86422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8120261009040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6421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65938062592057E-2"/>
          <c:y val="5.0925925925925923E-2"/>
          <c:w val="0.93157304528619833"/>
          <c:h val="0.786056430446194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 26'!$A$27</c:f>
              <c:strCache>
                <c:ptCount val="1"/>
                <c:pt idx="0">
                  <c:v>Further impoverished after OOPs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 26'!$B$25:$S$25</c:f>
              <c:strCache>
                <c:ptCount val="18"/>
                <c:pt idx="0">
                  <c:v>SVN 2015</c:v>
                </c:pt>
                <c:pt idx="1">
                  <c:v>IRE 2009</c:v>
                </c:pt>
                <c:pt idx="2">
                  <c:v>CZE 2012</c:v>
                </c:pt>
                <c:pt idx="3">
                  <c:v>UK 2014</c:v>
                </c:pt>
                <c:pt idx="4">
                  <c:v>SWE 2012</c:v>
                </c:pt>
                <c:pt idx="5">
                  <c:v>FRA 2011</c:v>
                </c:pt>
                <c:pt idx="6">
                  <c:v>AUT 2010</c:v>
                </c:pt>
                <c:pt idx="7">
                  <c:v>GER 2013</c:v>
                </c:pt>
                <c:pt idx="8">
                  <c:v>CRO 2014</c:v>
                </c:pt>
                <c:pt idx="9">
                  <c:v>CYP 2009</c:v>
                </c:pt>
                <c:pt idx="10">
                  <c:v>EST 2015</c:v>
                </c:pt>
                <c:pt idx="11">
                  <c:v>HUN 2014</c:v>
                </c:pt>
                <c:pt idx="12">
                  <c:v>POL 2014</c:v>
                </c:pt>
                <c:pt idx="13">
                  <c:v>LTU 2012</c:v>
                </c:pt>
                <c:pt idx="14">
                  <c:v>GRC 2014</c:v>
                </c:pt>
                <c:pt idx="15">
                  <c:v>POR 2010</c:v>
                </c:pt>
                <c:pt idx="16">
                  <c:v>LVA 2013</c:v>
                </c:pt>
                <c:pt idx="17">
                  <c:v>GEO 2015</c:v>
                </c:pt>
              </c:strCache>
            </c:strRef>
          </c:cat>
          <c:val>
            <c:numRef>
              <c:f>'Fig 26'!$B$27:$S$27</c:f>
              <c:numCache>
                <c:formatCode>0.00%</c:formatCode>
                <c:ptCount val="18"/>
                <c:pt idx="0">
                  <c:v>2.8999999999999998E-3</c:v>
                </c:pt>
                <c:pt idx="1">
                  <c:v>4.4999999999999997E-3</c:v>
                </c:pt>
                <c:pt idx="2">
                  <c:v>4.4000000000000003E-3</c:v>
                </c:pt>
                <c:pt idx="3">
                  <c:v>7.7999999999999996E-3</c:v>
                </c:pt>
                <c:pt idx="4">
                  <c:v>8.6999999999999994E-3</c:v>
                </c:pt>
                <c:pt idx="5">
                  <c:v>1.06E-2</c:v>
                </c:pt>
                <c:pt idx="6">
                  <c:v>4.4520100000000002E-3</c:v>
                </c:pt>
                <c:pt idx="7">
                  <c:v>8.0999999999999996E-3</c:v>
                </c:pt>
                <c:pt idx="8">
                  <c:v>1.55E-2</c:v>
                </c:pt>
                <c:pt idx="9">
                  <c:v>4.7996000000000002E-3</c:v>
                </c:pt>
                <c:pt idx="10">
                  <c:v>1.0886322746000182E-2</c:v>
                </c:pt>
                <c:pt idx="11">
                  <c:v>2.3743586665172799E-2</c:v>
                </c:pt>
                <c:pt idx="12">
                  <c:v>2.6200000000000001E-2</c:v>
                </c:pt>
                <c:pt idx="13">
                  <c:v>2.1000000000000001E-2</c:v>
                </c:pt>
                <c:pt idx="14">
                  <c:v>1.7999999999999999E-2</c:v>
                </c:pt>
                <c:pt idx="15">
                  <c:v>2.2000000000000002E-2</c:v>
                </c:pt>
                <c:pt idx="16">
                  <c:v>2.3568993728091805E-2</c:v>
                </c:pt>
                <c:pt idx="17" formatCode="0%">
                  <c:v>2.6700000000000002E-2</c:v>
                </c:pt>
              </c:numCache>
            </c:numRef>
          </c:val>
        </c:ser>
        <c:ser>
          <c:idx val="2"/>
          <c:order val="2"/>
          <c:tx>
            <c:strRef>
              <c:f>'Fig 26'!$A$28</c:f>
              <c:strCache>
                <c:ptCount val="1"/>
                <c:pt idx="0">
                  <c:v>Impoverished after OOPs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'Fig 26'!$B$25:$S$25</c:f>
              <c:strCache>
                <c:ptCount val="18"/>
                <c:pt idx="0">
                  <c:v>SVN 2015</c:v>
                </c:pt>
                <c:pt idx="1">
                  <c:v>IRE 2009</c:v>
                </c:pt>
                <c:pt idx="2">
                  <c:v>CZE 2012</c:v>
                </c:pt>
                <c:pt idx="3">
                  <c:v>UK 2014</c:v>
                </c:pt>
                <c:pt idx="4">
                  <c:v>SWE 2012</c:v>
                </c:pt>
                <c:pt idx="5">
                  <c:v>FRA 2011</c:v>
                </c:pt>
                <c:pt idx="6">
                  <c:v>AUT 2010</c:v>
                </c:pt>
                <c:pt idx="7">
                  <c:v>GER 2013</c:v>
                </c:pt>
                <c:pt idx="8">
                  <c:v>CRO 2014</c:v>
                </c:pt>
                <c:pt idx="9">
                  <c:v>CYP 2009</c:v>
                </c:pt>
                <c:pt idx="10">
                  <c:v>EST 2015</c:v>
                </c:pt>
                <c:pt idx="11">
                  <c:v>HUN 2014</c:v>
                </c:pt>
                <c:pt idx="12">
                  <c:v>POL 2014</c:v>
                </c:pt>
                <c:pt idx="13">
                  <c:v>LTU 2012</c:v>
                </c:pt>
                <c:pt idx="14">
                  <c:v>GRC 2014</c:v>
                </c:pt>
                <c:pt idx="15">
                  <c:v>POR 2010</c:v>
                </c:pt>
                <c:pt idx="16">
                  <c:v>LVA 2013</c:v>
                </c:pt>
                <c:pt idx="17">
                  <c:v>GEO 2015</c:v>
                </c:pt>
              </c:strCache>
            </c:strRef>
          </c:cat>
          <c:val>
            <c:numRef>
              <c:f>'Fig 26'!$B$28:$S$28</c:f>
              <c:numCache>
                <c:formatCode>0.00%</c:formatCode>
                <c:ptCount val="18"/>
                <c:pt idx="0">
                  <c:v>5.0000000000000001E-4</c:v>
                </c:pt>
                <c:pt idx="1">
                  <c:v>6.9999999999999999E-4</c:v>
                </c:pt>
                <c:pt idx="2">
                  <c:v>5.9999999999999995E-4</c:v>
                </c:pt>
                <c:pt idx="3">
                  <c:v>4.0000000000000002E-4</c:v>
                </c:pt>
                <c:pt idx="4">
                  <c:v>1.6000000000000001E-3</c:v>
                </c:pt>
                <c:pt idx="5">
                  <c:v>1.8E-3</c:v>
                </c:pt>
                <c:pt idx="6">
                  <c:v>1.22087E-3</c:v>
                </c:pt>
                <c:pt idx="7">
                  <c:v>1.6999999999999999E-3</c:v>
                </c:pt>
                <c:pt idx="8">
                  <c:v>4.5999999999999999E-3</c:v>
                </c:pt>
                <c:pt idx="9">
                  <c:v>3.4835000000000001E-3</c:v>
                </c:pt>
                <c:pt idx="10">
                  <c:v>1.4756987164715293E-2</c:v>
                </c:pt>
                <c:pt idx="11">
                  <c:v>8.8050824987380497E-3</c:v>
                </c:pt>
                <c:pt idx="12">
                  <c:v>1.14E-2</c:v>
                </c:pt>
                <c:pt idx="13">
                  <c:v>1.8700000000000001E-2</c:v>
                </c:pt>
                <c:pt idx="14">
                  <c:v>1.2699999999999999E-2</c:v>
                </c:pt>
                <c:pt idx="15">
                  <c:v>1.5700000000000002E-2</c:v>
                </c:pt>
                <c:pt idx="16">
                  <c:v>1.7801281861809352E-2</c:v>
                </c:pt>
                <c:pt idx="17" formatCode="0%">
                  <c:v>2.18E-2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4220128"/>
        <c:axId val="864223392"/>
      </c:barChart>
      <c:lineChart>
        <c:grouping val="standard"/>
        <c:varyColors val="0"/>
        <c:ser>
          <c:idx val="0"/>
          <c:order val="0"/>
          <c:tx>
            <c:strRef>
              <c:f>'Fig 26'!$A$26</c:f>
              <c:strCache>
                <c:ptCount val="1"/>
                <c:pt idx="0">
                  <c:v>Catastrophic OOPs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2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'Fig 26'!$B$25:$S$25</c:f>
              <c:strCache>
                <c:ptCount val="18"/>
                <c:pt idx="0">
                  <c:v>SVN 2015</c:v>
                </c:pt>
                <c:pt idx="1">
                  <c:v>IRE 2009</c:v>
                </c:pt>
                <c:pt idx="2">
                  <c:v>CZE 2012</c:v>
                </c:pt>
                <c:pt idx="3">
                  <c:v>UK 2014</c:v>
                </c:pt>
                <c:pt idx="4">
                  <c:v>SWE 2012</c:v>
                </c:pt>
                <c:pt idx="5">
                  <c:v>FRA 2011</c:v>
                </c:pt>
                <c:pt idx="6">
                  <c:v>AUT 2010</c:v>
                </c:pt>
                <c:pt idx="7">
                  <c:v>GER 2013</c:v>
                </c:pt>
                <c:pt idx="8">
                  <c:v>CRO 2014</c:v>
                </c:pt>
                <c:pt idx="9">
                  <c:v>CYP 2009</c:v>
                </c:pt>
                <c:pt idx="10">
                  <c:v>EST 2015</c:v>
                </c:pt>
                <c:pt idx="11">
                  <c:v>HUN 2014</c:v>
                </c:pt>
                <c:pt idx="12">
                  <c:v>POL 2014</c:v>
                </c:pt>
                <c:pt idx="13">
                  <c:v>LTU 2012</c:v>
                </c:pt>
                <c:pt idx="14">
                  <c:v>GRC 2014</c:v>
                </c:pt>
                <c:pt idx="15">
                  <c:v>POR 2010</c:v>
                </c:pt>
                <c:pt idx="16">
                  <c:v>LVA 2013</c:v>
                </c:pt>
                <c:pt idx="17">
                  <c:v>GEO 2015</c:v>
                </c:pt>
              </c:strCache>
            </c:strRef>
          </c:cat>
          <c:val>
            <c:numRef>
              <c:f>'Fig 26'!$B$26:$S$26</c:f>
              <c:numCache>
                <c:formatCode>0.00%</c:formatCode>
                <c:ptCount val="18"/>
                <c:pt idx="0">
                  <c:v>9.5999999999999992E-3</c:v>
                </c:pt>
                <c:pt idx="1">
                  <c:v>1.0726100000000001E-2</c:v>
                </c:pt>
                <c:pt idx="2">
                  <c:v>1.06477E-2</c:v>
                </c:pt>
                <c:pt idx="3">
                  <c:v>1.43E-2</c:v>
                </c:pt>
                <c:pt idx="4">
                  <c:v>1.8100000000000002E-2</c:v>
                </c:pt>
                <c:pt idx="5">
                  <c:v>1.8800000000000001E-2</c:v>
                </c:pt>
                <c:pt idx="6">
                  <c:v>2.0922659999999999E-2</c:v>
                </c:pt>
                <c:pt idx="7">
                  <c:v>2.3599999999999999E-2</c:v>
                </c:pt>
                <c:pt idx="8">
                  <c:v>3.1600000000000003E-2</c:v>
                </c:pt>
                <c:pt idx="9">
                  <c:v>3.4737499999999998E-2</c:v>
                </c:pt>
                <c:pt idx="10">
                  <c:v>7.3796509637793398E-2</c:v>
                </c:pt>
                <c:pt idx="11">
                  <c:v>7.3903392958218503E-2</c:v>
                </c:pt>
                <c:pt idx="12">
                  <c:v>8.6400000000000005E-2</c:v>
                </c:pt>
                <c:pt idx="13">
                  <c:v>9.4E-2</c:v>
                </c:pt>
                <c:pt idx="14">
                  <c:v>0.1012</c:v>
                </c:pt>
                <c:pt idx="15">
                  <c:v>0.1121615</c:v>
                </c:pt>
                <c:pt idx="16">
                  <c:v>0.12894789333231524</c:v>
                </c:pt>
                <c:pt idx="17" formatCode="0%">
                  <c:v>0.1453979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53344"/>
        <c:axId val="864211968"/>
      </c:lineChart>
      <c:catAx>
        <c:axId val="864220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4223392"/>
        <c:crosses val="autoZero"/>
        <c:auto val="1"/>
        <c:lblAlgn val="ctr"/>
        <c:lblOffset val="100"/>
        <c:noMultiLvlLbl val="0"/>
      </c:catAx>
      <c:valAx>
        <c:axId val="864223392"/>
        <c:scaling>
          <c:orientation val="minMax"/>
          <c:max val="0.1400000000000000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864220128"/>
        <c:crosses val="autoZero"/>
        <c:crossBetween val="between"/>
        <c:majorUnit val="2.0000000000000004E-2"/>
      </c:valAx>
      <c:valAx>
        <c:axId val="864211968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extTo"/>
        <c:crossAx val="888353344"/>
        <c:crosses val="max"/>
        <c:crossBetween val="between"/>
      </c:valAx>
      <c:catAx>
        <c:axId val="88835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42119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5692870954641101E-2"/>
          <c:y val="5.7431102362204701E-2"/>
          <c:w val="0.32406246094238217"/>
          <c:h val="0.23698928258967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26'!$A$31</c:f>
              <c:strCache>
                <c:ptCount val="1"/>
                <c:pt idx="0">
                  <c:v>Catastrophic OOPs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2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0"/>
            <c:trendlineLbl>
              <c:layout>
                <c:manualLayout>
                  <c:x val="0.16946281714785652"/>
                  <c:y val="-0.11997484689413823"/>
                </c:manualLayout>
              </c:layout>
              <c:numFmt formatCode="#,##0.00" sourceLinked="0"/>
            </c:trendlineLbl>
          </c:trendline>
          <c:xVal>
            <c:numRef>
              <c:f>'Fig 26'!$B$30:$R$30</c:f>
              <c:numCache>
                <c:formatCode>#,##0.0</c:formatCode>
                <c:ptCount val="17"/>
                <c:pt idx="0">
                  <c:v>12.06581854</c:v>
                </c:pt>
                <c:pt idx="1">
                  <c:v>16.117892490000003</c:v>
                </c:pt>
                <c:pt idx="2">
                  <c:v>15.031266909999999</c:v>
                </c:pt>
                <c:pt idx="3">
                  <c:v>9.7331103099999972</c:v>
                </c:pt>
                <c:pt idx="4">
                  <c:v>13.769868080000004</c:v>
                </c:pt>
                <c:pt idx="5">
                  <c:v>6.6923706399999983</c:v>
                </c:pt>
                <c:pt idx="6">
                  <c:v>16.580552640000001</c:v>
                </c:pt>
                <c:pt idx="7">
                  <c:v>13.195888730000002</c:v>
                </c:pt>
                <c:pt idx="8">
                  <c:v>11.206118350000001</c:v>
                </c:pt>
                <c:pt idx="9">
                  <c:v>48.319078499999996</c:v>
                </c:pt>
                <c:pt idx="10">
                  <c:v>20.719832289999999</c:v>
                </c:pt>
                <c:pt idx="11">
                  <c:v>26.590215109999995</c:v>
                </c:pt>
                <c:pt idx="12">
                  <c:v>23.45940208</c:v>
                </c:pt>
                <c:pt idx="13">
                  <c:v>30.359593089999986</c:v>
                </c:pt>
                <c:pt idx="14">
                  <c:v>34.864159630000003</c:v>
                </c:pt>
                <c:pt idx="15">
                  <c:v>23.304880830000002</c:v>
                </c:pt>
                <c:pt idx="16">
                  <c:v>35.833680660000006</c:v>
                </c:pt>
              </c:numCache>
            </c:numRef>
          </c:xVal>
          <c:yVal>
            <c:numRef>
              <c:f>'Fig 26'!$B$31:$R$31</c:f>
              <c:numCache>
                <c:formatCode>0.00</c:formatCode>
                <c:ptCount val="17"/>
                <c:pt idx="0">
                  <c:v>0.96</c:v>
                </c:pt>
                <c:pt idx="1">
                  <c:v>1.0726100000000001</c:v>
                </c:pt>
                <c:pt idx="2">
                  <c:v>1.06477</c:v>
                </c:pt>
                <c:pt idx="3">
                  <c:v>1.43</c:v>
                </c:pt>
                <c:pt idx="4">
                  <c:v>1.81</c:v>
                </c:pt>
                <c:pt idx="5">
                  <c:v>1.88</c:v>
                </c:pt>
                <c:pt idx="6">
                  <c:v>2.092266</c:v>
                </c:pt>
                <c:pt idx="7">
                  <c:v>2.36</c:v>
                </c:pt>
                <c:pt idx="8">
                  <c:v>3.16</c:v>
                </c:pt>
                <c:pt idx="9">
                  <c:v>3.4737499999999999</c:v>
                </c:pt>
                <c:pt idx="10">
                  <c:v>7.3796509637793397</c:v>
                </c:pt>
                <c:pt idx="11">
                  <c:v>7.3903392958218497</c:v>
                </c:pt>
                <c:pt idx="12">
                  <c:v>8.64</c:v>
                </c:pt>
                <c:pt idx="13">
                  <c:v>9.4</c:v>
                </c:pt>
                <c:pt idx="14">
                  <c:v>10.119999999999999</c:v>
                </c:pt>
                <c:pt idx="15">
                  <c:v>11.216150000000001</c:v>
                </c:pt>
                <c:pt idx="16">
                  <c:v>12.8947893332315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360960"/>
        <c:axId val="888347904"/>
      </c:scatterChart>
      <c:valAx>
        <c:axId val="88836096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OOPs as % of total health spending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88347904"/>
        <c:crosses val="autoZero"/>
        <c:crossBetween val="midCat"/>
      </c:valAx>
      <c:valAx>
        <c:axId val="8883479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with catastrophic OOPs (%)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88360960"/>
        <c:crosses val="autoZero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26'!$A$7</c:f>
              <c:strCache>
                <c:ptCount val="1"/>
                <c:pt idx="0">
                  <c:v>Catastrophic OOPs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2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dPt>
            <c:idx val="24"/>
            <c:marker>
              <c:spPr>
                <a:solidFill>
                  <a:srgbClr val="C0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Lbls>
            <c:dLbl>
              <c:idx val="24"/>
              <c:layout>
                <c:manualLayout>
                  <c:x val="-4.3648077048220213E-2"/>
                  <c:y val="-5.52325581395348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GEO 2017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'Fig 26'!$B$6:$Z$6</c:f>
              <c:numCache>
                <c:formatCode>#,##0.0</c:formatCode>
                <c:ptCount val="25"/>
                <c:pt idx="0" formatCode="General">
                  <c:v>12.524119102693509</c:v>
                </c:pt>
                <c:pt idx="1">
                  <c:v>11.67962449</c:v>
                </c:pt>
                <c:pt idx="2" formatCode="General">
                  <c:v>15.291488381324989</c:v>
                </c:pt>
                <c:pt idx="3" formatCode="General">
                  <c:v>15.164452012222046</c:v>
                </c:pt>
                <c:pt idx="4" formatCode="General">
                  <c:v>14.688427331272125</c:v>
                </c:pt>
                <c:pt idx="5" formatCode="General">
                  <c:v>15.404254052216718</c:v>
                </c:pt>
                <c:pt idx="6" formatCode="General">
                  <c:v>7.5007828261141203</c:v>
                </c:pt>
                <c:pt idx="7" formatCode="General">
                  <c:v>13.159151176519925</c:v>
                </c:pt>
                <c:pt idx="8" formatCode="General">
                  <c:v>18.077998522007647</c:v>
                </c:pt>
                <c:pt idx="9" formatCode="General">
                  <c:v>49.934599049511711</c:v>
                </c:pt>
                <c:pt idx="10" formatCode="General">
                  <c:v>23.233090171278889</c:v>
                </c:pt>
                <c:pt idx="11" formatCode="General">
                  <c:v>14.981486755909998</c:v>
                </c:pt>
                <c:pt idx="12" formatCode="General">
                  <c:v>17.725115269050793</c:v>
                </c:pt>
                <c:pt idx="13" formatCode="General">
                  <c:v>22.772006975509896</c:v>
                </c:pt>
                <c:pt idx="14" formatCode="General">
                  <c:v>23.125539769689084</c:v>
                </c:pt>
                <c:pt idx="15" formatCode="General">
                  <c:v>34.008479453290157</c:v>
                </c:pt>
                <c:pt idx="16" formatCode="General">
                  <c:v>31.807343824511207</c:v>
                </c:pt>
                <c:pt idx="17" formatCode="General">
                  <c:v>24.555242361938951</c:v>
                </c:pt>
                <c:pt idx="18" formatCode="General">
                  <c:v>29.037430124432152</c:v>
                </c:pt>
                <c:pt idx="19" formatCode="General">
                  <c:v>49.978176264155074</c:v>
                </c:pt>
                <c:pt idx="20" formatCode="General">
                  <c:v>44.557065950000002</c:v>
                </c:pt>
                <c:pt idx="21" formatCode="General">
                  <c:v>56.925469887099425</c:v>
                </c:pt>
                <c:pt idx="22" formatCode="General">
                  <c:v>42.576356103670875</c:v>
                </c:pt>
                <c:pt idx="23" formatCode="General">
                  <c:v>47.811215914267834</c:v>
                </c:pt>
                <c:pt idx="24" formatCode="General">
                  <c:v>54.8</c:v>
                </c:pt>
              </c:numCache>
            </c:numRef>
          </c:xVal>
          <c:yVal>
            <c:numRef>
              <c:f>'Fig 26'!$B$7:$Z$7</c:f>
              <c:numCache>
                <c:formatCode>General</c:formatCode>
                <c:ptCount val="25"/>
                <c:pt idx="0" formatCode="0.00">
                  <c:v>0.96</c:v>
                </c:pt>
                <c:pt idx="1">
                  <c:v>1.1000000000000001</c:v>
                </c:pt>
                <c:pt idx="2" formatCode="0.00">
                  <c:v>1.06477</c:v>
                </c:pt>
                <c:pt idx="3" formatCode="0.00">
                  <c:v>1.23109</c:v>
                </c:pt>
                <c:pt idx="4" formatCode="0.00">
                  <c:v>1.43</c:v>
                </c:pt>
                <c:pt idx="5" formatCode="0.00">
                  <c:v>1.81</c:v>
                </c:pt>
                <c:pt idx="6" formatCode="0.00">
                  <c:v>1.8807</c:v>
                </c:pt>
                <c:pt idx="7" formatCode="0.00">
                  <c:v>2.3565749999999999</c:v>
                </c:pt>
                <c:pt idx="8" formatCode="0.00">
                  <c:v>3.2</c:v>
                </c:pt>
                <c:pt idx="9" formatCode="0.00">
                  <c:v>3.4737480000000001</c:v>
                </c:pt>
                <c:pt idx="10" formatCode="0.00">
                  <c:v>3.4982890000000002</c:v>
                </c:pt>
                <c:pt idx="11" formatCode="0.00">
                  <c:v>3.95</c:v>
                </c:pt>
                <c:pt idx="12" formatCode="0.00">
                  <c:v>5.2010699999999996</c:v>
                </c:pt>
                <c:pt idx="13" formatCode="0.00">
                  <c:v>7.3796509637793397</c:v>
                </c:pt>
                <c:pt idx="14" formatCode="0.00">
                  <c:v>8.64</c:v>
                </c:pt>
                <c:pt idx="15" formatCode="0.0">
                  <c:v>9.714830000000001</c:v>
                </c:pt>
                <c:pt idx="16" formatCode="0.00">
                  <c:v>9.4</c:v>
                </c:pt>
                <c:pt idx="17" formatCode="0.00">
                  <c:v>11.216149999999999</c:v>
                </c:pt>
                <c:pt idx="18" formatCode="0.00">
                  <c:v>11.627775523218659</c:v>
                </c:pt>
                <c:pt idx="19" formatCode="0.00">
                  <c:v>12.770000000000001</c:v>
                </c:pt>
                <c:pt idx="20" formatCode="0.00">
                  <c:v>12.894789333231524</c:v>
                </c:pt>
                <c:pt idx="21" formatCode="0.00">
                  <c:v>14.6</c:v>
                </c:pt>
                <c:pt idx="22" formatCode="0.00">
                  <c:v>15.241055000000001</c:v>
                </c:pt>
                <c:pt idx="23" formatCode="0.00">
                  <c:v>16.223470000000002</c:v>
                </c:pt>
                <c:pt idx="24" formatCode="0.00">
                  <c:v>17.600000000000001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352800"/>
        <c:axId val="88835878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 26'!$A$5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noFill/>
                  </a:ln>
                </c:spPr>
                <c:xVal>
                  <c:strRef>
                    <c:extLst>
                      <c:ext uri="{02D57815-91ED-43cb-92C2-25804820EDAC}">
                        <c15:formulaRef>
                          <c15:sqref>'Fig 26'!$B$5:$U$5</c15:sqref>
                        </c15:formulaRef>
                      </c:ext>
                    </c:extLst>
                    <c:strCache>
                      <c:ptCount val="20"/>
                      <c:pt idx="0">
                        <c:v>SVN 2015</c:v>
                      </c:pt>
                      <c:pt idx="1">
                        <c:v>NET 2013</c:v>
                      </c:pt>
                      <c:pt idx="2">
                        <c:v>CZE 2012</c:v>
                      </c:pt>
                      <c:pt idx="3">
                        <c:v>IRL 2015</c:v>
                      </c:pt>
                      <c:pt idx="4">
                        <c:v>GBR 2014</c:v>
                      </c:pt>
                      <c:pt idx="5">
                        <c:v>SWE 2012</c:v>
                      </c:pt>
                      <c:pt idx="6">
                        <c:v>FRA 2011</c:v>
                      </c:pt>
                      <c:pt idx="7">
                        <c:v>DEU 2013</c:v>
                      </c:pt>
                      <c:pt idx="8">
                        <c:v>AUT 2014</c:v>
                      </c:pt>
                      <c:pt idx="9">
                        <c:v>CYP 2009</c:v>
                      </c:pt>
                      <c:pt idx="10">
                        <c:v>SVK 2012</c:v>
                      </c:pt>
                      <c:pt idx="11">
                        <c:v>HRV 2014</c:v>
                      </c:pt>
                      <c:pt idx="12">
                        <c:v>TUR 2014</c:v>
                      </c:pt>
                      <c:pt idx="13">
                        <c:v>EST 2015</c:v>
                      </c:pt>
                      <c:pt idx="14">
                        <c:v>POL 2014</c:v>
                      </c:pt>
                      <c:pt idx="15">
                        <c:v>GRC 2013</c:v>
                      </c:pt>
                      <c:pt idx="16">
                        <c:v>LTU 2012</c:v>
                      </c:pt>
                      <c:pt idx="17">
                        <c:v>PRT 2010</c:v>
                      </c:pt>
                      <c:pt idx="18">
                        <c:v>HUN 2015</c:v>
                      </c:pt>
                      <c:pt idx="19">
                        <c:v>KGZ 2014</c:v>
                      </c:pt>
                    </c:strCache>
                  </c:strRef>
                </c:xVal>
                <c:y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yVal>
                <c:smooth val="0"/>
              </c15:ser>
            </c15:filteredScatterSeries>
          </c:ext>
        </c:extLst>
      </c:scatterChart>
      <c:valAx>
        <c:axId val="8883528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OOPs as % of total health spending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88358784"/>
        <c:crosses val="autoZero"/>
        <c:crossBetween val="midCat"/>
      </c:valAx>
      <c:valAx>
        <c:axId val="88835878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Households with catastrophic OOPs (%)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88352800"/>
        <c:crosses val="autoZero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6611423603101E-2"/>
          <c:y val="5.5943814275182129E-2"/>
          <c:w val="0.60678759474104715"/>
          <c:h val="0.84644030296025097"/>
        </c:manualLayout>
      </c:layout>
      <c:barChart>
        <c:barDir val="col"/>
        <c:grouping val="stacked"/>
        <c:varyColors val="0"/>
        <c:ser>
          <c:idx val="31"/>
          <c:order val="0"/>
          <c:tx>
            <c:strRef>
              <c:f>'Fig 27'!$B$4</c:f>
              <c:strCache>
                <c:ptCount val="1"/>
                <c:pt idx="0">
                  <c:v>Average cost of meeting basic needs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'Fig 27'!$C$2:$K$2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27'!$C$4:$K$4</c:f>
              <c:numCache>
                <c:formatCode>0.0</c:formatCode>
                <c:ptCount val="9"/>
                <c:pt idx="0">
                  <c:v>147.5094</c:v>
                </c:pt>
                <c:pt idx="1">
                  <c:v>168.34649999999999</c:v>
                </c:pt>
                <c:pt idx="2">
                  <c:v>171.54400000000001</c:v>
                </c:pt>
                <c:pt idx="3">
                  <c:v>186.09719999999999</c:v>
                </c:pt>
                <c:pt idx="4">
                  <c:v>201.21019999999999</c:v>
                </c:pt>
                <c:pt idx="5">
                  <c:v>206.0907</c:v>
                </c:pt>
                <c:pt idx="6">
                  <c:v>221.25909999999999</c:v>
                </c:pt>
                <c:pt idx="7">
                  <c:v>241.50890000000001</c:v>
                </c:pt>
                <c:pt idx="8">
                  <c:v>259.99630000000002</c:v>
                </c:pt>
              </c:numCache>
            </c:numRef>
          </c:val>
        </c:ser>
        <c:ser>
          <c:idx val="33"/>
          <c:order val="1"/>
          <c:tx>
            <c:strRef>
              <c:f>'Fig 27'!$B$6</c:f>
              <c:strCache>
                <c:ptCount val="1"/>
                <c:pt idx="0">
                  <c:v>Average capacity to pay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'Fig 27'!$C$2:$K$2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27'!$C$6:$K$6</c:f>
              <c:numCache>
                <c:formatCode>0.0</c:formatCode>
                <c:ptCount val="9"/>
                <c:pt idx="0">
                  <c:v>385.40640000000002</c:v>
                </c:pt>
                <c:pt idx="1">
                  <c:v>410.9316</c:v>
                </c:pt>
                <c:pt idx="2">
                  <c:v>436.62220000000002</c:v>
                </c:pt>
                <c:pt idx="3">
                  <c:v>488.99590000000001</c:v>
                </c:pt>
                <c:pt idx="4">
                  <c:v>520.82910000000004</c:v>
                </c:pt>
                <c:pt idx="5">
                  <c:v>525.90390000000002</c:v>
                </c:pt>
                <c:pt idx="6">
                  <c:v>540.27809999999999</c:v>
                </c:pt>
                <c:pt idx="7">
                  <c:v>569.75049999999999</c:v>
                </c:pt>
                <c:pt idx="8">
                  <c:v>551.99570000000006</c:v>
                </c:pt>
              </c:numCache>
            </c:numRef>
          </c:val>
        </c:ser>
        <c:ser>
          <c:idx val="0"/>
          <c:order val="3"/>
          <c:tx>
            <c:strRef>
              <c:f>[2]BNL!$B$3</c:f>
              <c:strCache>
                <c:ptCount val="1"/>
                <c:pt idx="0">
                  <c:v>Equivalised basic needs line, standard WHO approach (whostd):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[2]BNL!$C$3:$H$3</c:f>
              <c:numCache>
                <c:formatCode>General</c:formatCode>
                <c:ptCount val="6"/>
              </c:numCache>
            </c:numRef>
          </c:val>
        </c:ser>
        <c:ser>
          <c:idx val="5"/>
          <c:order val="4"/>
          <c:tx>
            <c:strRef>
              <c:f>[2]BNL!$B$8</c:f>
              <c:strCache>
                <c:ptCount val="1"/>
                <c:pt idx="0">
                  <c:v>Percent below basic needs  expenditure line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7"/>
          <c:order val="5"/>
          <c:tx>
            <c:strRef>
              <c:f>[2]BNL!$B$10</c:f>
              <c:strCache>
                <c:ptCount val="1"/>
                <c:pt idx="0">
                  <c:v>Mean OOP/CTP by quintile: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[2]BNL!$C$10:$H$10</c:f>
              <c:numCache>
                <c:formatCode>General</c:formatCode>
                <c:ptCount val="6"/>
              </c:numCache>
            </c:numRef>
          </c:val>
        </c:ser>
        <c:ser>
          <c:idx val="8"/>
          <c:order val="6"/>
          <c:tx>
            <c:strRef>
              <c:f>[2]BNL!$B$11</c:f>
              <c:strCache>
                <c:ptCount val="1"/>
                <c:pt idx="0">
                  <c:v>Poorest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[2]BNL!$C$11:$H$11</c:f>
              <c:numCache>
                <c:formatCode>General</c:formatCode>
                <c:ptCount val="6"/>
                <c:pt idx="0">
                  <c:v>0.11514099999999999</c:v>
                </c:pt>
                <c:pt idx="1">
                  <c:v>0.12410400000000001</c:v>
                </c:pt>
                <c:pt idx="2">
                  <c:v>0.1135452</c:v>
                </c:pt>
                <c:pt idx="3">
                  <c:v>0.1125949</c:v>
                </c:pt>
                <c:pt idx="4">
                  <c:v>0.12343129999999999</c:v>
                </c:pt>
                <c:pt idx="5">
                  <c:v>0.15063789999999999</c:v>
                </c:pt>
              </c:numCache>
            </c:numRef>
          </c:val>
        </c:ser>
        <c:ser>
          <c:idx val="9"/>
          <c:order val="7"/>
          <c:tx>
            <c:strRef>
              <c:f>[2]BNL!$B$12</c:f>
              <c:strCache>
                <c:ptCount val="1"/>
                <c:pt idx="0">
                  <c:v>2nd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[2]BNL!$C$12:$H$12</c:f>
              <c:numCache>
                <c:formatCode>General</c:formatCode>
                <c:ptCount val="6"/>
                <c:pt idx="0">
                  <c:v>0.1231424</c:v>
                </c:pt>
                <c:pt idx="1">
                  <c:v>0.12612209999999999</c:v>
                </c:pt>
                <c:pt idx="2">
                  <c:v>0.11895070000000001</c:v>
                </c:pt>
                <c:pt idx="3">
                  <c:v>0.12820809999999999</c:v>
                </c:pt>
                <c:pt idx="4">
                  <c:v>0.12704960000000001</c:v>
                </c:pt>
                <c:pt idx="5">
                  <c:v>0.1520368</c:v>
                </c:pt>
              </c:numCache>
            </c:numRef>
          </c:val>
        </c:ser>
        <c:ser>
          <c:idx val="10"/>
          <c:order val="8"/>
          <c:tx>
            <c:strRef>
              <c:f>[2]BNL!$B$13</c:f>
              <c:strCache>
                <c:ptCount val="1"/>
                <c:pt idx="0">
                  <c:v>3rd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[2]BNL!$C$13:$H$13</c:f>
              <c:numCache>
                <c:formatCode>General</c:formatCode>
                <c:ptCount val="6"/>
                <c:pt idx="0">
                  <c:v>0.1225324</c:v>
                </c:pt>
                <c:pt idx="1">
                  <c:v>0.1202102</c:v>
                </c:pt>
                <c:pt idx="2">
                  <c:v>0.1098626</c:v>
                </c:pt>
                <c:pt idx="3">
                  <c:v>0.1168669</c:v>
                </c:pt>
                <c:pt idx="4">
                  <c:v>0.12962399999999999</c:v>
                </c:pt>
                <c:pt idx="5">
                  <c:v>0.1441385</c:v>
                </c:pt>
              </c:numCache>
            </c:numRef>
          </c:val>
        </c:ser>
        <c:ser>
          <c:idx val="11"/>
          <c:order val="9"/>
          <c:tx>
            <c:strRef>
              <c:f>[2]BNL!$B$14</c:f>
              <c:strCache>
                <c:ptCount val="1"/>
                <c:pt idx="0">
                  <c:v>4th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[2]BNL!$C$14:$H$14</c:f>
              <c:numCache>
                <c:formatCode>General</c:formatCode>
                <c:ptCount val="6"/>
                <c:pt idx="0">
                  <c:v>0.10480589999999999</c:v>
                </c:pt>
                <c:pt idx="1">
                  <c:v>0.1068931</c:v>
                </c:pt>
                <c:pt idx="2">
                  <c:v>0.1006046</c:v>
                </c:pt>
                <c:pt idx="3">
                  <c:v>0.10263070000000001</c:v>
                </c:pt>
                <c:pt idx="4">
                  <c:v>0.10820970000000001</c:v>
                </c:pt>
                <c:pt idx="5">
                  <c:v>0.1180725</c:v>
                </c:pt>
              </c:numCache>
            </c:numRef>
          </c:val>
        </c:ser>
        <c:ser>
          <c:idx val="12"/>
          <c:order val="10"/>
          <c:tx>
            <c:strRef>
              <c:f>[2]BNL!$B$15</c:f>
              <c:strCache>
                <c:ptCount val="1"/>
                <c:pt idx="0">
                  <c:v>Richest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[2]BNL!$C$15:$H$15</c:f>
              <c:numCache>
                <c:formatCode>General</c:formatCode>
                <c:ptCount val="6"/>
                <c:pt idx="0">
                  <c:v>9.65255E-2</c:v>
                </c:pt>
                <c:pt idx="1">
                  <c:v>8.5042699999999999E-2</c:v>
                </c:pt>
                <c:pt idx="2">
                  <c:v>8.3579899999999999E-2</c:v>
                </c:pt>
                <c:pt idx="3">
                  <c:v>8.39091E-2</c:v>
                </c:pt>
                <c:pt idx="4">
                  <c:v>9.1143100000000005E-2</c:v>
                </c:pt>
                <c:pt idx="5">
                  <c:v>9.0098700000000004E-2</c:v>
                </c:pt>
              </c:numCache>
            </c:numRef>
          </c:val>
        </c:ser>
        <c:ser>
          <c:idx val="13"/>
          <c:order val="11"/>
          <c:tx>
            <c:strRef>
              <c:f>[2]BNL!$B$16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[2]BNL!$C$16:$H$16</c:f>
              <c:numCache>
                <c:formatCode>General</c:formatCode>
                <c:ptCount val="6"/>
                <c:pt idx="0">
                  <c:v>0.11242870000000001</c:v>
                </c:pt>
                <c:pt idx="1">
                  <c:v>0.11247699999999999</c:v>
                </c:pt>
                <c:pt idx="2">
                  <c:v>0.10531020000000001</c:v>
                </c:pt>
                <c:pt idx="3">
                  <c:v>0.1088421</c:v>
                </c:pt>
                <c:pt idx="4">
                  <c:v>0.1158932</c:v>
                </c:pt>
                <c:pt idx="5">
                  <c:v>0.1310009</c:v>
                </c:pt>
              </c:numCache>
            </c:numRef>
          </c:val>
        </c:ser>
        <c:ser>
          <c:idx val="14"/>
          <c:order val="12"/>
          <c:tx>
            <c:strRef>
              <c:f>[2]BNL!$B$17</c:f>
              <c:strCache>
                <c:ptCount val="1"/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[2]BNL!$C$17:$H$17</c:f>
              <c:numCache>
                <c:formatCode>General</c:formatCode>
                <c:ptCount val="6"/>
              </c:numCache>
            </c:numRef>
          </c:val>
        </c:ser>
        <c:ser>
          <c:idx val="15"/>
          <c:order val="13"/>
          <c:tx>
            <c:strRef>
              <c:f>[2]BNL!$B$18</c:f>
              <c:strCache>
                <c:ptCount val="1"/>
                <c:pt idx="0">
                  <c:v>Equivalised basic needs line, revised WHO approach (who):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[2]BNL!$C$18:$H$18</c:f>
              <c:numCache>
                <c:formatCode>General</c:formatCode>
                <c:ptCount val="6"/>
              </c:numCache>
            </c:numRef>
          </c:val>
        </c:ser>
        <c:ser>
          <c:idx val="18"/>
          <c:order val="14"/>
          <c:tx>
            <c:strRef>
              <c:f>[2]BNL!$B$21</c:f>
              <c:strCache>
                <c:ptCount val="1"/>
                <c:pt idx="0">
                  <c:v>Percent below basic needs  expenditure line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[2]BNL!$C$21:$H$21</c:f>
              <c:numCache>
                <c:formatCode>General</c:formatCode>
                <c:ptCount val="6"/>
                <c:pt idx="0">
                  <c:v>0.11579979999999999</c:v>
                </c:pt>
                <c:pt idx="1">
                  <c:v>0.123292</c:v>
                </c:pt>
                <c:pt idx="2">
                  <c:v>0.10336620000000001</c:v>
                </c:pt>
                <c:pt idx="3">
                  <c:v>8.5128899999999993E-2</c:v>
                </c:pt>
                <c:pt idx="4">
                  <c:v>6.5245399999999995E-2</c:v>
                </c:pt>
                <c:pt idx="5">
                  <c:v>6.2374899999999997E-2</c:v>
                </c:pt>
              </c:numCache>
            </c:numRef>
          </c:val>
        </c:ser>
        <c:ser>
          <c:idx val="20"/>
          <c:order val="15"/>
          <c:tx>
            <c:strRef>
              <c:f>[2]BNL!$B$23</c:f>
              <c:strCache>
                <c:ptCount val="1"/>
                <c:pt idx="0">
                  <c:v>Mean OOP/CTP by quintile: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[2]BNL!$C$23:$H$23</c:f>
              <c:numCache>
                <c:formatCode>General</c:formatCode>
                <c:ptCount val="6"/>
              </c:numCache>
            </c:numRef>
          </c:val>
        </c:ser>
        <c:ser>
          <c:idx val="21"/>
          <c:order val="16"/>
          <c:tx>
            <c:strRef>
              <c:f>[2]BNL!$B$24</c:f>
              <c:strCache>
                <c:ptCount val="1"/>
                <c:pt idx="0">
                  <c:v>Poorest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[2]BNL!$C$24:$H$24</c:f>
              <c:numCache>
                <c:formatCode>General</c:formatCode>
                <c:ptCount val="6"/>
                <c:pt idx="0">
                  <c:v>9.7164600000000004E-2</c:v>
                </c:pt>
                <c:pt idx="1">
                  <c:v>-0.27916839999999998</c:v>
                </c:pt>
                <c:pt idx="2">
                  <c:v>0.17424539999999999</c:v>
                </c:pt>
                <c:pt idx="3">
                  <c:v>-0.13687679999999999</c:v>
                </c:pt>
                <c:pt idx="4">
                  <c:v>-0.20772760000000001</c:v>
                </c:pt>
                <c:pt idx="5">
                  <c:v>0.47213379999999999</c:v>
                </c:pt>
              </c:numCache>
            </c:numRef>
          </c:val>
        </c:ser>
        <c:ser>
          <c:idx val="22"/>
          <c:order val="17"/>
          <c:tx>
            <c:strRef>
              <c:f>[2]BNL!$B$25</c:f>
              <c:strCache>
                <c:ptCount val="1"/>
                <c:pt idx="0">
                  <c:v>2nd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[2]BNL!$C$25:$H$25</c:f>
              <c:numCache>
                <c:formatCode>General</c:formatCode>
                <c:ptCount val="6"/>
                <c:pt idx="0">
                  <c:v>0.20981240000000001</c:v>
                </c:pt>
                <c:pt idx="1">
                  <c:v>0.22675020000000001</c:v>
                </c:pt>
                <c:pt idx="2">
                  <c:v>0.19538249999999999</c:v>
                </c:pt>
                <c:pt idx="3">
                  <c:v>0.1987208</c:v>
                </c:pt>
                <c:pt idx="4">
                  <c:v>0.17897879999999999</c:v>
                </c:pt>
                <c:pt idx="5">
                  <c:v>0.21562249999999999</c:v>
                </c:pt>
              </c:numCache>
            </c:numRef>
          </c:val>
        </c:ser>
        <c:ser>
          <c:idx val="23"/>
          <c:order val="18"/>
          <c:tx>
            <c:strRef>
              <c:f>[2]BNL!$B$26</c:f>
              <c:strCache>
                <c:ptCount val="1"/>
                <c:pt idx="0">
                  <c:v>3rd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[2]BNL!$C$26:$H$26</c:f>
              <c:numCache>
                <c:formatCode>General</c:formatCode>
                <c:ptCount val="6"/>
                <c:pt idx="0">
                  <c:v>0.1454809</c:v>
                </c:pt>
                <c:pt idx="1">
                  <c:v>0.14605319999999999</c:v>
                </c:pt>
                <c:pt idx="2">
                  <c:v>0.13215959999999999</c:v>
                </c:pt>
                <c:pt idx="3">
                  <c:v>0.1377399</c:v>
                </c:pt>
                <c:pt idx="4">
                  <c:v>0.14559179999999999</c:v>
                </c:pt>
                <c:pt idx="5">
                  <c:v>0.16179189999999999</c:v>
                </c:pt>
              </c:numCache>
            </c:numRef>
          </c:val>
        </c:ser>
        <c:ser>
          <c:idx val="24"/>
          <c:order val="19"/>
          <c:tx>
            <c:strRef>
              <c:f>[2]BNL!$B$27</c:f>
              <c:strCache>
                <c:ptCount val="1"/>
                <c:pt idx="0">
                  <c:v>4th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[2]BNL!$C$27:$H$27</c:f>
              <c:numCache>
                <c:formatCode>General</c:formatCode>
                <c:ptCount val="6"/>
                <c:pt idx="0">
                  <c:v>0.1118242</c:v>
                </c:pt>
                <c:pt idx="1">
                  <c:v>0.1128712</c:v>
                </c:pt>
                <c:pt idx="2">
                  <c:v>0.1082695</c:v>
                </c:pt>
                <c:pt idx="3">
                  <c:v>0.10719579999999999</c:v>
                </c:pt>
                <c:pt idx="4">
                  <c:v>0.1116084</c:v>
                </c:pt>
                <c:pt idx="5">
                  <c:v>0.1229035</c:v>
                </c:pt>
              </c:numCache>
            </c:numRef>
          </c:val>
        </c:ser>
        <c:ser>
          <c:idx val="25"/>
          <c:order val="20"/>
          <c:tx>
            <c:strRef>
              <c:f>[2]BNL!$B$28</c:f>
              <c:strCache>
                <c:ptCount val="1"/>
                <c:pt idx="0">
                  <c:v>Richest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[2]BNL!$C$28:$H$28</c:f>
              <c:numCache>
                <c:formatCode>General</c:formatCode>
                <c:ptCount val="6"/>
                <c:pt idx="0">
                  <c:v>9.8739999999999994E-2</c:v>
                </c:pt>
                <c:pt idx="1">
                  <c:v>8.6433200000000002E-2</c:v>
                </c:pt>
                <c:pt idx="2">
                  <c:v>8.5147299999999995E-2</c:v>
                </c:pt>
                <c:pt idx="3">
                  <c:v>8.4776500000000005E-2</c:v>
                </c:pt>
                <c:pt idx="4">
                  <c:v>9.1715400000000002E-2</c:v>
                </c:pt>
                <c:pt idx="5">
                  <c:v>9.0849899999999997E-2</c:v>
                </c:pt>
              </c:numCache>
            </c:numRef>
          </c:val>
        </c:ser>
        <c:ser>
          <c:idx val="26"/>
          <c:order val="21"/>
          <c:tx>
            <c:strRef>
              <c:f>[2]BNL!$B$29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[2]BNL!$C$29:$H$29</c:f>
              <c:numCache>
                <c:formatCode>General</c:formatCode>
                <c:ptCount val="6"/>
                <c:pt idx="0">
                  <c:v>0.1326058</c:v>
                </c:pt>
                <c:pt idx="1">
                  <c:v>5.8560899999999999E-2</c:v>
                </c:pt>
                <c:pt idx="2">
                  <c:v>0.13904739999999999</c:v>
                </c:pt>
                <c:pt idx="3">
                  <c:v>7.8307299999999996E-2</c:v>
                </c:pt>
                <c:pt idx="4">
                  <c:v>6.4036999999999997E-2</c:v>
                </c:pt>
                <c:pt idx="5">
                  <c:v>0.2126825</c:v>
                </c:pt>
              </c:numCache>
            </c:numRef>
          </c:val>
        </c:ser>
        <c:ser>
          <c:idx val="27"/>
          <c:order val="22"/>
          <c:tx>
            <c:strRef>
              <c:f>[2]BNL!$B$30</c:f>
              <c:strCache>
                <c:ptCount val="1"/>
              </c:strCache>
            </c:strRef>
          </c:tx>
          <c:invertIfNegative val="0"/>
          <c:cat>
            <c:numRef>
              <c:f>[2]BNL!$C$2:$K$2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8">
                  <c:v>2010</c:v>
                </c:pt>
              </c:numCache>
            </c:numRef>
          </c:cat>
          <c:val>
            <c:numRef>
              <c:f>[2]BNL!$C$30:$H$30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88355520"/>
        <c:axId val="888348448"/>
      </c:barChart>
      <c:lineChart>
        <c:grouping val="standard"/>
        <c:varyColors val="0"/>
        <c:ser>
          <c:idx val="32"/>
          <c:order val="2"/>
          <c:tx>
            <c:strRef>
              <c:f>'Fig 27'!$B$5</c:f>
              <c:strCache>
                <c:ptCount val="1"/>
                <c:pt idx="0">
                  <c:v>Share of households living below the basic needs line (%)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 27'!$C$2:$H$2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27'!$C$5:$K$5</c:f>
              <c:numCache>
                <c:formatCode>0%</c:formatCode>
                <c:ptCount val="9"/>
                <c:pt idx="0">
                  <c:v>6.5033900000000006E-2</c:v>
                </c:pt>
                <c:pt idx="1">
                  <c:v>6.9463700000000003E-2</c:v>
                </c:pt>
                <c:pt idx="2">
                  <c:v>5.9250299999999999E-2</c:v>
                </c:pt>
                <c:pt idx="3">
                  <c:v>4.3686200000000001E-2</c:v>
                </c:pt>
                <c:pt idx="4">
                  <c:v>4.64298E-2</c:v>
                </c:pt>
                <c:pt idx="5">
                  <c:v>3.8960599999999998E-2</c:v>
                </c:pt>
                <c:pt idx="6">
                  <c:v>4.6017700000000002E-2</c:v>
                </c:pt>
                <c:pt idx="7">
                  <c:v>6.2174100000000003E-2</c:v>
                </c:pt>
                <c:pt idx="8">
                  <c:v>5.7786200000000003E-2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59328"/>
        <c:axId val="888358240"/>
      </c:lineChart>
      <c:catAx>
        <c:axId val="8883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888348448"/>
        <c:crosses val="autoZero"/>
        <c:auto val="1"/>
        <c:lblAlgn val="ctr"/>
        <c:lblOffset val="100"/>
        <c:noMultiLvlLbl val="0"/>
      </c:catAx>
      <c:valAx>
        <c:axId val="888348448"/>
        <c:scaling>
          <c:orientation val="minMax"/>
          <c:max val="8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GEL per month</a:t>
                </a:r>
              </a:p>
            </c:rich>
          </c:tx>
          <c:layout>
            <c:manualLayout>
              <c:xMode val="edge"/>
              <c:yMode val="edge"/>
              <c:x val="3.8010991189445435E-3"/>
              <c:y val="0.381114110882775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888355520"/>
        <c:crosses val="autoZero"/>
        <c:crossBetween val="between"/>
      </c:valAx>
      <c:valAx>
        <c:axId val="888358240"/>
        <c:scaling>
          <c:orientation val="minMax"/>
          <c:max val="0.16000000000000003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888359328"/>
        <c:crosses val="max"/>
        <c:crossBetween val="between"/>
        <c:majorUnit val="2.0000000000000004E-2"/>
        <c:minorUnit val="1.0000000000000002E-2"/>
      </c:valAx>
      <c:catAx>
        <c:axId val="88835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8358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605069009567319"/>
          <c:y val="0.26428737004408337"/>
          <c:w val="0.2305388296252826"/>
          <c:h val="0.42892352025002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28 ave wage'!$A$3:$B$3</c:f>
              <c:strCache>
                <c:ptCount val="2"/>
                <c:pt idx="0">
                  <c:v>Subsistence Minimum, GEL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28 ave wage'!$C$2:$K$2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28 ave wage'!$C$3:$K$3</c:f>
              <c:numCache>
                <c:formatCode>General</c:formatCode>
                <c:ptCount val="9"/>
                <c:pt idx="0">
                  <c:v>134.30000000000001</c:v>
                </c:pt>
                <c:pt idx="1">
                  <c:v>157.80000000000001</c:v>
                </c:pt>
                <c:pt idx="2">
                  <c:v>151.19999999999999</c:v>
                </c:pt>
                <c:pt idx="3">
                  <c:v>149</c:v>
                </c:pt>
                <c:pt idx="4">
                  <c:v>154.5</c:v>
                </c:pt>
                <c:pt idx="5">
                  <c:v>161.1</c:v>
                </c:pt>
                <c:pt idx="6">
                  <c:v>160.1</c:v>
                </c:pt>
                <c:pt idx="7">
                  <c:v>170.8</c:v>
                </c:pt>
                <c:pt idx="8">
                  <c:v>174.3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D2-485E-8BA5-A52758305D38}"/>
            </c:ext>
          </c:extLst>
        </c:ser>
        <c:ser>
          <c:idx val="2"/>
          <c:order val="2"/>
          <c:tx>
            <c:strRef>
              <c:f>'Fig 28 ave wage'!$A$5:$B$5</c:f>
              <c:strCache>
                <c:ptCount val="2"/>
                <c:pt idx="0">
                  <c:v>Average monthly nominal salary, Gel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28 ave wage'!$C$2:$K$2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28 ave wage'!$C$5:$K$5</c:f>
              <c:numCache>
                <c:formatCode>General</c:formatCode>
                <c:ptCount val="9"/>
                <c:pt idx="0">
                  <c:v>597.6</c:v>
                </c:pt>
                <c:pt idx="1">
                  <c:v>636</c:v>
                </c:pt>
                <c:pt idx="2">
                  <c:v>712.5</c:v>
                </c:pt>
                <c:pt idx="3">
                  <c:v>773.1</c:v>
                </c:pt>
                <c:pt idx="4">
                  <c:v>818</c:v>
                </c:pt>
                <c:pt idx="5">
                  <c:v>900.4</c:v>
                </c:pt>
                <c:pt idx="6">
                  <c:v>940</c:v>
                </c:pt>
                <c:pt idx="7">
                  <c:v>999.1</c:v>
                </c:pt>
                <c:pt idx="8">
                  <c:v>1068.3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D2-485E-8BA5-A527583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88357152"/>
        <c:axId val="888353888"/>
      </c:barChart>
      <c:lineChart>
        <c:grouping val="standard"/>
        <c:varyColors val="0"/>
        <c:ser>
          <c:idx val="1"/>
          <c:order val="1"/>
          <c:tx>
            <c:strRef>
              <c:f>'Fig 28 ave wage'!$A$4:$B$4</c:f>
              <c:strCache>
                <c:ptCount val="2"/>
                <c:pt idx="0">
                  <c:v>Ratio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E46C0A"/>
              </a:solidFill>
              <a:ln w="9525">
                <a:solidFill>
                  <a:srgbClr val="E46C0A"/>
                </a:solidFill>
              </a:ln>
              <a:effectLst/>
            </c:spPr>
          </c:marker>
          <c:cat>
            <c:numRef>
              <c:f>'Fig 28 ave wage'!$C$2:$K$2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28 ave wage'!$C$4:$K$4</c:f>
              <c:numCache>
                <c:formatCode>General</c:formatCode>
                <c:ptCount val="9"/>
                <c:pt idx="0">
                  <c:v>4.4497393894266564</c:v>
                </c:pt>
                <c:pt idx="1">
                  <c:v>4.0304182509505697</c:v>
                </c:pt>
                <c:pt idx="2">
                  <c:v>4.7123015873015879</c:v>
                </c:pt>
                <c:pt idx="3">
                  <c:v>5.1885906040268459</c:v>
                </c:pt>
                <c:pt idx="4">
                  <c:v>5.2944983818770224</c:v>
                </c:pt>
                <c:pt idx="5">
                  <c:v>5.5890751086281814</c:v>
                </c:pt>
                <c:pt idx="6">
                  <c:v>5.8713304184884452</c:v>
                </c:pt>
                <c:pt idx="7">
                  <c:v>5.8495316159250583</c:v>
                </c:pt>
                <c:pt idx="8">
                  <c:v>6.129087779690189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D2-485E-8BA5-A527583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48992"/>
        <c:axId val="888349536"/>
      </c:lineChart>
      <c:catAx>
        <c:axId val="88835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3888"/>
        <c:crosses val="autoZero"/>
        <c:auto val="1"/>
        <c:lblAlgn val="ctr"/>
        <c:lblOffset val="100"/>
        <c:noMultiLvlLbl val="0"/>
      </c:catAx>
      <c:valAx>
        <c:axId val="888353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7152"/>
        <c:crosses val="autoZero"/>
        <c:crossBetween val="between"/>
        <c:majorUnit val="200"/>
      </c:valAx>
      <c:valAx>
        <c:axId val="888349536"/>
        <c:scaling>
          <c:orientation val="minMax"/>
          <c:max val="5.6"/>
          <c:min val="4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48992"/>
        <c:crosses val="max"/>
        <c:crossBetween val="between"/>
      </c:valAx>
      <c:catAx>
        <c:axId val="88834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834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40157480314973E-2"/>
          <c:y val="0.27157472645021724"/>
          <c:w val="0.89816272965879262"/>
          <c:h val="0.654308643363664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 29 Income GEL'!$A$3</c:f>
              <c:strCache>
                <c:ptCount val="1"/>
                <c:pt idx="0">
                  <c:v>Total in the Country</c:v>
                </c:pt>
              </c:strCache>
            </c:strRef>
          </c:tx>
          <c:spPr>
            <a:solidFill>
              <a:srgbClr val="8C3634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29 Income GEL'!$B$3:$G$3</c:f>
              <c:numCache>
                <c:formatCode>#,##0\ [$₾-437]</c:formatCode>
                <c:ptCount val="6"/>
                <c:pt idx="0">
                  <c:v>564</c:v>
                </c:pt>
                <c:pt idx="1">
                  <c:v>605.4</c:v>
                </c:pt>
                <c:pt idx="2">
                  <c:v>673.8</c:v>
                </c:pt>
                <c:pt idx="3">
                  <c:v>774.1</c:v>
                </c:pt>
                <c:pt idx="4">
                  <c:v>861.6</c:v>
                </c:pt>
                <c:pt idx="5">
                  <c:v>899.8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FE-4783-8FCF-1234588B03D3}"/>
            </c:ext>
          </c:extLst>
        </c:ser>
        <c:ser>
          <c:idx val="2"/>
          <c:order val="2"/>
          <c:tx>
            <c:strRef>
              <c:f>'Fig 29 Income GEL'!$A$4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rgbClr val="A85858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29 Income GEL'!$B$4:$G$4</c:f>
              <c:numCache>
                <c:formatCode>#,##0\ [$₾-437]</c:formatCode>
                <c:ptCount val="6"/>
                <c:pt idx="0">
                  <c:v>631.79999999999995</c:v>
                </c:pt>
                <c:pt idx="1">
                  <c:v>640</c:v>
                </c:pt>
                <c:pt idx="2">
                  <c:v>728.4</c:v>
                </c:pt>
                <c:pt idx="3">
                  <c:v>856.6</c:v>
                </c:pt>
                <c:pt idx="4">
                  <c:v>956.8</c:v>
                </c:pt>
                <c:pt idx="5">
                  <c:v>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FE-4783-8FCF-1234588B03D3}"/>
            </c:ext>
          </c:extLst>
        </c:ser>
        <c:ser>
          <c:idx val="3"/>
          <c:order val="3"/>
          <c:tx>
            <c:strRef>
              <c:f>'Fig 29 Income GEL'!$A$5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F2A0A0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29 Income GEL'!$B$5:$G$5</c:f>
              <c:numCache>
                <c:formatCode>#,##0\ [$₾-437]</c:formatCode>
                <c:ptCount val="6"/>
                <c:pt idx="0">
                  <c:v>495.8</c:v>
                </c:pt>
                <c:pt idx="1">
                  <c:v>570.70000000000005</c:v>
                </c:pt>
                <c:pt idx="2">
                  <c:v>619.5</c:v>
                </c:pt>
                <c:pt idx="3">
                  <c:v>691.5</c:v>
                </c:pt>
                <c:pt idx="4">
                  <c:v>767.5</c:v>
                </c:pt>
                <c:pt idx="5">
                  <c:v>786.6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FE-4783-8FCF-1234588B03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888350080"/>
        <c:axId val="88835443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GEL'!$A$2</c15:sqref>
                        </c15:formulaRef>
                      </c:ext>
                    </c:extLst>
                    <c:strCache>
                      <c:ptCount val="1"/>
                      <c:pt idx="0">
                        <c:v>Column1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6350" cap="flat" cmpd="sng" algn="ctr">
                            <a:solidFill>
                              <a:schemeClr val="tx1"/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GEL'!$B$2:$G$2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GEL'!$B$2:$G$2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37FE-4783-8FCF-1234588B03D3}"/>
                  </c:ext>
                </c:extLst>
              </c15:ser>
            </c15:filteredBarSeries>
          </c:ext>
        </c:extLst>
      </c:barChart>
      <c:catAx>
        <c:axId val="88835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4432"/>
        <c:crosses val="autoZero"/>
        <c:auto val="1"/>
        <c:lblAlgn val="ctr"/>
        <c:lblOffset val="100"/>
        <c:noMultiLvlLbl val="0"/>
      </c:catAx>
      <c:valAx>
        <c:axId val="888354432"/>
        <c:scaling>
          <c:orientation val="minMax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Average monthly income per household (GEL)</a:t>
                </a:r>
              </a:p>
            </c:rich>
          </c:tx>
          <c:layout>
            <c:manualLayout>
              <c:xMode val="edge"/>
              <c:yMode val="edge"/>
              <c:x val="1.2531299729266126E-2"/>
              <c:y val="0.12742582296594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crossAx val="888350080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6980681468870442"/>
          <c:y val="2.0698568539153705E-2"/>
          <c:w val="0.43019330446083498"/>
          <c:h val="7.143158517909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 rot="-5400000" vert="horz"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7'!$B$3</c:f>
              <c:strCache>
                <c:ptCount val="1"/>
                <c:pt idx="0">
                  <c:v>Poorest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7'!$B$4:$B$13</c:f>
              <c:numCache>
                <c:formatCode>General</c:formatCode>
                <c:ptCount val="9"/>
                <c:pt idx="0">
                  <c:v>43.01</c:v>
                </c:pt>
                <c:pt idx="1">
                  <c:v>35.53</c:v>
                </c:pt>
                <c:pt idx="2">
                  <c:v>34.950000000000003</c:v>
                </c:pt>
                <c:pt idx="3">
                  <c:v>30.93</c:v>
                </c:pt>
                <c:pt idx="4">
                  <c:v>29.07</c:v>
                </c:pt>
                <c:pt idx="5">
                  <c:v>26.68</c:v>
                </c:pt>
                <c:pt idx="6">
                  <c:v>24.77</c:v>
                </c:pt>
                <c:pt idx="7">
                  <c:v>83.15</c:v>
                </c:pt>
                <c:pt idx="8">
                  <c:v>31.34</c:v>
                </c:pt>
              </c:numCache>
            </c:numRef>
          </c:val>
        </c:ser>
        <c:ser>
          <c:idx val="1"/>
          <c:order val="1"/>
          <c:tx>
            <c:strRef>
              <c:f>'Fig 7'!$C$3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7'!$C$4:$C$13</c:f>
              <c:numCache>
                <c:formatCode>General</c:formatCode>
                <c:ptCount val="9"/>
                <c:pt idx="0">
                  <c:v>32.86</c:v>
                </c:pt>
                <c:pt idx="1">
                  <c:v>30.58</c:v>
                </c:pt>
                <c:pt idx="2">
                  <c:v>25.84</c:v>
                </c:pt>
                <c:pt idx="3">
                  <c:v>23.05</c:v>
                </c:pt>
                <c:pt idx="4">
                  <c:v>20.37</c:v>
                </c:pt>
                <c:pt idx="5">
                  <c:v>20.350000000000001</c:v>
                </c:pt>
                <c:pt idx="6">
                  <c:v>20.46</c:v>
                </c:pt>
                <c:pt idx="7">
                  <c:v>0</c:v>
                </c:pt>
                <c:pt idx="8">
                  <c:v>24.88</c:v>
                </c:pt>
              </c:numCache>
            </c:numRef>
          </c:val>
        </c:ser>
        <c:ser>
          <c:idx val="2"/>
          <c:order val="2"/>
          <c:tx>
            <c:strRef>
              <c:f>'Fig 7'!$D$3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7'!$D$4:$D$13</c:f>
              <c:numCache>
                <c:formatCode>General</c:formatCode>
                <c:ptCount val="9"/>
                <c:pt idx="0">
                  <c:v>29.46</c:v>
                </c:pt>
                <c:pt idx="1">
                  <c:v>25.08</c:v>
                </c:pt>
                <c:pt idx="2">
                  <c:v>25.33</c:v>
                </c:pt>
                <c:pt idx="3">
                  <c:v>20.3</c:v>
                </c:pt>
                <c:pt idx="4">
                  <c:v>19.36</c:v>
                </c:pt>
                <c:pt idx="5">
                  <c:v>16.75</c:v>
                </c:pt>
                <c:pt idx="6">
                  <c:v>18.260000000000002</c:v>
                </c:pt>
                <c:pt idx="7">
                  <c:v>0</c:v>
                </c:pt>
                <c:pt idx="8">
                  <c:v>22.7</c:v>
                </c:pt>
              </c:numCache>
            </c:numRef>
          </c:val>
        </c:ser>
        <c:ser>
          <c:idx val="3"/>
          <c:order val="3"/>
          <c:tx>
            <c:strRef>
              <c:f>'Fig 7'!$E$3</c:f>
              <c:strCache>
                <c:ptCount val="1"/>
                <c:pt idx="0">
                  <c:v>4th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7'!$E$4:$E$13</c:f>
              <c:numCache>
                <c:formatCode>General</c:formatCode>
                <c:ptCount val="9"/>
                <c:pt idx="0">
                  <c:v>27.14</c:v>
                </c:pt>
                <c:pt idx="1">
                  <c:v>25.62</c:v>
                </c:pt>
                <c:pt idx="2">
                  <c:v>23.05</c:v>
                </c:pt>
                <c:pt idx="3">
                  <c:v>21.2</c:v>
                </c:pt>
                <c:pt idx="4">
                  <c:v>18.38</c:v>
                </c:pt>
                <c:pt idx="5">
                  <c:v>20.45</c:v>
                </c:pt>
                <c:pt idx="6">
                  <c:v>20.14</c:v>
                </c:pt>
                <c:pt idx="7">
                  <c:v>0</c:v>
                </c:pt>
                <c:pt idx="8">
                  <c:v>19.03</c:v>
                </c:pt>
              </c:numCache>
            </c:numRef>
          </c:val>
        </c:ser>
        <c:ser>
          <c:idx val="4"/>
          <c:order val="4"/>
          <c:tx>
            <c:strRef>
              <c:f>'Fig 7'!$F$3</c:f>
              <c:strCache>
                <c:ptCount val="1"/>
                <c:pt idx="0">
                  <c:v>Richest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7'!$A$4:$A$13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7'!$F$4:$F$13</c:f>
              <c:numCache>
                <c:formatCode>General</c:formatCode>
                <c:ptCount val="9"/>
                <c:pt idx="0">
                  <c:v>26.92</c:v>
                </c:pt>
                <c:pt idx="1">
                  <c:v>24.85</c:v>
                </c:pt>
                <c:pt idx="2">
                  <c:v>26.2</c:v>
                </c:pt>
                <c:pt idx="3">
                  <c:v>22.73</c:v>
                </c:pt>
                <c:pt idx="4">
                  <c:v>20.04</c:v>
                </c:pt>
                <c:pt idx="5">
                  <c:v>22.27</c:v>
                </c:pt>
                <c:pt idx="6">
                  <c:v>21.08</c:v>
                </c:pt>
                <c:pt idx="7">
                  <c:v>0</c:v>
                </c:pt>
                <c:pt idx="8">
                  <c:v>25.63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889214832"/>
        <c:axId val="889219728"/>
      </c:barChart>
      <c:catAx>
        <c:axId val="88921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19728"/>
        <c:crosses val="autoZero"/>
        <c:auto val="1"/>
        <c:lblAlgn val="ctr"/>
        <c:lblOffset val="100"/>
        <c:noMultiLvlLbl val="0"/>
      </c:catAx>
      <c:valAx>
        <c:axId val="8892197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0"/>
                  <a:t>Households (%)</a:t>
                </a:r>
              </a:p>
            </c:rich>
          </c:tx>
          <c:layout>
            <c:manualLayout>
              <c:xMode val="edge"/>
              <c:yMode val="edge"/>
              <c:x val="1.678183808697617E-2"/>
              <c:y val="0.3682402630705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148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40157480314973E-2"/>
          <c:y val="0.31093625918517104"/>
          <c:w val="0.89816272965879262"/>
          <c:h val="0.6144141217921010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 29 Income GEL'!$A$10</c:f>
              <c:strCache>
                <c:ptCount val="1"/>
                <c:pt idx="0">
                  <c:v>Total in the Country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GEL'!$B$9:$J$9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29 Income GEL'!$B$10:$J$10</c:f>
              <c:numCache>
                <c:formatCode>#,##0\ [$₾-437]</c:formatCode>
                <c:ptCount val="9"/>
                <c:pt idx="0">
                  <c:v>569.10876543518168</c:v>
                </c:pt>
                <c:pt idx="1">
                  <c:v>605.58167394614759</c:v>
                </c:pt>
                <c:pt idx="2">
                  <c:v>678.98864914054047</c:v>
                </c:pt>
                <c:pt idx="3">
                  <c:v>781.25525884005538</c:v>
                </c:pt>
                <c:pt idx="4">
                  <c:v>869.22492476696993</c:v>
                </c:pt>
                <c:pt idx="5">
                  <c:v>912.65739293834838</c:v>
                </c:pt>
                <c:pt idx="6">
                  <c:v>944.0713512944493</c:v>
                </c:pt>
                <c:pt idx="7">
                  <c:v>954.83938956333259</c:v>
                </c:pt>
                <c:pt idx="8">
                  <c:v>1004.9512567585738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FE-4783-8FCF-1234588B03D3}"/>
            </c:ext>
          </c:extLst>
        </c:ser>
        <c:ser>
          <c:idx val="2"/>
          <c:order val="2"/>
          <c:tx>
            <c:strRef>
              <c:f>'Fig 29 Income GEL'!$A$11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GEL'!$B$9:$J$9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29 Income GEL'!$B$11:$J$11</c:f>
              <c:numCache>
                <c:formatCode>#,##0\ [$₾-437]</c:formatCode>
                <c:ptCount val="9"/>
                <c:pt idx="0">
                  <c:v>626.91884835517624</c:v>
                </c:pt>
                <c:pt idx="1">
                  <c:v>634.20264993749822</c:v>
                </c:pt>
                <c:pt idx="2">
                  <c:v>723.55178962904745</c:v>
                </c:pt>
                <c:pt idx="3">
                  <c:v>851.98209989146198</c:v>
                </c:pt>
                <c:pt idx="4">
                  <c:v>949.11395259745075</c:v>
                </c:pt>
                <c:pt idx="5">
                  <c:v>1007.467193244561</c:v>
                </c:pt>
                <c:pt idx="6">
                  <c:v>1041.2459555396258</c:v>
                </c:pt>
                <c:pt idx="7">
                  <c:v>1056.5575319006732</c:v>
                </c:pt>
                <c:pt idx="8">
                  <c:v>1087.3448576206431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FE-4783-8FCF-1234588B03D3}"/>
            </c:ext>
          </c:extLst>
        </c:ser>
        <c:ser>
          <c:idx val="3"/>
          <c:order val="3"/>
          <c:tx>
            <c:strRef>
              <c:f>'Fig 29 Income GEL'!$A$12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29 Income GEL'!$B$9:$J$9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29 Income GEL'!$B$12:$J$12</c:f>
              <c:numCache>
                <c:formatCode>#,##0\ [$₾-437]</c:formatCode>
                <c:ptCount val="9"/>
                <c:pt idx="0">
                  <c:v>492.0591131168153</c:v>
                </c:pt>
                <c:pt idx="1">
                  <c:v>566.2380022817631</c:v>
                </c:pt>
                <c:pt idx="2">
                  <c:v>615.58075139286314</c:v>
                </c:pt>
                <c:pt idx="3">
                  <c:v>683.81626435320322</c:v>
                </c:pt>
                <c:pt idx="4">
                  <c:v>758.81589088247449</c:v>
                </c:pt>
                <c:pt idx="5">
                  <c:v>780.56732484873407</c:v>
                </c:pt>
                <c:pt idx="6">
                  <c:v>805.24451446132605</c:v>
                </c:pt>
                <c:pt idx="7">
                  <c:v>809.3862040634649</c:v>
                </c:pt>
                <c:pt idx="8">
                  <c:v>880.30331190767731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FE-4783-8FCF-1234588B03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888354976"/>
        <c:axId val="88836313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GEL'!$A$2</c15:sqref>
                        </c15:formulaRef>
                      </c:ext>
                    </c:extLst>
                    <c:strCache>
                      <c:ptCount val="1"/>
                      <c:pt idx="0">
                        <c:v>Column1</c:v>
                      </c:pt>
                    </c:strCache>
                  </c:strRef>
                </c:tx>
                <c:spPr>
                  <a:solidFill>
                    <a:schemeClr val="accent2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6350" cap="flat" cmpd="sng" algn="ctr">
                            <a:solidFill>
                              <a:schemeClr val="tx1"/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GEL'!$B$9:$J$9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29 Income GEL'!$B$2:$G$2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37FE-4783-8FCF-1234588B03D3}"/>
                  </c:ext>
                </c:extLst>
              </c15:ser>
            </c15:filteredBarSeries>
          </c:ext>
        </c:extLst>
      </c:barChart>
      <c:catAx>
        <c:axId val="8883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63136"/>
        <c:crosses val="autoZero"/>
        <c:auto val="1"/>
        <c:lblAlgn val="ctr"/>
        <c:lblOffset val="100"/>
        <c:noMultiLvlLbl val="0"/>
      </c:catAx>
      <c:valAx>
        <c:axId val="888363136"/>
        <c:scaling>
          <c:orientation val="minMax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Average monthly income per household (GEL)</a:t>
                </a:r>
              </a:p>
            </c:rich>
          </c:tx>
          <c:layout>
            <c:manualLayout>
              <c:xMode val="edge"/>
              <c:yMode val="edge"/>
              <c:x val="1.2531299729266126E-2"/>
              <c:y val="0.12742582296594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crossAx val="888354976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6980681468870442"/>
          <c:y val="2.0698568539153705E-2"/>
          <c:w val="0.43019325495271993"/>
          <c:h val="7.143158517909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 rot="-5400000" vert="horz"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34951881014873"/>
          <c:y val="0.14549275399980943"/>
          <c:w val="0.81187270341207352"/>
          <c:h val="0.6706714135980526"/>
        </c:manualLayout>
      </c:layout>
      <c:lineChart>
        <c:grouping val="standard"/>
        <c:varyColors val="0"/>
        <c:ser>
          <c:idx val="1"/>
          <c:order val="0"/>
          <c:tx>
            <c:strRef>
              <c:f>'Fig 30 popn below pov line'!$B$2</c:f>
              <c:strCache>
                <c:ptCount val="1"/>
                <c:pt idx="0">
                  <c:v>Urban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30 popn below pov line'!$A$3:$A$9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 30 popn below pov line'!$B$3:$B$9</c:f>
              <c:numCache>
                <c:formatCode>General</c:formatCode>
                <c:ptCount val="7"/>
                <c:pt idx="0">
                  <c:v>31.3</c:v>
                </c:pt>
                <c:pt idx="1">
                  <c:v>29.3</c:v>
                </c:pt>
                <c:pt idx="2">
                  <c:v>24.4</c:v>
                </c:pt>
                <c:pt idx="3">
                  <c:v>19.899999999999999</c:v>
                </c:pt>
                <c:pt idx="4">
                  <c:v>17.3</c:v>
                </c:pt>
                <c:pt idx="5">
                  <c:v>16.7</c:v>
                </c:pt>
                <c:pt idx="6">
                  <c:v>16.899999999999999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63-4F00-803C-439C4FF8EA3E}"/>
            </c:ext>
          </c:extLst>
        </c:ser>
        <c:ser>
          <c:idx val="0"/>
          <c:order val="1"/>
          <c:tx>
            <c:strRef>
              <c:f>'Fig 30 popn below pov line'!$C$2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30 popn below pov line'!$A$3:$A$9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 30 popn below pov line'!$C$3:$C$9</c:f>
              <c:numCache>
                <c:formatCode>General</c:formatCode>
                <c:ptCount val="7"/>
                <c:pt idx="0">
                  <c:v>40.9</c:v>
                </c:pt>
                <c:pt idx="1">
                  <c:v>35.6</c:v>
                </c:pt>
                <c:pt idx="2">
                  <c:v>33</c:v>
                </c:pt>
                <c:pt idx="3">
                  <c:v>31.1</c:v>
                </c:pt>
                <c:pt idx="4">
                  <c:v>27.2</c:v>
                </c:pt>
                <c:pt idx="5">
                  <c:v>24.7</c:v>
                </c:pt>
                <c:pt idx="6">
                  <c:v>25.5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63-4F00-803C-439C4FF8EA3E}"/>
            </c:ext>
          </c:extLst>
        </c:ser>
        <c:ser>
          <c:idx val="2"/>
          <c:order val="2"/>
          <c:tx>
            <c:strRef>
              <c:f>'Fig 30 popn below pov line'!$D$2</c:f>
              <c:strCache>
                <c:ptCount val="1"/>
                <c:pt idx="0">
                  <c:v>Georgia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30 popn below pov line'!$A$3:$A$9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 30 popn below pov line'!$D$3:$D$9</c:f>
              <c:numCache>
                <c:formatCode>General</c:formatCode>
                <c:ptCount val="7"/>
                <c:pt idx="0">
                  <c:v>36.1</c:v>
                </c:pt>
                <c:pt idx="1">
                  <c:v>32.5</c:v>
                </c:pt>
                <c:pt idx="2">
                  <c:v>28.9</c:v>
                </c:pt>
                <c:pt idx="3">
                  <c:v>25.6</c:v>
                </c:pt>
                <c:pt idx="4">
                  <c:v>22.4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63-4F00-803C-439C4FF8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50624"/>
        <c:axId val="888351168"/>
      </c:lineChart>
      <c:catAx>
        <c:axId val="888350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88351168"/>
        <c:crossesAt val="0"/>
        <c:auto val="1"/>
        <c:lblAlgn val="ctr"/>
        <c:lblOffset val="100"/>
        <c:noMultiLvlLbl val="0"/>
      </c:catAx>
      <c:valAx>
        <c:axId val="888351168"/>
        <c:scaling>
          <c:orientation val="minMax"/>
          <c:max val="5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Population (%)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3365380317559314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888350624"/>
        <c:crosses val="autoZero"/>
        <c:crossBetween val="midCat"/>
        <c:majorUnit val="10"/>
        <c:minorUnit val="0.1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34951881014873"/>
          <c:y val="0.14549275399980943"/>
          <c:w val="0.81187270341207352"/>
          <c:h val="0.6706714135980526"/>
        </c:manualLayout>
      </c:layout>
      <c:lineChart>
        <c:grouping val="standard"/>
        <c:varyColors val="0"/>
        <c:ser>
          <c:idx val="1"/>
          <c:order val="0"/>
          <c:tx>
            <c:strRef>
              <c:f>'Fig 30 popn below pov line'!$B$2</c:f>
              <c:strCache>
                <c:ptCount val="1"/>
                <c:pt idx="0">
                  <c:v>Urban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 30 popn below pov line'!$A$15:$A$23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30 popn below pov line'!$B$15:$B$23</c:f>
              <c:numCache>
                <c:formatCode>0.0</c:formatCode>
                <c:ptCount val="9"/>
                <c:pt idx="0">
                  <c:v>32.71291835538387</c:v>
                </c:pt>
                <c:pt idx="1">
                  <c:v>31.302086889136731</c:v>
                </c:pt>
                <c:pt idx="2">
                  <c:v>26.284106121944163</c:v>
                </c:pt>
                <c:pt idx="3">
                  <c:v>20.807042817161264</c:v>
                </c:pt>
                <c:pt idx="4">
                  <c:v>19.006161652925595</c:v>
                </c:pt>
                <c:pt idx="5">
                  <c:v>18.04551740048181</c:v>
                </c:pt>
                <c:pt idx="6">
                  <c:v>17.987959808891208</c:v>
                </c:pt>
                <c:pt idx="7">
                  <c:v>18.55778859259453</c:v>
                </c:pt>
                <c:pt idx="8">
                  <c:v>17.996104944771478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63-4F00-803C-439C4FF8EA3E}"/>
            </c:ext>
          </c:extLst>
        </c:ser>
        <c:ser>
          <c:idx val="0"/>
          <c:order val="1"/>
          <c:tx>
            <c:strRef>
              <c:f>'Fig 30 popn below pov line'!$C$2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'Fig 30 popn below pov line'!$A$15:$A$23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30 popn below pov line'!$C$15:$C$23</c:f>
              <c:numCache>
                <c:formatCode>0.0</c:formatCode>
                <c:ptCount val="9"/>
                <c:pt idx="0">
                  <c:v>43.320718931338838</c:v>
                </c:pt>
                <c:pt idx="1">
                  <c:v>37.715017072735563</c:v>
                </c:pt>
                <c:pt idx="2">
                  <c:v>35.000776254235113</c:v>
                </c:pt>
                <c:pt idx="3">
                  <c:v>33.378414400181256</c:v>
                </c:pt>
                <c:pt idx="4">
                  <c:v>29.420049475288724</c:v>
                </c:pt>
                <c:pt idx="5">
                  <c:v>26.447122527777751</c:v>
                </c:pt>
                <c:pt idx="6">
                  <c:v>27.431861763093075</c:v>
                </c:pt>
                <c:pt idx="7">
                  <c:v>26.589873650096152</c:v>
                </c:pt>
                <c:pt idx="8">
                  <c:v>23.143043782873434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63-4F00-803C-439C4FF8EA3E}"/>
            </c:ext>
          </c:extLst>
        </c:ser>
        <c:ser>
          <c:idx val="2"/>
          <c:order val="2"/>
          <c:tx>
            <c:strRef>
              <c:f>'Fig 30 popn below pov line'!$D$2</c:f>
              <c:strCache>
                <c:ptCount val="1"/>
                <c:pt idx="0">
                  <c:v>Georgia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'Fig 30 popn below pov line'!$A$15:$A$23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'Fig 30 popn below pov line'!$D$15:$D$23</c:f>
              <c:numCache>
                <c:formatCode>0.0</c:formatCode>
                <c:ptCount val="9"/>
                <c:pt idx="0">
                  <c:v>37.331722636078425</c:v>
                </c:pt>
                <c:pt idx="1">
                  <c:v>34.09588143373481</c:v>
                </c:pt>
                <c:pt idx="2">
                  <c:v>30.03721876107975</c:v>
                </c:pt>
                <c:pt idx="3">
                  <c:v>26.215324615115488</c:v>
                </c:pt>
                <c:pt idx="4">
                  <c:v>23.476984084750612</c:v>
                </c:pt>
                <c:pt idx="5">
                  <c:v>21.626422365141565</c:v>
                </c:pt>
                <c:pt idx="6">
                  <c:v>21.982466853047249</c:v>
                </c:pt>
                <c:pt idx="7">
                  <c:v>21.947739322035485</c:v>
                </c:pt>
                <c:pt idx="8">
                  <c:v>20.099951405470751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63-4F00-803C-439C4FF8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60416"/>
        <c:axId val="888356608"/>
      </c:lineChart>
      <c:catAx>
        <c:axId val="888360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88356608"/>
        <c:crossesAt val="0"/>
        <c:auto val="1"/>
        <c:lblAlgn val="ctr"/>
        <c:lblOffset val="100"/>
        <c:noMultiLvlLbl val="0"/>
      </c:catAx>
      <c:valAx>
        <c:axId val="888356608"/>
        <c:scaling>
          <c:orientation val="minMax"/>
          <c:max val="5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Population (%)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3365380317559314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888360416"/>
        <c:crosses val="autoZero"/>
        <c:crossBetween val="midCat"/>
        <c:majorUnit val="10"/>
        <c:minorUnit val="0.1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9793781831203E-2"/>
          <c:y val="3.657522859517872E-2"/>
          <c:w val="0.66382390068521668"/>
          <c:h val="0.8346150351991711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 31 popn in DB'!$B$2</c:f>
              <c:strCache>
                <c:ptCount val="1"/>
                <c:pt idx="0">
                  <c:v>Share (%) of Registered Population in the Unified Database of the Socially Vulnerable Families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31 popn in DB'!$A$3:$A$8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31 popn in DB'!$B$3:$B$8</c:f>
              <c:numCache>
                <c:formatCode>0.00%</c:formatCode>
                <c:ptCount val="6"/>
                <c:pt idx="0" formatCode="0%">
                  <c:v>0.4</c:v>
                </c:pt>
                <c:pt idx="1">
                  <c:v>0.36499999999999999</c:v>
                </c:pt>
                <c:pt idx="2">
                  <c:v>0.372</c:v>
                </c:pt>
                <c:pt idx="3">
                  <c:v>0.36799999999999999</c:v>
                </c:pt>
                <c:pt idx="4">
                  <c:v>0.36299999999999999</c:v>
                </c:pt>
                <c:pt idx="5">
                  <c:v>0.41399999999999998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90-4AA0-851A-322963B6C03D}"/>
            </c:ext>
          </c:extLst>
        </c:ser>
        <c:ser>
          <c:idx val="2"/>
          <c:order val="2"/>
          <c:tx>
            <c:strRef>
              <c:f>'Fig 31 popn in DB'!$C$2</c:f>
              <c:strCache>
                <c:ptCount val="1"/>
                <c:pt idx="0">
                  <c:v>Share of recipient of the subsistence allowance registered in the Unified Database of the Socially Vulnerable Families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31 popn in DB'!$A$3:$A$8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'Fig 31 popn in DB'!$C$3:$C$8</c:f>
              <c:numCache>
                <c:formatCode>0.00%</c:formatCode>
                <c:ptCount val="6"/>
                <c:pt idx="0" formatCode="0%">
                  <c:v>0.23</c:v>
                </c:pt>
                <c:pt idx="1">
                  <c:v>0.24199999999999999</c:v>
                </c:pt>
                <c:pt idx="2">
                  <c:v>0.3</c:v>
                </c:pt>
                <c:pt idx="3">
                  <c:v>0.27500000000000002</c:v>
                </c:pt>
                <c:pt idx="4">
                  <c:v>0.25900000000000001</c:v>
                </c:pt>
                <c:pt idx="5">
                  <c:v>0.253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90-4AA0-851A-322963B6C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888351712"/>
        <c:axId val="8883560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 31 popn in DB'!$A$2</c15:sqref>
                        </c15:formulaRef>
                      </c:ext>
                    </c:extLst>
                    <c:strCache>
                      <c:ptCount val="1"/>
                      <c:pt idx="0">
                        <c:v> </c:v>
                      </c:pt>
                    </c:strCache>
                  </c:strRef>
                </c:tx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31 popn in DB'!$A$3:$A$8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 31 popn in DB'!$A$3:$A$8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BD90-4AA0-851A-322963B6C03D}"/>
                  </c:ext>
                </c:extLst>
              </c15:ser>
            </c15:filteredBarSeries>
          </c:ext>
        </c:extLst>
      </c:barChart>
      <c:catAx>
        <c:axId val="88835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6064"/>
        <c:crosses val="autoZero"/>
        <c:auto val="1"/>
        <c:lblAlgn val="ctr"/>
        <c:lblOffset val="100"/>
        <c:noMultiLvlLbl val="0"/>
      </c:catAx>
      <c:valAx>
        <c:axId val="888356064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171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47860777628471"/>
          <c:y val="0.21985718119399664"/>
          <c:w val="0.24865496110804075"/>
          <c:h val="0.48048487704622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32social package recipients'!$A$3:$B$3</c:f>
              <c:strCache>
                <c:ptCount val="2"/>
                <c:pt idx="0">
                  <c:v>Number of the Social Package Recipients 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CD4-41C7-8303-FE91E913238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D4-41C7-8303-FE91E91323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CD4-41C7-8303-FE91E91323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CD4-41C7-8303-FE91E913238D}"/>
              </c:ext>
            </c:extLst>
          </c:dPt>
          <c:cat>
            <c:numRef>
              <c:f>'Fig 32social package recipients'!$C$2:$F$2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'Fig 32social package recipients'!$C$3:$F$3</c:f>
              <c:numCache>
                <c:formatCode>General</c:formatCode>
                <c:ptCount val="4"/>
                <c:pt idx="0">
                  <c:v>174104</c:v>
                </c:pt>
                <c:pt idx="1">
                  <c:v>170336</c:v>
                </c:pt>
                <c:pt idx="2">
                  <c:v>168930</c:v>
                </c:pt>
                <c:pt idx="3">
                  <c:v>167226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D4-41C7-8303-FE91E913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88357696"/>
        <c:axId val="888352256"/>
      </c:barChart>
      <c:lineChart>
        <c:grouping val="standard"/>
        <c:varyColors val="0"/>
        <c:ser>
          <c:idx val="1"/>
          <c:order val="1"/>
          <c:tx>
            <c:strRef>
              <c:f>'Fig 32social package recipients'!$A$4:$B$4</c:f>
              <c:strCache>
                <c:ptCount val="2"/>
                <c:pt idx="0">
                  <c:v>Share of total Population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cat>
            <c:numRef>
              <c:f>'Fig 32social package recipients'!$C$2:$F$2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'Fig 32social package recipients'!$C$4:$F$4</c:f>
              <c:numCache>
                <c:formatCode>0.0%</c:formatCode>
                <c:ptCount val="4"/>
                <c:pt idx="0">
                  <c:v>3.8769902242412099E-2</c:v>
                </c:pt>
                <c:pt idx="1">
                  <c:v>3.7960420752362278E-2</c:v>
                </c:pt>
                <c:pt idx="2">
                  <c:v>4.5325999463375372E-2</c:v>
                </c:pt>
                <c:pt idx="3">
                  <c:v>4.498829732856259E-2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D4-41C7-8303-FE91E913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61504"/>
        <c:axId val="888359872"/>
      </c:lineChart>
      <c:catAx>
        <c:axId val="88835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2256"/>
        <c:crosses val="autoZero"/>
        <c:auto val="1"/>
        <c:lblAlgn val="ctr"/>
        <c:lblOffset val="100"/>
        <c:noMultiLvlLbl val="0"/>
      </c:catAx>
      <c:valAx>
        <c:axId val="8883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57696"/>
        <c:crosses val="autoZero"/>
        <c:crossBetween val="between"/>
      </c:valAx>
      <c:valAx>
        <c:axId val="88835987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8361504"/>
        <c:crosses val="max"/>
        <c:crossBetween val="between"/>
      </c:valAx>
      <c:catAx>
        <c:axId val="88836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835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cat>
            <c:numRef>
              <c:f>hospitalizations!$A$1:$A$6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hospitalizations!$B$1:$B$6</c:f>
              <c:numCache>
                <c:formatCode>General</c:formatCode>
                <c:ptCount val="6"/>
                <c:pt idx="0">
                  <c:v>7.5</c:v>
                </c:pt>
                <c:pt idx="1">
                  <c:v>7.4</c:v>
                </c:pt>
                <c:pt idx="2">
                  <c:v>8.1</c:v>
                </c:pt>
                <c:pt idx="3">
                  <c:v>8.6</c:v>
                </c:pt>
                <c:pt idx="4">
                  <c:v>11.4</c:v>
                </c:pt>
                <c:pt idx="5">
                  <c:v>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9-47CF-B824-B261FD34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62048"/>
        <c:axId val="888362592"/>
      </c:lineChart>
      <c:catAx>
        <c:axId val="88836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88362592"/>
        <c:crossesAt val="0"/>
        <c:auto val="1"/>
        <c:lblAlgn val="ctr"/>
        <c:lblOffset val="100"/>
        <c:noMultiLvlLbl val="0"/>
      </c:catAx>
      <c:valAx>
        <c:axId val="8883625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</a:t>
                </a:r>
                <a:r>
                  <a:rPr lang="en-US" baseline="0"/>
                  <a:t> of hospitalizations per 100 population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88362048"/>
        <c:crosses val="autoZero"/>
        <c:crossBetween val="midCat"/>
        <c:min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en-GB" sz="1000" b="1" i="0" u="none" strike="noStrike" baseline="0">
                <a:effectLst/>
              </a:rPr>
              <a:t>Out-of-pocket payments for medicines as % total out-of-pocket spending on health</a:t>
            </a:r>
            <a:endParaRPr lang="en-US" sz="1000" b="1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dash"/>
              </a:ln>
            </c:spPr>
          </c:marker>
          <c:cat>
            <c:numRef>
              <c:f>'OOP for meds'!$B$2:$G$2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'OOP for meds'!$B$2:$G$2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31-481C-BB29-7A6FC778059E}"/>
            </c:ext>
          </c:extLst>
        </c:ser>
        <c:ser>
          <c:idx val="0"/>
          <c:order val="1"/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dash"/>
              </a:ln>
            </c:spPr>
          </c:marker>
          <c:cat>
            <c:numRef>
              <c:f>'OOP for meds'!$B$2:$G$2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'OOP for meds'!$B$3:$G$3</c:f>
              <c:numCache>
                <c:formatCode>0.00%</c:formatCode>
                <c:ptCount val="6"/>
                <c:pt idx="0">
                  <c:v>0.61399999999999999</c:v>
                </c:pt>
                <c:pt idx="1">
                  <c:v>0.60899999999999999</c:v>
                </c:pt>
                <c:pt idx="2">
                  <c:v>0.622</c:v>
                </c:pt>
                <c:pt idx="3">
                  <c:v>0.621</c:v>
                </c:pt>
                <c:pt idx="4">
                  <c:v>0.63300000000000001</c:v>
                </c:pt>
                <c:pt idx="5">
                  <c:v>0.63700000000000001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831-481C-BB29-7A6FC778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09664"/>
        <c:axId val="858911840"/>
      </c:lineChart>
      <c:catAx>
        <c:axId val="85890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58911840"/>
        <c:crossesAt val="0"/>
        <c:auto val="1"/>
        <c:lblAlgn val="ctr"/>
        <c:lblOffset val="100"/>
        <c:noMultiLvlLbl val="0"/>
      </c:catAx>
      <c:valAx>
        <c:axId val="858911840"/>
        <c:scaling>
          <c:orientation val="minMax"/>
          <c:max val="0.65000000000000013"/>
          <c:min val="0.60000000000000009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private</a:t>
                </a:r>
                <a:r>
                  <a:rPr lang="en-US" baseline="0"/>
                  <a:t> spending on health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858909664"/>
        <c:crosses val="autoZero"/>
        <c:crossBetween val="midCat"/>
        <c:majorUnit val="1.0000000000000002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'popn cat spending'!$A$2</c:f>
              <c:strCache>
                <c:ptCount val="1"/>
                <c:pt idx="0">
                  <c:v>All types of catastrophic spending (40% of CTP)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'popn cat spending'!$B$1:$G$1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'popn cat spending'!$B$2:$G$2</c:f>
              <c:numCache>
                <c:formatCode>0%</c:formatCode>
                <c:ptCount val="6"/>
                <c:pt idx="0">
                  <c:v>0.13251066</c:v>
                </c:pt>
                <c:pt idx="1">
                  <c:v>0.13709985</c:v>
                </c:pt>
                <c:pt idx="2">
                  <c:v>0.12577283</c:v>
                </c:pt>
                <c:pt idx="3">
                  <c:v>0.11517202999999999</c:v>
                </c:pt>
                <c:pt idx="4">
                  <c:v>0.12632357</c:v>
                </c:pt>
                <c:pt idx="5">
                  <c:v>0.1453979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DE-40A9-88A8-09B30FC9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912384"/>
        <c:axId val="858907488"/>
      </c:lineChart>
      <c:catAx>
        <c:axId val="8589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58907488"/>
        <c:crosses val="autoZero"/>
        <c:auto val="1"/>
        <c:lblAlgn val="ctr"/>
        <c:lblOffset val="100"/>
        <c:noMultiLvlLbl val="0"/>
      </c:catAx>
      <c:valAx>
        <c:axId val="858907488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%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58912384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+mn-lt"/>
              </a:rPr>
              <a:t>GDP real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5666533474875665E-2"/>
          <c:y val="0.15399061032863851"/>
          <c:w val="0.8761554354252109"/>
          <c:h val="0.7118808177146870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8575">
                <a:solidFill>
                  <a:srgbClr val="C00000"/>
                </a:solidFill>
              </a:ln>
              <a:effectLst/>
            </c:spPr>
          </c:marker>
          <c:xVal>
            <c:numRef>
              <c:f>'GDP growth'!$A$2:$A$7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xVal>
          <c:yVal>
            <c:numRef>
              <c:f>'GDP growth'!$B$2:$B$7</c:f>
              <c:numCache>
                <c:formatCode>General</c:formatCode>
                <c:ptCount val="6"/>
                <c:pt idx="0">
                  <c:v>2623</c:v>
                </c:pt>
                <c:pt idx="1">
                  <c:v>3231</c:v>
                </c:pt>
                <c:pt idx="2">
                  <c:v>3523</c:v>
                </c:pt>
                <c:pt idx="3">
                  <c:v>3600</c:v>
                </c:pt>
                <c:pt idx="4">
                  <c:v>3676</c:v>
                </c:pt>
                <c:pt idx="5">
                  <c:v>3766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28-4243-A2CA-8DA808D1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918368"/>
        <c:axId val="858913472"/>
      </c:scatterChart>
      <c:valAx>
        <c:axId val="858918368"/>
        <c:scaling>
          <c:orientation val="minMax"/>
          <c:max val="2015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13472"/>
        <c:crosses val="autoZero"/>
        <c:crossBetween val="midCat"/>
        <c:majorUnit val="1"/>
      </c:valAx>
      <c:valAx>
        <c:axId val="8589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18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'income by quintile'!$A$3</c:f>
              <c:strCache>
                <c:ptCount val="1"/>
                <c:pt idx="0">
                  <c:v>Poorest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quintile'!$B$3:$H$3</c:f>
              <c:numCache>
                <c:formatCode>0.00%</c:formatCode>
                <c:ptCount val="7"/>
                <c:pt idx="0">
                  <c:v>6.5000000000000002E-2</c:v>
                </c:pt>
                <c:pt idx="1">
                  <c:v>7.0000000000000007E-2</c:v>
                </c:pt>
                <c:pt idx="2">
                  <c:v>7.8E-2</c:v>
                </c:pt>
                <c:pt idx="3">
                  <c:v>8.3000000000000004E-2</c:v>
                </c:pt>
                <c:pt idx="4">
                  <c:v>8.5000000000000006E-2</c:v>
                </c:pt>
                <c:pt idx="5">
                  <c:v>8.5000000000000006E-2</c:v>
                </c:pt>
                <c:pt idx="6">
                  <c:v>8.4000000000000005E-2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4-42F0-9A2C-6CE279616CD1}"/>
            </c:ext>
          </c:extLst>
        </c:ser>
        <c:ser>
          <c:idx val="1"/>
          <c:order val="1"/>
          <c:tx>
            <c:strRef>
              <c:f>'income by quintile'!$A$4</c:f>
              <c:strCache>
                <c:ptCount val="1"/>
                <c:pt idx="0">
                  <c:v>2nd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quintile'!$B$4:$H$4</c:f>
              <c:numCache>
                <c:formatCode>0.00%</c:formatCode>
                <c:ptCount val="7"/>
                <c:pt idx="0">
                  <c:v>0.12</c:v>
                </c:pt>
                <c:pt idx="1">
                  <c:v>0.11899999999999999</c:v>
                </c:pt>
                <c:pt idx="2">
                  <c:v>0.126</c:v>
                </c:pt>
                <c:pt idx="3">
                  <c:v>0.13600000000000001</c:v>
                </c:pt>
                <c:pt idx="4">
                  <c:v>0.13700000000000001</c:v>
                </c:pt>
                <c:pt idx="5">
                  <c:v>0.127</c:v>
                </c:pt>
                <c:pt idx="6">
                  <c:v>0.129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4-42F0-9A2C-6CE279616CD1}"/>
            </c:ext>
          </c:extLst>
        </c:ser>
        <c:ser>
          <c:idx val="2"/>
          <c:order val="2"/>
          <c:tx>
            <c:strRef>
              <c:f>'income by quintile'!$A$5</c:f>
              <c:strCache>
                <c:ptCount val="1"/>
                <c:pt idx="0">
                  <c:v>3rd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quintile'!$B$5:$H$5</c:f>
              <c:numCache>
                <c:formatCode>0.00%</c:formatCode>
                <c:ptCount val="7"/>
                <c:pt idx="0">
                  <c:v>0.154</c:v>
                </c:pt>
                <c:pt idx="1">
                  <c:v>0.155</c:v>
                </c:pt>
                <c:pt idx="2">
                  <c:v>0.16200000000000001</c:v>
                </c:pt>
                <c:pt idx="3">
                  <c:v>0.16</c:v>
                </c:pt>
                <c:pt idx="4">
                  <c:v>0.16300000000000001</c:v>
                </c:pt>
                <c:pt idx="5">
                  <c:v>0.16300000000000001</c:v>
                </c:pt>
                <c:pt idx="6">
                  <c:v>0.158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4-42F0-9A2C-6CE279616CD1}"/>
            </c:ext>
          </c:extLst>
        </c:ser>
        <c:ser>
          <c:idx val="3"/>
          <c:order val="3"/>
          <c:tx>
            <c:strRef>
              <c:f>'income by quintile'!$A$6</c:f>
              <c:strCache>
                <c:ptCount val="1"/>
                <c:pt idx="0">
                  <c:v>4th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quintile'!$B$6:$H$6</c:f>
              <c:numCache>
                <c:formatCode>0.00%</c:formatCode>
                <c:ptCount val="7"/>
                <c:pt idx="0">
                  <c:v>0.223</c:v>
                </c:pt>
                <c:pt idx="1">
                  <c:v>0.22700000000000001</c:v>
                </c:pt>
                <c:pt idx="2">
                  <c:v>0.22600000000000001</c:v>
                </c:pt>
                <c:pt idx="3">
                  <c:v>0.221</c:v>
                </c:pt>
                <c:pt idx="4">
                  <c:v>0.222</c:v>
                </c:pt>
                <c:pt idx="5">
                  <c:v>0.221</c:v>
                </c:pt>
                <c:pt idx="6">
                  <c:v>0.22500000000000001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D4-42F0-9A2C-6CE279616CD1}"/>
            </c:ext>
          </c:extLst>
        </c:ser>
        <c:ser>
          <c:idx val="4"/>
          <c:order val="4"/>
          <c:tx>
            <c:strRef>
              <c:f>'income by quintile'!$A$7</c:f>
              <c:strCache>
                <c:ptCount val="1"/>
                <c:pt idx="0">
                  <c:v>Richest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'income by quintile'!$B$2:$H$2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'income by quintile'!$B$7:$H$7</c:f>
              <c:numCache>
                <c:formatCode>0.00%</c:formatCode>
                <c:ptCount val="7"/>
                <c:pt idx="0">
                  <c:v>0.437</c:v>
                </c:pt>
                <c:pt idx="1">
                  <c:v>0.42899999999999999</c:v>
                </c:pt>
                <c:pt idx="2">
                  <c:v>0.40799999999999997</c:v>
                </c:pt>
                <c:pt idx="3">
                  <c:v>0.4</c:v>
                </c:pt>
                <c:pt idx="4">
                  <c:v>0.39300000000000002</c:v>
                </c:pt>
                <c:pt idx="5">
                  <c:v>0.40400000000000003</c:v>
                </c:pt>
                <c:pt idx="6">
                  <c:v>0.40400000000000003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D4-42F0-9A2C-6CE27961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8908576"/>
        <c:axId val="858919456"/>
      </c:barChart>
      <c:catAx>
        <c:axId val="8589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19456"/>
        <c:crosses val="autoZero"/>
        <c:auto val="1"/>
        <c:lblAlgn val="ctr"/>
        <c:lblOffset val="100"/>
        <c:noMultiLvlLbl val="0"/>
      </c:catAx>
      <c:valAx>
        <c:axId val="85891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085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94017312876539E-3"/>
          <c:y val="0.102880658436214"/>
          <c:w val="0.98278385933465617"/>
          <c:h val="0.8103975891902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8'!$B$12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shade val="44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8'!$B$13:$B$17</c:f>
              <c:numCache>
                <c:formatCode>0</c:formatCode>
                <c:ptCount val="5"/>
                <c:pt idx="0">
                  <c:v>34.554804000000004</c:v>
                </c:pt>
                <c:pt idx="1">
                  <c:v>68.545391999999993</c:v>
                </c:pt>
                <c:pt idx="2">
                  <c:v>106.64622</c:v>
                </c:pt>
                <c:pt idx="3">
                  <c:v>151.30655999999999</c:v>
                </c:pt>
                <c:pt idx="4">
                  <c:v>339.97656000000001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B2-4007-B8F0-49690034DA43}"/>
            </c:ext>
          </c:extLst>
        </c:ser>
        <c:ser>
          <c:idx val="1"/>
          <c:order val="1"/>
          <c:tx>
            <c:strRef>
              <c:f>'Fig 8'!$C$12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8'!$C$13:$C$17</c:f>
              <c:numCache>
                <c:formatCode>0</c:formatCode>
                <c:ptCount val="5"/>
                <c:pt idx="0">
                  <c:v>39.870204000000001</c:v>
                </c:pt>
                <c:pt idx="1">
                  <c:v>76.388279999999995</c:v>
                </c:pt>
                <c:pt idx="2">
                  <c:v>115.481832</c:v>
                </c:pt>
                <c:pt idx="3">
                  <c:v>165.83135999999999</c:v>
                </c:pt>
                <c:pt idx="4">
                  <c:v>380.69063999999997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B2-4007-B8F0-49690034DA43}"/>
            </c:ext>
          </c:extLst>
        </c:ser>
        <c:ser>
          <c:idx val="2"/>
          <c:order val="2"/>
          <c:tx>
            <c:strRef>
              <c:f>'Fig 8'!$D$12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shade val="72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8'!$D$13:$D$17</c:f>
              <c:numCache>
                <c:formatCode>0</c:formatCode>
                <c:ptCount val="5"/>
                <c:pt idx="0">
                  <c:v>44.681172000000004</c:v>
                </c:pt>
                <c:pt idx="1">
                  <c:v>80.643743999999998</c:v>
                </c:pt>
                <c:pt idx="2">
                  <c:v>117.925224</c:v>
                </c:pt>
                <c:pt idx="3">
                  <c:v>173.85563999999999</c:v>
                </c:pt>
                <c:pt idx="4">
                  <c:v>347.8356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B2-4007-B8F0-49690034DA43}"/>
            </c:ext>
          </c:extLst>
        </c:ser>
        <c:ser>
          <c:idx val="3"/>
          <c:order val="3"/>
          <c:tx>
            <c:strRef>
              <c:f>'Fig 8'!$E$12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8'!$E$13:$E$17</c:f>
              <c:numCache>
                <c:formatCode>0</c:formatCode>
                <c:ptCount val="5"/>
                <c:pt idx="0">
                  <c:v>49.281336000000003</c:v>
                </c:pt>
                <c:pt idx="1">
                  <c:v>97.302204000000017</c:v>
                </c:pt>
                <c:pt idx="2">
                  <c:v>140.3964</c:v>
                </c:pt>
                <c:pt idx="3">
                  <c:v>186.05124000000001</c:v>
                </c:pt>
                <c:pt idx="4">
                  <c:v>352.00764000000004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B2-4007-B8F0-49690034DA43}"/>
            </c:ext>
          </c:extLst>
        </c:ser>
        <c:ser>
          <c:idx val="4"/>
          <c:order val="4"/>
          <c:tx>
            <c:strRef>
              <c:f>'Fig 8'!$F$12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8'!$F$13:$F$17</c:f>
              <c:numCache>
                <c:formatCode>0</c:formatCode>
                <c:ptCount val="5"/>
                <c:pt idx="0">
                  <c:v>60.406403999999995</c:v>
                </c:pt>
                <c:pt idx="1">
                  <c:v>105.18710400000001</c:v>
                </c:pt>
                <c:pt idx="2">
                  <c:v>162.25932</c:v>
                </c:pt>
                <c:pt idx="3">
                  <c:v>204.87576000000001</c:v>
                </c:pt>
                <c:pt idx="4">
                  <c:v>440.57867999999996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B2-4007-B8F0-49690034DA43}"/>
            </c:ext>
          </c:extLst>
        </c:ser>
        <c:ser>
          <c:idx val="5"/>
          <c:order val="5"/>
          <c:tx>
            <c:strRef>
              <c:f>'Fig 8'!$G$12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8'!$G$13:$G$17</c:f>
              <c:numCache>
                <c:formatCode>0</c:formatCode>
                <c:ptCount val="5"/>
                <c:pt idx="0">
                  <c:v>74.976060000000004</c:v>
                </c:pt>
                <c:pt idx="1">
                  <c:v>129.0342</c:v>
                </c:pt>
                <c:pt idx="2">
                  <c:v>181.75572</c:v>
                </c:pt>
                <c:pt idx="3">
                  <c:v>240.5478</c:v>
                </c:pt>
                <c:pt idx="4">
                  <c:v>429.79164000000003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B2-4007-B8F0-49690034DA43}"/>
            </c:ext>
          </c:extLst>
        </c:ser>
        <c:ser>
          <c:idx val="6"/>
          <c:order val="6"/>
          <c:tx>
            <c:strRef>
              <c:f>'Fig 8'!$H$12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tint val="72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8'!$H$13:$H$17</c:f>
              <c:numCache>
                <c:formatCode>0</c:formatCode>
                <c:ptCount val="5"/>
                <c:pt idx="0">
                  <c:v>80.891784000000001</c:v>
                </c:pt>
                <c:pt idx="1">
                  <c:v>143.41716</c:v>
                </c:pt>
                <c:pt idx="2">
                  <c:v>198.67872</c:v>
                </c:pt>
                <c:pt idx="3">
                  <c:v>263.89679999999998</c:v>
                </c:pt>
                <c:pt idx="4">
                  <c:v>511.62072000000001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1B2-4007-B8F0-49690034DA43}"/>
            </c:ext>
          </c:extLst>
        </c:ser>
        <c:ser>
          <c:idx val="7"/>
          <c:order val="7"/>
          <c:tx>
            <c:strRef>
              <c:f>'Fig 8'!$I$12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8'!$I$13:$I$17</c:f>
              <c:numCache>
                <c:formatCode>0</c:formatCode>
                <c:ptCount val="5"/>
                <c:pt idx="0">
                  <c:v>87.304547999999997</c:v>
                </c:pt>
                <c:pt idx="1">
                  <c:v>147.96960000000001</c:v>
                </c:pt>
                <c:pt idx="2">
                  <c:v>225.65567999999999</c:v>
                </c:pt>
                <c:pt idx="3">
                  <c:v>298.72679999999997</c:v>
                </c:pt>
                <c:pt idx="4">
                  <c:v>563.20704000000001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B2-4007-B8F0-49690034DA43}"/>
            </c:ext>
          </c:extLst>
        </c:ser>
        <c:ser>
          <c:idx val="8"/>
          <c:order val="8"/>
          <c:tx>
            <c:strRef>
              <c:f>'Fig 8'!$J$12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tint val="44000"/>
              </a:schemeClr>
            </a:solidFill>
            <a:ln>
              <a:noFill/>
            </a:ln>
            <a:effectLst/>
          </c:spPr>
          <c:invertIfNegative val="0"/>
          <c:dLbls>
            <c:numFmt formatCode="[$GEL]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8'!$A$13:$A$17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8'!$J$13:$J$17</c:f>
              <c:numCache>
                <c:formatCode>0</c:formatCode>
                <c:ptCount val="5"/>
                <c:pt idx="0">
                  <c:v>83.30592</c:v>
                </c:pt>
                <c:pt idx="1">
                  <c:v>154.3296</c:v>
                </c:pt>
                <c:pt idx="2">
                  <c:v>216.16571999999999</c:v>
                </c:pt>
                <c:pt idx="3">
                  <c:v>293.47692000000001</c:v>
                </c:pt>
                <c:pt idx="4">
                  <c:v>531.79596000000004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9226800"/>
        <c:axId val="889215376"/>
      </c:barChart>
      <c:catAx>
        <c:axId val="88922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15376"/>
        <c:crosses val="autoZero"/>
        <c:auto val="1"/>
        <c:lblAlgn val="ctr"/>
        <c:lblOffset val="100"/>
        <c:noMultiLvlLbl val="0"/>
      </c:catAx>
      <c:valAx>
        <c:axId val="88921537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8922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5119106046696E-2"/>
          <c:y val="4.1371447480239756E-2"/>
          <c:w val="0.54627236707901283"/>
          <c:h val="6.3998819846878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1"/>
          <c:cat>
            <c:numRef>
              <c:f>GINI!$A$3:$A$8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GINI!$B$3:$B$8</c:f>
              <c:numCache>
                <c:formatCode>General</c:formatCode>
                <c:ptCount val="6"/>
                <c:pt idx="0">
                  <c:v>0.41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0.39</c:v>
                </c:pt>
                <c:pt idx="5">
                  <c:v>0.38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29-485A-A3DA-D1793FBD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20000"/>
        <c:axId val="85892217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GINI!$A$3:$A$8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GINI!$A$3:$A$8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8029-485A-A3DA-D1793FBDA4D3}"/>
                  </c:ext>
                </c:extLst>
              </c15:ser>
            </c15:filteredLineSeries>
          </c:ext>
        </c:extLst>
      </c:lineChart>
      <c:catAx>
        <c:axId val="85892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58922176"/>
        <c:crossesAt val="0"/>
        <c:auto val="1"/>
        <c:lblAlgn val="ctr"/>
        <c:lblOffset val="100"/>
        <c:noMultiLvlLbl val="0"/>
      </c:catAx>
      <c:valAx>
        <c:axId val="8589221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GINI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858920000"/>
        <c:crosses val="autoZero"/>
        <c:crossBetween val="midCat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'labour mkt'!$A$3</c:f>
              <c:strCache>
                <c:ptCount val="1"/>
                <c:pt idx="0">
                  <c:v>Active population (labour force), thousand persons</c:v>
                </c:pt>
              </c:strCache>
            </c:strRef>
          </c:tx>
          <c:spPr>
            <a:solidFill>
              <a:srgbClr val="F2A0A0"/>
            </a:solidFill>
            <a:ln>
              <a:noFill/>
            </a:ln>
            <a:effectLst/>
          </c:spPr>
          <c:invertIfNegative val="0"/>
          <c:cat>
            <c:numRef>
              <c:f>'labour mkt'!$B$2:$G$2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'labour mkt'!$B$3:$G$3</c:f>
              <c:numCache>
                <c:formatCode>General</c:formatCode>
                <c:ptCount val="6"/>
                <c:pt idx="0">
                  <c:v>1944.9</c:v>
                </c:pt>
                <c:pt idx="1">
                  <c:v>1959.3</c:v>
                </c:pt>
                <c:pt idx="2">
                  <c:v>2029.1</c:v>
                </c:pt>
                <c:pt idx="3">
                  <c:v>2003.9</c:v>
                </c:pt>
                <c:pt idx="4">
                  <c:v>1991.1</c:v>
                </c:pt>
                <c:pt idx="5">
                  <c:v>2021.5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7D-4CB4-8DE3-7AB0ED70A151}"/>
            </c:ext>
          </c:extLst>
        </c:ser>
        <c:ser>
          <c:idx val="2"/>
          <c:order val="2"/>
          <c:tx>
            <c:strRef>
              <c:f>'labour mkt'!$A$5</c:f>
              <c:strCache>
                <c:ptCount val="1"/>
                <c:pt idx="0">
                  <c:v>Unemployed, thousand persons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'labour mkt'!$B$2:$G$2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'labour mkt'!$B$5:$G$5</c:f>
              <c:numCache>
                <c:formatCode>General</c:formatCode>
                <c:ptCount val="6"/>
                <c:pt idx="0">
                  <c:v>316.89999999999998</c:v>
                </c:pt>
                <c:pt idx="1">
                  <c:v>295.10000000000002</c:v>
                </c:pt>
                <c:pt idx="2">
                  <c:v>305.10000000000002</c:v>
                </c:pt>
                <c:pt idx="3">
                  <c:v>291.8</c:v>
                </c:pt>
                <c:pt idx="4">
                  <c:v>246</c:v>
                </c:pt>
                <c:pt idx="5">
                  <c:v>241.6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A7D-4CB4-8DE3-7AB0ED70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58921632"/>
        <c:axId val="858918912"/>
      </c:barChart>
      <c:lineChart>
        <c:grouping val="standard"/>
        <c:varyColors val="0"/>
        <c:ser>
          <c:idx val="1"/>
          <c:order val="1"/>
          <c:tx>
            <c:strRef>
              <c:f>'labour mkt'!$A$4</c:f>
              <c:strCache>
                <c:ptCount val="1"/>
                <c:pt idx="0">
                  <c:v>Unemployment rate, percentage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'labour mkt'!$B$2:$G$2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'labour mkt'!$B$4:$G$4</c:f>
              <c:numCache>
                <c:formatCode>0.00%</c:formatCode>
                <c:ptCount val="6"/>
                <c:pt idx="0">
                  <c:v>0.16300000000000001</c:v>
                </c:pt>
                <c:pt idx="1">
                  <c:v>0.151</c:v>
                </c:pt>
                <c:pt idx="2">
                  <c:v>0.15</c:v>
                </c:pt>
                <c:pt idx="3">
                  <c:v>0.14599999999999999</c:v>
                </c:pt>
                <c:pt idx="4">
                  <c:v>0.124</c:v>
                </c:pt>
                <c:pt idx="5">
                  <c:v>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7D-4CB4-8DE3-7AB0ED70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22720"/>
        <c:axId val="858909120"/>
      </c:lineChart>
      <c:catAx>
        <c:axId val="8589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18912"/>
        <c:crosses val="autoZero"/>
        <c:auto val="1"/>
        <c:lblAlgn val="ctr"/>
        <c:lblOffset val="100"/>
        <c:noMultiLvlLbl val="0"/>
      </c:catAx>
      <c:valAx>
        <c:axId val="858918912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21632"/>
        <c:crosses val="autoZero"/>
        <c:crossBetween val="between"/>
      </c:valAx>
      <c:valAx>
        <c:axId val="858909120"/>
        <c:scaling>
          <c:orientation val="minMax"/>
          <c:max val="0.1800000000000000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22720"/>
        <c:crosses val="max"/>
        <c:crossBetween val="between"/>
      </c:valAx>
      <c:catAx>
        <c:axId val="85892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909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The ratio of the state pension recipients in the total population of the country </a:t>
            </a:r>
            <a:r>
              <a:rPr lang="en-GB" sz="10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GB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5666533474875665E-2"/>
          <c:y val="0.15399061032863851"/>
          <c:w val="0.8761554354252109"/>
          <c:h val="0.7118808177146870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8575">
                <a:solidFill>
                  <a:srgbClr val="C00000"/>
                </a:solidFill>
              </a:ln>
              <a:effectLst/>
            </c:spPr>
          </c:marker>
          <c:xVal>
            <c:numRef>
              <c:f>pensioners!$A$3:$A$8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xVal>
          <c:yVal>
            <c:numRef>
              <c:f>pensioners!$B$3:$B$8</c:f>
              <c:numCache>
                <c:formatCode>0.00%</c:formatCode>
                <c:ptCount val="6"/>
                <c:pt idx="0">
                  <c:v>0.188</c:v>
                </c:pt>
                <c:pt idx="1">
                  <c:v>0.185</c:v>
                </c:pt>
                <c:pt idx="2">
                  <c:v>0.152</c:v>
                </c:pt>
                <c:pt idx="3">
                  <c:v>0.153</c:v>
                </c:pt>
                <c:pt idx="4">
                  <c:v>0.19</c:v>
                </c:pt>
                <c:pt idx="5">
                  <c:v>0.19040000000000001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4D-4EEE-BDF8-E56004AA8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910208"/>
        <c:axId val="858916736"/>
      </c:scatterChart>
      <c:valAx>
        <c:axId val="858910208"/>
        <c:scaling>
          <c:orientation val="minMax"/>
          <c:max val="2015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16736"/>
        <c:crosses val="autoZero"/>
        <c:crossBetween val="midCat"/>
        <c:majorUnit val="1"/>
      </c:valAx>
      <c:valAx>
        <c:axId val="8589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8910208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dash"/>
              </a:ln>
            </c:spPr>
          </c:marker>
          <c:cat>
            <c:strRef>
              <c:f>'Fig VHI'!$B$2:$J$2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'Fig VHI'!$B$3:$J$3</c:f>
              <c:numCache>
                <c:formatCode>0.0%</c:formatCode>
                <c:ptCount val="9"/>
                <c:pt idx="0">
                  <c:v>3.7571908687722102</c:v>
                </c:pt>
                <c:pt idx="1">
                  <c:v>7.26277808291107</c:v>
                </c:pt>
                <c:pt idx="2">
                  <c:v>5.8077077193237097</c:v>
                </c:pt>
                <c:pt idx="3">
                  <c:v>3.0952803598144198</c:v>
                </c:pt>
                <c:pt idx="4">
                  <c:v>4.4373372145636196</c:v>
                </c:pt>
                <c:pt idx="5">
                  <c:v>4.7875052478834803</c:v>
                </c:pt>
                <c:pt idx="6">
                  <c:v>5.9489070537924702</c:v>
                </c:pt>
                <c:pt idx="7">
                  <c:v>5.6400642651309996</c:v>
                </c:pt>
                <c:pt idx="8">
                  <c:v>7.3848456279143999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9A8-4CFF-9600-E06C7151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20544"/>
        <c:axId val="858910752"/>
      </c:lineChart>
      <c:catAx>
        <c:axId val="85892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58910752"/>
        <c:crossesAt val="0"/>
        <c:auto val="1"/>
        <c:lblAlgn val="ctr"/>
        <c:lblOffset val="100"/>
        <c:noMultiLvlLbl val="0"/>
      </c:catAx>
      <c:valAx>
        <c:axId val="8589107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private</a:t>
                </a:r>
                <a:r>
                  <a:rPr lang="en-US" baseline="0"/>
                  <a:t> spending on health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58920544"/>
        <c:crosses val="autoZero"/>
        <c:crossBetween val="midCat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8549276462932"/>
          <c:y val="0.20555892051955044"/>
          <c:w val="0.8959915523804558"/>
          <c:h val="0.678022170305634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9'!$B$2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9'!$B$3:$B$7</c:f>
              <c:numCache>
                <c:formatCode>0.0%</c:formatCode>
                <c:ptCount val="5"/>
                <c:pt idx="0">
                  <c:v>6.540116E-2</c:v>
                </c:pt>
                <c:pt idx="1">
                  <c:v>7.0172849999999995E-2</c:v>
                </c:pt>
                <c:pt idx="2">
                  <c:v>7.5914789999999996E-2</c:v>
                </c:pt>
                <c:pt idx="3">
                  <c:v>7.4475509999999995E-2</c:v>
                </c:pt>
                <c:pt idx="4">
                  <c:v>7.9869300000000004E-2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E0-4CB4-8199-743258032063}"/>
            </c:ext>
          </c:extLst>
        </c:ser>
        <c:ser>
          <c:idx val="2"/>
          <c:order val="1"/>
          <c:tx>
            <c:strRef>
              <c:f>'Fig 9'!$C$2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9'!$C$3:$C$7</c:f>
              <c:numCache>
                <c:formatCode>0.0%</c:formatCode>
                <c:ptCount val="5"/>
                <c:pt idx="0">
                  <c:v>6.7220929999999998E-2</c:v>
                </c:pt>
                <c:pt idx="1">
                  <c:v>6.9619029999999998E-2</c:v>
                </c:pt>
                <c:pt idx="2">
                  <c:v>7.319225E-2</c:v>
                </c:pt>
                <c:pt idx="3">
                  <c:v>7.3235850000000005E-2</c:v>
                </c:pt>
                <c:pt idx="4">
                  <c:v>8.2954390000000003E-2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E0-4CB4-8199-743258032063}"/>
            </c:ext>
          </c:extLst>
        </c:ser>
        <c:ser>
          <c:idx val="3"/>
          <c:order val="2"/>
          <c:tx>
            <c:strRef>
              <c:f>'Fig 9'!$D$2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9'!$D$3:$D$7</c:f>
              <c:numCache>
                <c:formatCode>0.0%</c:formatCode>
                <c:ptCount val="5"/>
                <c:pt idx="0">
                  <c:v>6.8899950000000001E-2</c:v>
                </c:pt>
                <c:pt idx="1">
                  <c:v>6.9160100000000002E-2</c:v>
                </c:pt>
                <c:pt idx="2">
                  <c:v>7.0185579999999997E-2</c:v>
                </c:pt>
                <c:pt idx="3">
                  <c:v>7.2316210000000006E-2</c:v>
                </c:pt>
                <c:pt idx="4">
                  <c:v>7.1638179999999996E-2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E0-4CB4-8199-743258032063}"/>
            </c:ext>
          </c:extLst>
        </c:ser>
        <c:ser>
          <c:idx val="4"/>
          <c:order val="3"/>
          <c:tx>
            <c:strRef>
              <c:f>'Fig 9'!$E$2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9'!$E$3:$E$7</c:f>
              <c:numCache>
                <c:formatCode>0.0%</c:formatCode>
                <c:ptCount val="5"/>
                <c:pt idx="0">
                  <c:v>6.5163349999999995E-2</c:v>
                </c:pt>
                <c:pt idx="1">
                  <c:v>7.3081060000000003E-2</c:v>
                </c:pt>
                <c:pt idx="2">
                  <c:v>7.4657509999999996E-2</c:v>
                </c:pt>
                <c:pt idx="3">
                  <c:v>6.9251880000000002E-2</c:v>
                </c:pt>
                <c:pt idx="4">
                  <c:v>6.7036700000000005E-2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6E0-4CB4-8199-743258032063}"/>
            </c:ext>
          </c:extLst>
        </c:ser>
        <c:ser>
          <c:idx val="5"/>
          <c:order val="4"/>
          <c:tx>
            <c:strRef>
              <c:f>'Fig 9'!$F$2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9'!$F$3:$F$7</c:f>
              <c:numCache>
                <c:formatCode>0.0%</c:formatCode>
                <c:ptCount val="5"/>
                <c:pt idx="0">
                  <c:v>7.4106740000000004E-2</c:v>
                </c:pt>
                <c:pt idx="1">
                  <c:v>7.3838799999999996E-2</c:v>
                </c:pt>
                <c:pt idx="2">
                  <c:v>8.0575770000000005E-2</c:v>
                </c:pt>
                <c:pt idx="3">
                  <c:v>7.2311379999999995E-2</c:v>
                </c:pt>
                <c:pt idx="4">
                  <c:v>7.881378E-2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6E0-4CB4-8199-743258032063}"/>
            </c:ext>
          </c:extLst>
        </c:ser>
        <c:ser>
          <c:idx val="0"/>
          <c:order val="5"/>
          <c:tx>
            <c:strRef>
              <c:f>'Fig 9'!$G$2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9'!$G$3:$G$7</c:f>
              <c:numCache>
                <c:formatCode>0.0%</c:formatCode>
                <c:ptCount val="5"/>
                <c:pt idx="0">
                  <c:v>8.6460800000000004E-2</c:v>
                </c:pt>
                <c:pt idx="1">
                  <c:v>8.8355400000000001E-2</c:v>
                </c:pt>
                <c:pt idx="2">
                  <c:v>8.8273699999999997E-2</c:v>
                </c:pt>
                <c:pt idx="3">
                  <c:v>8.2673499999999997E-2</c:v>
                </c:pt>
                <c:pt idx="4">
                  <c:v>7.7164800000000006E-2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6E0-4CB4-8199-743258032063}"/>
            </c:ext>
          </c:extLst>
        </c:ser>
        <c:ser>
          <c:idx val="6"/>
          <c:order val="6"/>
          <c:tx>
            <c:strRef>
              <c:f>'Fig 9'!$H$2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9'!$H$3:$H$7</c:f>
              <c:numCache>
                <c:formatCode>0.0%</c:formatCode>
                <c:ptCount val="5"/>
                <c:pt idx="0">
                  <c:v>0.09</c:v>
                </c:pt>
                <c:pt idx="1">
                  <c:v>9.2999999999999999E-2</c:v>
                </c:pt>
                <c:pt idx="2">
                  <c:v>9.2999999999999999E-2</c:v>
                </c:pt>
                <c:pt idx="3">
                  <c:v>8.6999999999999994E-2</c:v>
                </c:pt>
                <c:pt idx="4">
                  <c:v>8.4000000000000005E-2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6E0-4CB4-8199-743258032063}"/>
            </c:ext>
          </c:extLst>
        </c:ser>
        <c:ser>
          <c:idx val="7"/>
          <c:order val="7"/>
          <c:tx>
            <c:strRef>
              <c:f>'Fig 9'!$I$2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9'!$I$3:$I$7</c:f>
              <c:numCache>
                <c:formatCode>0.0%</c:formatCode>
                <c:ptCount val="5"/>
                <c:pt idx="0">
                  <c:v>9.5000000000000001E-2</c:v>
                </c:pt>
                <c:pt idx="1">
                  <c:v>9.0999999999999998E-2</c:v>
                </c:pt>
                <c:pt idx="2">
                  <c:v>9.6000000000000002E-2</c:v>
                </c:pt>
                <c:pt idx="3">
                  <c:v>0.09</c:v>
                </c:pt>
                <c:pt idx="4">
                  <c:v>8.5999999999999993E-2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6E0-4CB4-8199-743258032063}"/>
            </c:ext>
          </c:extLst>
        </c:ser>
        <c:ser>
          <c:idx val="8"/>
          <c:order val="8"/>
          <c:tx>
            <c:strRef>
              <c:f>'Fig 9'!$J$2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9'!$A$3:$A$7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'Fig 9'!$J$3:$J$7</c:f>
              <c:numCache>
                <c:formatCode>0.0%</c:formatCode>
                <c:ptCount val="5"/>
                <c:pt idx="0">
                  <c:v>8.5447999999999996E-2</c:v>
                </c:pt>
                <c:pt idx="1">
                  <c:v>9.0272199999999997E-2</c:v>
                </c:pt>
                <c:pt idx="2">
                  <c:v>9.0431700000000004E-2</c:v>
                </c:pt>
                <c:pt idx="3">
                  <c:v>8.8666700000000001E-2</c:v>
                </c:pt>
                <c:pt idx="4">
                  <c:v>8.4515900000000005E-2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89221904"/>
        <c:axId val="949166432"/>
        <c:extLst xmlns:c16r2="http://schemas.microsoft.com/office/drawing/2015/06/chart"/>
      </c:barChart>
      <c:catAx>
        <c:axId val="8892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49166432"/>
        <c:crosses val="autoZero"/>
        <c:auto val="1"/>
        <c:lblAlgn val="ctr"/>
        <c:lblOffset val="100"/>
        <c:noMultiLvlLbl val="0"/>
      </c:catAx>
      <c:valAx>
        <c:axId val="9491664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b="0"/>
                  <a:t>Housdhold budget (%)</a:t>
                </a:r>
              </a:p>
            </c:rich>
          </c:tx>
          <c:layout>
            <c:manualLayout>
              <c:xMode val="edge"/>
              <c:yMode val="edge"/>
              <c:x val="1.0808086075333298E-3"/>
              <c:y val="0.28167979002624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8922190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11921889606219"/>
          <c:y val="2.9303874329141687E-2"/>
          <c:w val="0.5557735373506697"/>
          <c:h val="8.4891683315704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18" Type="http://schemas.openxmlformats.org/officeDocument/2006/relationships/chart" Target="../charts/chart3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17" Type="http://schemas.openxmlformats.org/officeDocument/2006/relationships/chart" Target="../charts/chart30.xml"/><Relationship Id="rId2" Type="http://schemas.openxmlformats.org/officeDocument/2006/relationships/chart" Target="../charts/chart15.xml"/><Relationship Id="rId16" Type="http://schemas.openxmlformats.org/officeDocument/2006/relationships/chart" Target="../charts/chart29.xml"/><Relationship Id="rId20" Type="http://schemas.openxmlformats.org/officeDocument/2006/relationships/chart" Target="../charts/chart33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5" Type="http://schemas.openxmlformats.org/officeDocument/2006/relationships/chart" Target="../charts/chart28.xml"/><Relationship Id="rId10" Type="http://schemas.openxmlformats.org/officeDocument/2006/relationships/chart" Target="../charts/chart23.xml"/><Relationship Id="rId19" Type="http://schemas.openxmlformats.org/officeDocument/2006/relationships/chart" Target="../charts/chart32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9.xml"/><Relationship Id="rId7" Type="http://schemas.openxmlformats.org/officeDocument/2006/relationships/image" Target="../media/image1.png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Relationship Id="rId9" Type="http://schemas.openxmlformats.org/officeDocument/2006/relationships/chart" Target="../charts/chart5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2</xdr:row>
      <xdr:rowOff>76199</xdr:rowOff>
    </xdr:from>
    <xdr:to>
      <xdr:col>19</xdr:col>
      <xdr:colOff>257175</xdr:colOff>
      <xdr:row>18</xdr:row>
      <xdr:rowOff>104774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701967</xdr:colOff>
      <xdr:row>10</xdr:row>
      <xdr:rowOff>154963</xdr:rowOff>
    </xdr:from>
    <xdr:to>
      <xdr:col>7</xdr:col>
      <xdr:colOff>258535</xdr:colOff>
      <xdr:row>25</xdr:row>
      <xdr:rowOff>130469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593912</xdr:colOff>
      <xdr:row>10</xdr:row>
      <xdr:rowOff>145676</xdr:rowOff>
    </xdr:from>
    <xdr:to>
      <xdr:col>14</xdr:col>
      <xdr:colOff>621127</xdr:colOff>
      <xdr:row>25</xdr:row>
      <xdr:rowOff>121182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40481</xdr:rowOff>
    </xdr:from>
    <xdr:to>
      <xdr:col>16</xdr:col>
      <xdr:colOff>547688</xdr:colOff>
      <xdr:row>17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C483AAC-6B10-4C66-8407-553BA6FBC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16</xdr:col>
      <xdr:colOff>528638</xdr:colOff>
      <xdr:row>36</xdr:row>
      <xdr:rowOff>26194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xmlns="" id="{2C483AAC-6B10-4C66-8407-553BA6FBC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352424</xdr:colOff>
      <xdr:row>1</xdr:row>
      <xdr:rowOff>47626</xdr:rowOff>
    </xdr:from>
    <xdr:to>
      <xdr:col>17</xdr:col>
      <xdr:colOff>400049</xdr:colOff>
      <xdr:row>11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381001</xdr:colOff>
      <xdr:row>11</xdr:row>
      <xdr:rowOff>171450</xdr:rowOff>
    </xdr:from>
    <xdr:to>
      <xdr:col>17</xdr:col>
      <xdr:colOff>390525</xdr:colOff>
      <xdr:row>22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381000</xdr:colOff>
      <xdr:row>22</xdr:row>
      <xdr:rowOff>95251</xdr:rowOff>
    </xdr:from>
    <xdr:to>
      <xdr:col>17</xdr:col>
      <xdr:colOff>447674</xdr:colOff>
      <xdr:row>33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371475</xdr:colOff>
      <xdr:row>34</xdr:row>
      <xdr:rowOff>0</xdr:rowOff>
    </xdr:from>
    <xdr:to>
      <xdr:col>17</xdr:col>
      <xdr:colOff>438149</xdr:colOff>
      <xdr:row>45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352425</xdr:colOff>
      <xdr:row>45</xdr:row>
      <xdr:rowOff>161925</xdr:rowOff>
    </xdr:from>
    <xdr:to>
      <xdr:col>17</xdr:col>
      <xdr:colOff>419099</xdr:colOff>
      <xdr:row>57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361950</xdr:colOff>
      <xdr:row>57</xdr:row>
      <xdr:rowOff>76198</xdr:rowOff>
    </xdr:from>
    <xdr:to>
      <xdr:col>17</xdr:col>
      <xdr:colOff>428624</xdr:colOff>
      <xdr:row>68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461962</xdr:colOff>
      <xdr:row>1</xdr:row>
      <xdr:rowOff>47625</xdr:rowOff>
    </xdr:from>
    <xdr:to>
      <xdr:col>26</xdr:col>
      <xdr:colOff>533400</xdr:colOff>
      <xdr:row>11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481011</xdr:colOff>
      <xdr:row>11</xdr:row>
      <xdr:rowOff>171450</xdr:rowOff>
    </xdr:from>
    <xdr:to>
      <xdr:col>26</xdr:col>
      <xdr:colOff>523874</xdr:colOff>
      <xdr:row>22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514350</xdr:colOff>
      <xdr:row>22</xdr:row>
      <xdr:rowOff>95251</xdr:rowOff>
    </xdr:from>
    <xdr:to>
      <xdr:col>26</xdr:col>
      <xdr:colOff>557213</xdr:colOff>
      <xdr:row>33</xdr:row>
      <xdr:rowOff>133351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504825</xdr:colOff>
      <xdr:row>33</xdr:row>
      <xdr:rowOff>171449</xdr:rowOff>
    </xdr:from>
    <xdr:to>
      <xdr:col>26</xdr:col>
      <xdr:colOff>547688</xdr:colOff>
      <xdr:row>45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504825</xdr:colOff>
      <xdr:row>45</xdr:row>
      <xdr:rowOff>152399</xdr:rowOff>
    </xdr:from>
    <xdr:to>
      <xdr:col>26</xdr:col>
      <xdr:colOff>547688</xdr:colOff>
      <xdr:row>57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504825</xdr:colOff>
      <xdr:row>57</xdr:row>
      <xdr:rowOff>85725</xdr:rowOff>
    </xdr:from>
    <xdr:to>
      <xdr:col>26</xdr:col>
      <xdr:colOff>547688</xdr:colOff>
      <xdr:row>68</xdr:row>
      <xdr:rowOff>114300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235742</xdr:colOff>
      <xdr:row>1</xdr:row>
      <xdr:rowOff>159543</xdr:rowOff>
    </xdr:from>
    <xdr:to>
      <xdr:col>43</xdr:col>
      <xdr:colOff>509587</xdr:colOff>
      <xdr:row>17</xdr:row>
      <xdr:rowOff>7143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6FE17E36-68EF-43E4-B5A2-1F187FE94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35</xdr:col>
      <xdr:colOff>230979</xdr:colOff>
      <xdr:row>17</xdr:row>
      <xdr:rowOff>126206</xdr:rowOff>
    </xdr:from>
    <xdr:to>
      <xdr:col>43</xdr:col>
      <xdr:colOff>500062</xdr:colOff>
      <xdr:row>32</xdr:row>
      <xdr:rowOff>154781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32B62546-8112-47C4-8E7C-E2E557FFD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273843</xdr:colOff>
      <xdr:row>33</xdr:row>
      <xdr:rowOff>97630</xdr:rowOff>
    </xdr:from>
    <xdr:to>
      <xdr:col>43</xdr:col>
      <xdr:colOff>481013</xdr:colOff>
      <xdr:row>48</xdr:row>
      <xdr:rowOff>126205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07BF1D51-1B70-4D4B-A9A9-CDD6BCAC7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273843</xdr:colOff>
      <xdr:row>49</xdr:row>
      <xdr:rowOff>73817</xdr:rowOff>
    </xdr:from>
    <xdr:to>
      <xdr:col>43</xdr:col>
      <xdr:colOff>481013</xdr:colOff>
      <xdr:row>64</xdr:row>
      <xdr:rowOff>102392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1ED57DAA-F644-4F64-B7DF-72EA02341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273844</xdr:colOff>
      <xdr:row>65</xdr:row>
      <xdr:rowOff>16667</xdr:rowOff>
    </xdr:from>
    <xdr:to>
      <xdr:col>43</xdr:col>
      <xdr:colOff>476250</xdr:colOff>
      <xdr:row>80</xdr:row>
      <xdr:rowOff>45242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34175E93-4F2E-466F-9796-6B84FA9EB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504825</xdr:colOff>
      <xdr:row>70</xdr:row>
      <xdr:rowOff>0</xdr:rowOff>
    </xdr:from>
    <xdr:to>
      <xdr:col>26</xdr:col>
      <xdr:colOff>547688</xdr:colOff>
      <xdr:row>81</xdr:row>
      <xdr:rowOff>28575</xdr:rowOff>
    </xdr:to>
    <xdr:graphicFrame macro="">
      <xdr:nvGraphicFramePr>
        <xdr:cNvPr id="23" name="Chart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504825</xdr:colOff>
      <xdr:row>82</xdr:row>
      <xdr:rowOff>180975</xdr:rowOff>
    </xdr:from>
    <xdr:to>
      <xdr:col>26</xdr:col>
      <xdr:colOff>547688</xdr:colOff>
      <xdr:row>94</xdr:row>
      <xdr:rowOff>19050</xdr:rowOff>
    </xdr:to>
    <xdr:graphicFrame macro="">
      <xdr:nvGraphicFramePr>
        <xdr:cNvPr id="24" name="Chart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489857</xdr:colOff>
      <xdr:row>95</xdr:row>
      <xdr:rowOff>40821</xdr:rowOff>
    </xdr:from>
    <xdr:to>
      <xdr:col>26</xdr:col>
      <xdr:colOff>532720</xdr:colOff>
      <xdr:row>106</xdr:row>
      <xdr:rowOff>69396</xdr:rowOff>
    </xdr:to>
    <xdr:graphicFrame macro="">
      <xdr:nvGraphicFramePr>
        <xdr:cNvPr id="25" name="Chart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462644</xdr:colOff>
      <xdr:row>23</xdr:row>
      <xdr:rowOff>24491</xdr:rowOff>
    </xdr:from>
    <xdr:to>
      <xdr:col>18</xdr:col>
      <xdr:colOff>440872</xdr:colOff>
      <xdr:row>42</xdr:row>
      <xdr:rowOff>172809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5828</xdr:colOff>
      <xdr:row>13</xdr:row>
      <xdr:rowOff>75389</xdr:rowOff>
    </xdr:from>
    <xdr:to>
      <xdr:col>17</xdr:col>
      <xdr:colOff>68703</xdr:colOff>
      <xdr:row>30</xdr:row>
      <xdr:rowOff>109008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114300</xdr:rowOff>
    </xdr:from>
    <xdr:to>
      <xdr:col>10</xdr:col>
      <xdr:colOff>152400</xdr:colOff>
      <xdr:row>25</xdr:row>
      <xdr:rowOff>157163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156209</xdr:colOff>
      <xdr:row>8</xdr:row>
      <xdr:rowOff>152400</xdr:rowOff>
    </xdr:from>
    <xdr:to>
      <xdr:col>27</xdr:col>
      <xdr:colOff>219074</xdr:colOff>
      <xdr:row>23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107156</xdr:colOff>
      <xdr:row>16</xdr:row>
      <xdr:rowOff>107155</xdr:rowOff>
    </xdr:from>
    <xdr:to>
      <xdr:col>9</xdr:col>
      <xdr:colOff>145256</xdr:colOff>
      <xdr:row>31</xdr:row>
      <xdr:rowOff>135730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6274CC27-0D8B-4A1A-91CD-9E78446C0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16</xdr:row>
      <xdr:rowOff>123825</xdr:rowOff>
    </xdr:from>
    <xdr:to>
      <xdr:col>18</xdr:col>
      <xdr:colOff>85725</xdr:colOff>
      <xdr:row>31</xdr:row>
      <xdr:rowOff>152400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xmlns="" id="{6274CC27-0D8B-4A1A-91CD-9E78446C0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</xdr:colOff>
      <xdr:row>7</xdr:row>
      <xdr:rowOff>38100</xdr:rowOff>
    </xdr:from>
    <xdr:to>
      <xdr:col>8</xdr:col>
      <xdr:colOff>576262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476251</xdr:colOff>
      <xdr:row>1</xdr:row>
      <xdr:rowOff>180976</xdr:rowOff>
    </xdr:from>
    <xdr:to>
      <xdr:col>21</xdr:col>
      <xdr:colOff>190500</xdr:colOff>
      <xdr:row>14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457199</xdr:colOff>
      <xdr:row>16</xdr:row>
      <xdr:rowOff>116680</xdr:rowOff>
    </xdr:from>
    <xdr:to>
      <xdr:col>16</xdr:col>
      <xdr:colOff>504825</xdr:colOff>
      <xdr:row>32</xdr:row>
      <xdr:rowOff>100012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D0573AE5-BA89-4013-9F5E-70DE17FB4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209549</xdr:colOff>
      <xdr:row>1</xdr:row>
      <xdr:rowOff>161925</xdr:rowOff>
    </xdr:from>
    <xdr:to>
      <xdr:col>15</xdr:col>
      <xdr:colOff>238124</xdr:colOff>
      <xdr:row>19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</xdr:colOff>
      <xdr:row>2</xdr:row>
      <xdr:rowOff>11906</xdr:rowOff>
    </xdr:from>
    <xdr:to>
      <xdr:col>12</xdr:col>
      <xdr:colOff>88106</xdr:colOff>
      <xdr:row>17</xdr:row>
      <xdr:rowOff>40481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71A9046-7013-4FFF-9777-01228503F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40481</xdr:colOff>
      <xdr:row>0</xdr:row>
      <xdr:rowOff>145256</xdr:rowOff>
    </xdr:from>
    <xdr:to>
      <xdr:col>21</xdr:col>
      <xdr:colOff>600075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7E45F04-E01B-4949-824D-225EEF1D0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157162</xdr:colOff>
      <xdr:row>0</xdr:row>
      <xdr:rowOff>147638</xdr:rowOff>
    </xdr:from>
    <xdr:to>
      <xdr:col>18</xdr:col>
      <xdr:colOff>452438</xdr:colOff>
      <xdr:row>14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178593</xdr:colOff>
      <xdr:row>15</xdr:row>
      <xdr:rowOff>173830</xdr:rowOff>
    </xdr:from>
    <xdr:to>
      <xdr:col>16</xdr:col>
      <xdr:colOff>257175</xdr:colOff>
      <xdr:row>31</xdr:row>
      <xdr:rowOff>11905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8A1678-3904-455A-94DD-BB38CDDAD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17</xdr:col>
      <xdr:colOff>47625</xdr:colOff>
      <xdr:row>14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14</xdr:row>
      <xdr:rowOff>95250</xdr:rowOff>
    </xdr:from>
    <xdr:to>
      <xdr:col>17</xdr:col>
      <xdr:colOff>66674</xdr:colOff>
      <xdr:row>24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24</xdr:row>
      <xdr:rowOff>180975</xdr:rowOff>
    </xdr:from>
    <xdr:to>
      <xdr:col>17</xdr:col>
      <xdr:colOff>76199</xdr:colOff>
      <xdr:row>36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36</xdr:row>
      <xdr:rowOff>104775</xdr:rowOff>
    </xdr:from>
    <xdr:to>
      <xdr:col>17</xdr:col>
      <xdr:colOff>66674</xdr:colOff>
      <xdr:row>47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17</xdr:col>
      <xdr:colOff>66674</xdr:colOff>
      <xdr:row>59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59</xdr:row>
      <xdr:rowOff>95250</xdr:rowOff>
    </xdr:from>
    <xdr:to>
      <xdr:col>17</xdr:col>
      <xdr:colOff>66674</xdr:colOff>
      <xdr:row>70</xdr:row>
      <xdr:rowOff>133352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27</xdr:col>
      <xdr:colOff>156882</xdr:colOff>
      <xdr:row>1</xdr:row>
      <xdr:rowOff>174202</xdr:rowOff>
    </xdr:from>
    <xdr:to>
      <xdr:col>35</xdr:col>
      <xdr:colOff>83060</xdr:colOff>
      <xdr:row>19</xdr:row>
      <xdr:rowOff>6138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A6DC7E5-1BAF-4F33-9BED-0B3F3F1E8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01882" y="375908"/>
          <a:ext cx="4767119" cy="3283348"/>
        </a:xfrm>
        <a:prstGeom prst="rect">
          <a:avLst/>
        </a:prstGeom>
      </xdr:spPr>
    </xdr:pic>
    <xdr:clientData/>
  </xdr:twoCellAnchor>
  <xdr:twoCellAnchor>
    <xdr:from>
      <xdr:col>27</xdr:col>
      <xdr:colOff>274320</xdr:colOff>
      <xdr:row>22</xdr:row>
      <xdr:rowOff>133350</xdr:rowOff>
    </xdr:from>
    <xdr:to>
      <xdr:col>34</xdr:col>
      <xdr:colOff>579120</xdr:colOff>
      <xdr:row>37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5B701A24-E57D-41E3-A787-97C62802C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274320</xdr:colOff>
      <xdr:row>38</xdr:row>
      <xdr:rowOff>133350</xdr:rowOff>
    </xdr:from>
    <xdr:to>
      <xdr:col>34</xdr:col>
      <xdr:colOff>579120</xdr:colOff>
      <xdr:row>53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16A69F55-7718-4247-B2F8-47909F1A4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18</xdr:row>
      <xdr:rowOff>71437</xdr:rowOff>
    </xdr:from>
    <xdr:to>
      <xdr:col>21</xdr:col>
      <xdr:colOff>457200</xdr:colOff>
      <xdr:row>33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66674</xdr:colOff>
      <xdr:row>2</xdr:row>
      <xdr:rowOff>57150</xdr:rowOff>
    </xdr:from>
    <xdr:to>
      <xdr:col>21</xdr:col>
      <xdr:colOff>466725</xdr:colOff>
      <xdr:row>17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469106</xdr:colOff>
      <xdr:row>2</xdr:row>
      <xdr:rowOff>135730</xdr:rowOff>
    </xdr:from>
    <xdr:to>
      <xdr:col>22</xdr:col>
      <xdr:colOff>507206</xdr:colOff>
      <xdr:row>17</xdr:row>
      <xdr:rowOff>164305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B9D9291-808C-4E56-B79D-F9F4F579D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521493</xdr:colOff>
      <xdr:row>18</xdr:row>
      <xdr:rowOff>64293</xdr:rowOff>
    </xdr:from>
    <xdr:to>
      <xdr:col>22</xdr:col>
      <xdr:colOff>559593</xdr:colOff>
      <xdr:row>33</xdr:row>
      <xdr:rowOff>102393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D6E98229-C8DC-42B1-B597-0715649C8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78580</xdr:colOff>
      <xdr:row>34</xdr:row>
      <xdr:rowOff>97630</xdr:rowOff>
    </xdr:from>
    <xdr:to>
      <xdr:col>23</xdr:col>
      <xdr:colOff>116680</xdr:colOff>
      <xdr:row>49</xdr:row>
      <xdr:rowOff>126205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E7FD281-C3B2-4599-BD27-355382316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21430</xdr:colOff>
      <xdr:row>50</xdr:row>
      <xdr:rowOff>102393</xdr:rowOff>
    </xdr:from>
    <xdr:to>
      <xdr:col>23</xdr:col>
      <xdr:colOff>59530</xdr:colOff>
      <xdr:row>65</xdr:row>
      <xdr:rowOff>130968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55DAE996-9C9A-40B5-A4F6-0A42069BB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92868</xdr:colOff>
      <xdr:row>67</xdr:row>
      <xdr:rowOff>7142</xdr:rowOff>
    </xdr:from>
    <xdr:to>
      <xdr:col>23</xdr:col>
      <xdr:colOff>130968</xdr:colOff>
      <xdr:row>82</xdr:row>
      <xdr:rowOff>35717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06684D8-E260-447E-840C-C275936B7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3</xdr:row>
      <xdr:rowOff>47625</xdr:rowOff>
    </xdr:from>
    <xdr:to>
      <xdr:col>17</xdr:col>
      <xdr:colOff>133350</xdr:colOff>
      <xdr:row>24</xdr:row>
      <xdr:rowOff>110218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67233</xdr:colOff>
      <xdr:row>5</xdr:row>
      <xdr:rowOff>57149</xdr:rowOff>
    </xdr:from>
    <xdr:to>
      <xdr:col>12</xdr:col>
      <xdr:colOff>380999</xdr:colOff>
      <xdr:row>23</xdr:row>
      <xdr:rowOff>179293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33</xdr:row>
      <xdr:rowOff>80962</xdr:rowOff>
    </xdr:from>
    <xdr:to>
      <xdr:col>18</xdr:col>
      <xdr:colOff>333375</xdr:colOff>
      <xdr:row>47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32</xdr:row>
      <xdr:rowOff>85725</xdr:rowOff>
    </xdr:from>
    <xdr:to>
      <xdr:col>6</xdr:col>
      <xdr:colOff>533400</xdr:colOff>
      <xdr:row>48</xdr:row>
      <xdr:rowOff>176212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7</xdr:row>
      <xdr:rowOff>123825</xdr:rowOff>
    </xdr:from>
    <xdr:to>
      <xdr:col>9</xdr:col>
      <xdr:colOff>228600</xdr:colOff>
      <xdr:row>24</xdr:row>
      <xdr:rowOff>161925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3069770</xdr:colOff>
      <xdr:row>10</xdr:row>
      <xdr:rowOff>149679</xdr:rowOff>
    </xdr:from>
    <xdr:to>
      <xdr:col>13</xdr:col>
      <xdr:colOff>108857</xdr:colOff>
      <xdr:row>27</xdr:row>
      <xdr:rowOff>195942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4</xdr:row>
      <xdr:rowOff>23811</xdr:rowOff>
    </xdr:from>
    <xdr:to>
      <xdr:col>15</xdr:col>
      <xdr:colOff>71437</xdr:colOff>
      <xdr:row>20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394607</xdr:colOff>
      <xdr:row>7</xdr:row>
      <xdr:rowOff>13606</xdr:rowOff>
    </xdr:from>
    <xdr:to>
      <xdr:col>17</xdr:col>
      <xdr:colOff>571500</xdr:colOff>
      <xdr:row>22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57150</xdr:rowOff>
    </xdr:from>
    <xdr:to>
      <xdr:col>20</xdr:col>
      <xdr:colOff>104775</xdr:colOff>
      <xdr:row>17</xdr:row>
      <xdr:rowOff>42864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54429</xdr:colOff>
      <xdr:row>18</xdr:row>
      <xdr:rowOff>13607</xdr:rowOff>
    </xdr:from>
    <xdr:to>
      <xdr:col>21</xdr:col>
      <xdr:colOff>476250</xdr:colOff>
      <xdr:row>34</xdr:row>
      <xdr:rowOff>148999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0</xdr:rowOff>
    </xdr:from>
    <xdr:to>
      <xdr:col>14</xdr:col>
      <xdr:colOff>104775</xdr:colOff>
      <xdr:row>16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15</xdr:col>
      <xdr:colOff>304800</xdr:colOff>
      <xdr:row>33</xdr:row>
      <xdr:rowOff>28575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519111</xdr:colOff>
      <xdr:row>2</xdr:row>
      <xdr:rowOff>152400</xdr:rowOff>
    </xdr:from>
    <xdr:to>
      <xdr:col>15</xdr:col>
      <xdr:colOff>38100</xdr:colOff>
      <xdr:row>20</xdr:row>
      <xdr:rowOff>47626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228601</xdr:colOff>
      <xdr:row>1</xdr:row>
      <xdr:rowOff>76200</xdr:rowOff>
    </xdr:from>
    <xdr:to>
      <xdr:col>16</xdr:col>
      <xdr:colOff>476251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152400</xdr:rowOff>
    </xdr:from>
    <xdr:to>
      <xdr:col>10</xdr:col>
      <xdr:colOff>209550</xdr:colOff>
      <xdr:row>16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38100</xdr:colOff>
      <xdr:row>19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114300</xdr:rowOff>
    </xdr:from>
    <xdr:to>
      <xdr:col>8</xdr:col>
      <xdr:colOff>47625</xdr:colOff>
      <xdr:row>19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157161</xdr:colOff>
      <xdr:row>0</xdr:row>
      <xdr:rowOff>180974</xdr:rowOff>
    </xdr:from>
    <xdr:to>
      <xdr:col>11</xdr:col>
      <xdr:colOff>238124</xdr:colOff>
      <xdr:row>18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357187</xdr:colOff>
      <xdr:row>0</xdr:row>
      <xdr:rowOff>180975</xdr:rowOff>
    </xdr:from>
    <xdr:to>
      <xdr:col>16</xdr:col>
      <xdr:colOff>52387</xdr:colOff>
      <xdr:row>15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338137</xdr:colOff>
      <xdr:row>4</xdr:row>
      <xdr:rowOff>109537</xdr:rowOff>
    </xdr:from>
    <xdr:to>
      <xdr:col>15</xdr:col>
      <xdr:colOff>33337</xdr:colOff>
      <xdr:row>18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180975</xdr:rowOff>
    </xdr:from>
    <xdr:to>
      <xdr:col>10</xdr:col>
      <xdr:colOff>171450</xdr:colOff>
      <xdr:row>17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342901</xdr:colOff>
      <xdr:row>1</xdr:row>
      <xdr:rowOff>9525</xdr:rowOff>
    </xdr:from>
    <xdr:to>
      <xdr:col>19</xdr:col>
      <xdr:colOff>114301</xdr:colOff>
      <xdr:row>15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114300</xdr:rowOff>
    </xdr:from>
    <xdr:to>
      <xdr:col>11</xdr:col>
      <xdr:colOff>147638</xdr:colOff>
      <xdr:row>19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161925</xdr:rowOff>
    </xdr:from>
    <xdr:to>
      <xdr:col>8</xdr:col>
      <xdr:colOff>38100</xdr:colOff>
      <xdr:row>20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5</xdr:row>
      <xdr:rowOff>38100</xdr:rowOff>
    </xdr:from>
    <xdr:to>
      <xdr:col>18</xdr:col>
      <xdr:colOff>200025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64434</xdr:colOff>
      <xdr:row>7</xdr:row>
      <xdr:rowOff>73958</xdr:rowOff>
    </xdr:from>
    <xdr:to>
      <xdr:col>9</xdr:col>
      <xdr:colOff>428064</xdr:colOff>
      <xdr:row>21</xdr:row>
      <xdr:rowOff>138952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15688</xdr:colOff>
      <xdr:row>1</xdr:row>
      <xdr:rowOff>63033</xdr:rowOff>
    </xdr:from>
    <xdr:to>
      <xdr:col>14</xdr:col>
      <xdr:colOff>320488</xdr:colOff>
      <xdr:row>19</xdr:row>
      <xdr:rowOff>139233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43542</xdr:colOff>
      <xdr:row>4</xdr:row>
      <xdr:rowOff>129268</xdr:rowOff>
    </xdr:from>
    <xdr:to>
      <xdr:col>22</xdr:col>
      <xdr:colOff>370116</xdr:colOff>
      <xdr:row>21</xdr:row>
      <xdr:rowOff>157843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73478</xdr:colOff>
      <xdr:row>12</xdr:row>
      <xdr:rowOff>43543</xdr:rowOff>
    </xdr:from>
    <xdr:to>
      <xdr:col>17</xdr:col>
      <xdr:colOff>414338</xdr:colOff>
      <xdr:row>25</xdr:row>
      <xdr:rowOff>119743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%20Richardson\AppData\Local\Microsoft\Windows\INetCache\Content.Outlook\WGN1O0CE\05_National%20report%20template_2016-2017%20Georgia%2019.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EO%20FP%20figures%208%20Apri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2017tables"/>
      <sheetName val="2016-2017Figures"/>
    </sheetNames>
    <sheetDataSet>
      <sheetData sheetId="0"/>
      <sheetData sheetId="1">
        <row r="112">
          <cell r="C112" t="str">
            <v>I</v>
          </cell>
          <cell r="D112" t="str">
            <v>II</v>
          </cell>
          <cell r="E112" t="str">
            <v>III</v>
          </cell>
          <cell r="F112" t="str">
            <v>IV</v>
          </cell>
          <cell r="G112" t="str">
            <v>V</v>
          </cell>
          <cell r="H112" t="str">
            <v>Total</v>
          </cell>
        </row>
        <row r="113">
          <cell r="B113" t="str">
            <v>Medicines</v>
          </cell>
          <cell r="C113">
            <v>0.87858773000000001</v>
          </cell>
          <cell r="D113">
            <v>0.81210150999999997</v>
          </cell>
          <cell r="E113">
            <v>0.81377206999999996</v>
          </cell>
          <cell r="F113">
            <v>0.53656185999999995</v>
          </cell>
          <cell r="G113">
            <v>0.29755176999999999</v>
          </cell>
          <cell r="H113">
            <v>0.59532271999999997</v>
          </cell>
        </row>
        <row r="114">
          <cell r="B114" t="str">
            <v>MedProducts</v>
          </cell>
          <cell r="C114">
            <v>1.14123E-2</v>
          </cell>
          <cell r="D114">
            <v>1.867572E-2</v>
          </cell>
          <cell r="E114">
            <v>1.3081840000000001E-2</v>
          </cell>
          <cell r="F114">
            <v>7.7939699999999999E-3</v>
          </cell>
          <cell r="G114">
            <v>1.5865600000000001E-3</v>
          </cell>
          <cell r="H114">
            <v>8.7058099999999996E-3</v>
          </cell>
        </row>
        <row r="115">
          <cell r="B115" t="str">
            <v>Outpatient</v>
          </cell>
          <cell r="C115">
            <v>7.3826649999999994E-2</v>
          </cell>
          <cell r="D115">
            <v>9.471889E-2</v>
          </cell>
          <cell r="E115">
            <v>8.4730780000000006E-2</v>
          </cell>
          <cell r="F115">
            <v>0.18850359</v>
          </cell>
          <cell r="G115">
            <v>0.28153103000000002</v>
          </cell>
          <cell r="H115">
            <v>0.1714686</v>
          </cell>
        </row>
        <row r="116">
          <cell r="B116" t="str">
            <v>Dental</v>
          </cell>
          <cell r="C116">
            <v>1.8238750000000001E-2</v>
          </cell>
          <cell r="D116">
            <v>4.8573369999999998E-2</v>
          </cell>
          <cell r="E116">
            <v>2.6706319999999999E-2</v>
          </cell>
          <cell r="F116">
            <v>6.6272960000000006E-2</v>
          </cell>
          <cell r="G116">
            <v>8.7826849999999998E-2</v>
          </cell>
          <cell r="H116">
            <v>5.6917170000000003E-2</v>
          </cell>
        </row>
        <row r="117">
          <cell r="B117" t="str">
            <v>Diagnostics</v>
          </cell>
          <cell r="C117">
            <v>4.1523999999999999E-4</v>
          </cell>
          <cell r="D117">
            <v>7.0155E-4</v>
          </cell>
          <cell r="E117">
            <v>1.1767500000000001E-3</v>
          </cell>
          <cell r="F117">
            <v>1.153327E-2</v>
          </cell>
          <cell r="G117">
            <v>2.0466199999999999E-3</v>
          </cell>
          <cell r="H117">
            <v>3.0427599999999998E-3</v>
          </cell>
        </row>
        <row r="118">
          <cell r="B118" t="str">
            <v>Inpatient</v>
          </cell>
          <cell r="C118">
            <v>1.7519340000000001E-2</v>
          </cell>
          <cell r="D118">
            <v>2.522895E-2</v>
          </cell>
          <cell r="E118">
            <v>6.0532229999999999E-2</v>
          </cell>
          <cell r="F118">
            <v>0.18933435000000001</v>
          </cell>
          <cell r="G118">
            <v>0.32945717000000002</v>
          </cell>
          <cell r="H118">
            <v>0.16454294999999999</v>
          </cell>
        </row>
        <row r="129">
          <cell r="B129" t="str">
            <v>Medicines</v>
          </cell>
          <cell r="C129">
            <v>0.86507608999999996</v>
          </cell>
          <cell r="D129">
            <v>0.78841775999999997</v>
          </cell>
          <cell r="E129">
            <v>0.70976788000000002</v>
          </cell>
          <cell r="F129">
            <v>0.49730749000000002</v>
          </cell>
          <cell r="G129">
            <v>0.29300374000000001</v>
          </cell>
          <cell r="H129">
            <v>0.56971976000000002</v>
          </cell>
        </row>
        <row r="130">
          <cell r="B130" t="str">
            <v>MedProducts</v>
          </cell>
          <cell r="C130">
            <v>8.7197899999999998E-3</v>
          </cell>
          <cell r="D130">
            <v>1.5034219999999999E-2</v>
          </cell>
          <cell r="E130">
            <v>7.0882599999999999E-3</v>
          </cell>
          <cell r="F130">
            <v>6.8885600000000002E-3</v>
          </cell>
          <cell r="G130">
            <v>2.9848000000000001E-3</v>
          </cell>
          <cell r="H130">
            <v>7.1486099999999997E-3</v>
          </cell>
        </row>
        <row r="131">
          <cell r="B131" t="str">
            <v>Outpatient</v>
          </cell>
          <cell r="C131">
            <v>7.042503E-2</v>
          </cell>
          <cell r="D131">
            <v>0.11273807</v>
          </cell>
          <cell r="E131">
            <v>0.10656839999999999</v>
          </cell>
          <cell r="F131">
            <v>0.136825</v>
          </cell>
          <cell r="G131">
            <v>0.14150208</v>
          </cell>
          <cell r="H131">
            <v>0.11867511</v>
          </cell>
        </row>
        <row r="132">
          <cell r="B132" t="str">
            <v>Dental</v>
          </cell>
          <cell r="C132">
            <v>1.910034E-2</v>
          </cell>
          <cell r="D132">
            <v>2.4016909999999999E-2</v>
          </cell>
          <cell r="E132">
            <v>3.8053799999999999E-2</v>
          </cell>
          <cell r="F132">
            <v>2.993678E-2</v>
          </cell>
          <cell r="G132">
            <v>1.7992190000000002E-2</v>
          </cell>
          <cell r="H132">
            <v>2.464293E-2</v>
          </cell>
        </row>
        <row r="133">
          <cell r="B133" t="str">
            <v>Diagnostics</v>
          </cell>
          <cell r="C133">
            <v>1.7442200000000001E-3</v>
          </cell>
          <cell r="D133">
            <v>2.1413999999999999E-3</v>
          </cell>
          <cell r="E133">
            <v>5.4090299999999996E-3</v>
          </cell>
          <cell r="F133">
            <v>1.49563E-3</v>
          </cell>
          <cell r="G133">
            <v>2.6337000000000002E-4</v>
          </cell>
          <cell r="H133">
            <v>1.8778200000000001E-3</v>
          </cell>
        </row>
        <row r="134">
          <cell r="B134" t="str">
            <v>Inpatient</v>
          </cell>
          <cell r="C134">
            <v>3.493454E-2</v>
          </cell>
          <cell r="D134">
            <v>5.7651630000000002E-2</v>
          </cell>
          <cell r="E134">
            <v>0.13311263000000001</v>
          </cell>
          <cell r="F134">
            <v>0.32754654</v>
          </cell>
          <cell r="G134">
            <v>0.54425383000000005</v>
          </cell>
          <cell r="H134">
            <v>0.27793577000000003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 quintile"/>
      <sheetName val="BNL"/>
      <sheetName val="No OOPs"/>
      <sheetName val="Impov"/>
      <sheetName val="CATA"/>
      <sheetName val="Cata by risk of pov"/>
      <sheetName val="OOP share"/>
      <sheetName val="Cata structure"/>
      <sheetName val="Cata structure Q"/>
      <sheetName val="Cata OOPs absolute"/>
      <sheetName val="CATA struc Q"/>
      <sheetName val="OOP share FI"/>
      <sheetName val="OOP share CATA"/>
      <sheetName val="OOP structure"/>
      <sheetName val="OOP structure quintile"/>
      <sheetName val="OOP structure Q 201"/>
      <sheetName val="OOP structure nominal trend"/>
      <sheetName val="OOP meds"/>
      <sheetName val="OOP IP"/>
      <sheetName val="NHA OOP % TEH"/>
      <sheetName val="NHA pc"/>
    </sheetNames>
    <sheetDataSet>
      <sheetData sheetId="0" refreshError="1"/>
      <sheetData sheetId="1">
        <row r="2">
          <cell r="C2">
            <v>2010</v>
          </cell>
          <cell r="D2">
            <v>2011</v>
          </cell>
          <cell r="E2">
            <v>2012</v>
          </cell>
          <cell r="F2">
            <v>2013</v>
          </cell>
          <cell r="G2">
            <v>2014</v>
          </cell>
          <cell r="H2">
            <v>2015</v>
          </cell>
          <cell r="K2">
            <v>2010</v>
          </cell>
        </row>
        <row r="3">
          <cell r="B3" t="str">
            <v>Equivalised basic needs line, standard WHO approach (whostd):</v>
          </cell>
        </row>
        <row r="8">
          <cell r="B8" t="str">
            <v>Percent below basic needs  expenditure line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10">
          <cell r="B10" t="str">
            <v>Mean OOP/CTP by quintile:</v>
          </cell>
        </row>
        <row r="11">
          <cell r="B11" t="str">
            <v>Poorest</v>
          </cell>
          <cell r="C11">
            <v>0.11514099999999999</v>
          </cell>
          <cell r="D11">
            <v>0.12410400000000001</v>
          </cell>
          <cell r="E11">
            <v>0.1135452</v>
          </cell>
          <cell r="F11">
            <v>0.1125949</v>
          </cell>
          <cell r="G11">
            <v>0.12343129999999999</v>
          </cell>
          <cell r="H11">
            <v>0.15063789999999999</v>
          </cell>
        </row>
        <row r="12">
          <cell r="B12" t="str">
            <v>2nd</v>
          </cell>
          <cell r="C12">
            <v>0.1231424</v>
          </cell>
          <cell r="D12">
            <v>0.12612209999999999</v>
          </cell>
          <cell r="E12">
            <v>0.11895070000000001</v>
          </cell>
          <cell r="F12">
            <v>0.12820809999999999</v>
          </cell>
          <cell r="G12">
            <v>0.12704960000000001</v>
          </cell>
          <cell r="H12">
            <v>0.1520368</v>
          </cell>
        </row>
        <row r="13">
          <cell r="B13" t="str">
            <v>3rd</v>
          </cell>
          <cell r="C13">
            <v>0.1225324</v>
          </cell>
          <cell r="D13">
            <v>0.1202102</v>
          </cell>
          <cell r="E13">
            <v>0.1098626</v>
          </cell>
          <cell r="F13">
            <v>0.1168669</v>
          </cell>
          <cell r="G13">
            <v>0.12962399999999999</v>
          </cell>
          <cell r="H13">
            <v>0.1441385</v>
          </cell>
        </row>
        <row r="14">
          <cell r="B14" t="str">
            <v>4th</v>
          </cell>
          <cell r="C14">
            <v>0.10480589999999999</v>
          </cell>
          <cell r="D14">
            <v>0.1068931</v>
          </cell>
          <cell r="E14">
            <v>0.1006046</v>
          </cell>
          <cell r="F14">
            <v>0.10263070000000001</v>
          </cell>
          <cell r="G14">
            <v>0.10820970000000001</v>
          </cell>
          <cell r="H14">
            <v>0.1180725</v>
          </cell>
        </row>
        <row r="15">
          <cell r="B15" t="str">
            <v>Richest</v>
          </cell>
          <cell r="C15">
            <v>9.65255E-2</v>
          </cell>
          <cell r="D15">
            <v>8.5042699999999999E-2</v>
          </cell>
          <cell r="E15">
            <v>8.3579899999999999E-2</v>
          </cell>
          <cell r="F15">
            <v>8.39091E-2</v>
          </cell>
          <cell r="G15">
            <v>9.1143100000000005E-2</v>
          </cell>
          <cell r="H15">
            <v>9.0098700000000004E-2</v>
          </cell>
        </row>
        <row r="16">
          <cell r="B16" t="str">
            <v>Total</v>
          </cell>
          <cell r="C16">
            <v>0.11242870000000001</v>
          </cell>
          <cell r="D16">
            <v>0.11247699999999999</v>
          </cell>
          <cell r="E16">
            <v>0.10531020000000001</v>
          </cell>
          <cell r="F16">
            <v>0.1088421</v>
          </cell>
          <cell r="G16">
            <v>0.1158932</v>
          </cell>
          <cell r="H16">
            <v>0.1310009</v>
          </cell>
        </row>
        <row r="18">
          <cell r="B18" t="str">
            <v>Equivalised basic needs line, revised WHO approach (who):</v>
          </cell>
        </row>
        <row r="21">
          <cell r="B21" t="str">
            <v>Percent below basic needs  expenditure line</v>
          </cell>
          <cell r="C21">
            <v>0.11579979999999999</v>
          </cell>
          <cell r="D21">
            <v>0.123292</v>
          </cell>
          <cell r="E21">
            <v>0.10336620000000001</v>
          </cell>
          <cell r="F21">
            <v>8.5128899999999993E-2</v>
          </cell>
          <cell r="G21">
            <v>6.5245399999999995E-2</v>
          </cell>
          <cell r="H21">
            <v>6.2374899999999997E-2</v>
          </cell>
        </row>
        <row r="23">
          <cell r="B23" t="str">
            <v>Mean OOP/CTP by quintile:</v>
          </cell>
        </row>
        <row r="24">
          <cell r="B24" t="str">
            <v>Poorest</v>
          </cell>
          <cell r="C24">
            <v>9.7164600000000004E-2</v>
          </cell>
          <cell r="D24">
            <v>-0.27916839999999998</v>
          </cell>
          <cell r="E24">
            <v>0.17424539999999999</v>
          </cell>
          <cell r="F24">
            <v>-0.13687679999999999</v>
          </cell>
          <cell r="G24">
            <v>-0.20772760000000001</v>
          </cell>
          <cell r="H24">
            <v>0.47213379999999999</v>
          </cell>
        </row>
        <row r="25">
          <cell r="B25" t="str">
            <v>2nd</v>
          </cell>
          <cell r="C25">
            <v>0.20981240000000001</v>
          </cell>
          <cell r="D25">
            <v>0.22675020000000001</v>
          </cell>
          <cell r="E25">
            <v>0.19538249999999999</v>
          </cell>
          <cell r="F25">
            <v>0.1987208</v>
          </cell>
          <cell r="G25">
            <v>0.17897879999999999</v>
          </cell>
          <cell r="H25">
            <v>0.21562249999999999</v>
          </cell>
        </row>
        <row r="26">
          <cell r="B26" t="str">
            <v>3rd</v>
          </cell>
          <cell r="C26">
            <v>0.1454809</v>
          </cell>
          <cell r="D26">
            <v>0.14605319999999999</v>
          </cell>
          <cell r="E26">
            <v>0.13215959999999999</v>
          </cell>
          <cell r="F26">
            <v>0.1377399</v>
          </cell>
          <cell r="G26">
            <v>0.14559179999999999</v>
          </cell>
          <cell r="H26">
            <v>0.16179189999999999</v>
          </cell>
        </row>
        <row r="27">
          <cell r="B27" t="str">
            <v>4th</v>
          </cell>
          <cell r="C27">
            <v>0.1118242</v>
          </cell>
          <cell r="D27">
            <v>0.1128712</v>
          </cell>
          <cell r="E27">
            <v>0.1082695</v>
          </cell>
          <cell r="F27">
            <v>0.10719579999999999</v>
          </cell>
          <cell r="G27">
            <v>0.1116084</v>
          </cell>
          <cell r="H27">
            <v>0.1229035</v>
          </cell>
        </row>
        <row r="28">
          <cell r="B28" t="str">
            <v>Richest</v>
          </cell>
          <cell r="C28">
            <v>9.8739999999999994E-2</v>
          </cell>
          <cell r="D28">
            <v>8.6433200000000002E-2</v>
          </cell>
          <cell r="E28">
            <v>8.5147299999999995E-2</v>
          </cell>
          <cell r="F28">
            <v>8.4776500000000005E-2</v>
          </cell>
          <cell r="G28">
            <v>9.1715400000000002E-2</v>
          </cell>
          <cell r="H28">
            <v>9.0849899999999997E-2</v>
          </cell>
        </row>
        <row r="29">
          <cell r="B29" t="str">
            <v>Total</v>
          </cell>
          <cell r="C29">
            <v>0.1326058</v>
          </cell>
          <cell r="D29">
            <v>5.8560899999999999E-2</v>
          </cell>
          <cell r="E29">
            <v>0.13904739999999999</v>
          </cell>
          <cell r="F29">
            <v>7.8307299999999996E-2</v>
          </cell>
          <cell r="G29">
            <v>6.4036999999999997E-2</v>
          </cell>
          <cell r="H29">
            <v>0.2126825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K2">
            <v>2015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C3" t="str">
            <v>Min</v>
          </cell>
        </row>
        <row r="4">
          <cell r="C4">
            <v>1.8504999999999999E-3</v>
          </cell>
        </row>
        <row r="5">
          <cell r="C5">
            <v>6.3100000000000005E-4</v>
          </cell>
        </row>
        <row r="6">
          <cell r="C6">
            <v>5.8810000000000004E-4</v>
          </cell>
        </row>
        <row r="7">
          <cell r="C7">
            <v>5.9980000000000005E-4</v>
          </cell>
        </row>
        <row r="8">
          <cell r="C8">
            <v>1.3278999999999999E-3</v>
          </cell>
        </row>
        <row r="9">
          <cell r="C9">
            <v>1.127E-3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id="4" name="Table15" displayName="Table15" ref="A1:D11" totalsRowShown="0" tableBorderDxfId="53">
  <tableColumns count="4">
    <tableColumn id="1" name=" "/>
    <tableColumn id="2" name="2010" dataDxfId="52"/>
    <tableColumn id="3" name="2014" dataDxfId="51"/>
    <tableColumn id="4" name="2017" dataDxfId="5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" name="Table1" displayName="Table1" ref="A2:J3" totalsRowShown="0" tableBorderDxfId="9">
  <tableColumns count="10">
    <tableColumn id="1" name=" "/>
    <tableColumn id="2" name="2007" dataDxfId="8"/>
    <tableColumn id="3" name="2008" dataDxfId="7"/>
    <tableColumn id="4" name="2009" dataDxfId="6"/>
    <tableColumn id="5" name="2010" dataDxfId="5"/>
    <tableColumn id="6" name="2011" dataDxfId="4"/>
    <tableColumn id="7" name="2012" dataDxfId="3"/>
    <tableColumn id="8" name="2013" dataDxfId="2"/>
    <tableColumn id="9" name="2014" dataDxfId="1"/>
    <tableColumn id="10" name="2015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0" name="Table111" displayName="Table111" ref="A24:D34" totalsRowShown="0" tableBorderDxfId="49">
  <tableColumns count="4">
    <tableColumn id="1" name=" "/>
    <tableColumn id="2" name="2010"/>
    <tableColumn id="3" name="2014"/>
    <tableColumn id="4" name="201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112" displayName="Table112" ref="A21:D31" totalsRowShown="0" tableBorderDxfId="48">
  <tableColumns count="4">
    <tableColumn id="1" name=" "/>
    <tableColumn id="2" name="2010"/>
    <tableColumn id="3" name="2014"/>
    <tableColumn id="4" name="20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2" name="Table113" displayName="Table113" ref="A12:J19" totalsRowShown="0" headerRowDxfId="47" dataDxfId="46" tableBorderDxfId="45">
  <tableColumns count="10">
    <tableColumn id="1" name="quintile " dataDxfId="44"/>
    <tableColumn id="2" name="2010" dataDxfId="43"/>
    <tableColumn id="3" name="2011" dataDxfId="42"/>
    <tableColumn id="4" name="2012" dataDxfId="41"/>
    <tableColumn id="5" name="2013" dataDxfId="40"/>
    <tableColumn id="6" name="2014" dataDxfId="39"/>
    <tableColumn id="7" name="2015" dataDxfId="38"/>
    <tableColumn id="8" name="2016" dataDxfId="37"/>
    <tableColumn id="9" name="2017" dataDxfId="36"/>
    <tableColumn id="10" name="2018" dataDxfId="3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Table19" displayName="Table19" ref="A2:J9" totalsRowShown="0" dataDxfId="34" tableBorderDxfId="33">
  <tableColumns count="10">
    <tableColumn id="1" name="quintile "/>
    <tableColumn id="2" name="2010" dataDxfId="32"/>
    <tableColumn id="3" name="2011" dataDxfId="31"/>
    <tableColumn id="4" name="2012" dataDxfId="30"/>
    <tableColumn id="5" name="2013" dataDxfId="29"/>
    <tableColumn id="6" name="2014" dataDxfId="28"/>
    <tableColumn id="7" name="2015" dataDxfId="27"/>
    <tableColumn id="8" name="2016" dataDxfId="26"/>
    <tableColumn id="9" name="2017" dataDxfId="25"/>
    <tableColumn id="10" name="2018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3" name="Table14" displayName="Table14" ref="A2:J6" totalsRowShown="0" tableBorderDxfId="23">
  <tableColumns count="10">
    <tableColumn id="1" name=" "/>
    <tableColumn id="2" name="2007"/>
    <tableColumn id="3" name="2008"/>
    <tableColumn id="4" name="2009"/>
    <tableColumn id="5" name="2010"/>
    <tableColumn id="6" name="2011"/>
    <tableColumn id="7" name="2012"/>
    <tableColumn id="8" name="2013"/>
    <tableColumn id="9" name="2014"/>
    <tableColumn id="10" name="201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5" name="Table16" displayName="Table16" ref="A2:J8" totalsRowShown="0" dataDxfId="22" tableBorderDxfId="21">
  <tableColumns count="10">
    <tableColumn id="1" name="Column1"/>
    <tableColumn id="2" name="2010" dataDxfId="20"/>
    <tableColumn id="3" name="2011" dataDxfId="19"/>
    <tableColumn id="4" name="2012" dataDxfId="18"/>
    <tableColumn id="5" name="2013" dataDxfId="17"/>
    <tableColumn id="6" name="2014" dataDxfId="16"/>
    <tableColumn id="7" name="2015" dataDxfId="15"/>
    <tableColumn id="8" name="2016" dataDxfId="14"/>
    <tableColumn id="9" name="2017" dataDxfId="13"/>
    <tableColumn id="10" name="2018" dataDxfId="1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Table18" displayName="Table18" ref="A2:C8" totalsRowShown="0" tableBorderDxfId="11">
  <tableColumns count="3">
    <tableColumn id="1" name=" "/>
    <tableColumn id="2" name="Share (%) of Registered Population in the Unified Database of the Socially Vulnerable Families"/>
    <tableColumn id="3" name="Share of recipient of the subsistence allowance registered in the Unified Database of the Socially Vulnerable Families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e110" displayName="Table110" ref="A2:B8" totalsRowShown="0" tableBorderDxfId="10">
  <tableColumns count="2">
    <tableColumn id="1" name="Column1"/>
    <tableColumn id="2" name="Series 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ColWidth="9.140625" defaultRowHeight="15"/>
  <sheetData>
    <row r="1" spans="1:3">
      <c r="A1" s="32" t="s">
        <v>80</v>
      </c>
    </row>
    <row r="2" spans="1:3">
      <c r="B2" t="s">
        <v>77</v>
      </c>
      <c r="C2" t="s">
        <v>78</v>
      </c>
    </row>
    <row r="3" spans="1:3">
      <c r="A3">
        <v>2010</v>
      </c>
      <c r="B3">
        <v>2.1</v>
      </c>
      <c r="C3" s="8">
        <v>7.5</v>
      </c>
    </row>
    <row r="4" spans="1:3">
      <c r="A4">
        <v>2011</v>
      </c>
      <c r="B4">
        <v>2.1</v>
      </c>
      <c r="C4" s="8">
        <v>7.4</v>
      </c>
    </row>
    <row r="5" spans="1:3">
      <c r="A5">
        <v>2012</v>
      </c>
      <c r="B5">
        <v>2.2999999999999998</v>
      </c>
      <c r="C5" s="8">
        <v>8.1</v>
      </c>
    </row>
    <row r="6" spans="1:3">
      <c r="A6">
        <v>2013</v>
      </c>
      <c r="B6">
        <v>2.7</v>
      </c>
      <c r="C6" s="8">
        <v>8.6</v>
      </c>
    </row>
    <row r="7" spans="1:3">
      <c r="A7">
        <v>2014</v>
      </c>
      <c r="B7">
        <v>3.5</v>
      </c>
      <c r="C7" s="8">
        <v>11.4</v>
      </c>
    </row>
    <row r="8" spans="1:3">
      <c r="A8">
        <v>2015</v>
      </c>
      <c r="B8">
        <v>3.9</v>
      </c>
      <c r="C8" s="5">
        <v>12.2</v>
      </c>
    </row>
    <row r="9" spans="1:3">
      <c r="A9">
        <v>2016</v>
      </c>
      <c r="B9">
        <v>3.9</v>
      </c>
      <c r="C9" s="33">
        <v>14</v>
      </c>
    </row>
    <row r="10" spans="1:3">
      <c r="A10">
        <v>2017</v>
      </c>
      <c r="B10">
        <v>3.5</v>
      </c>
      <c r="C10" s="33">
        <v>14.2</v>
      </c>
    </row>
    <row r="11" spans="1:3">
      <c r="A11">
        <v>2018</v>
      </c>
      <c r="B11">
        <v>3.7</v>
      </c>
      <c r="C11" s="33">
        <v>16.7</v>
      </c>
    </row>
    <row r="13" spans="1:3">
      <c r="A13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85" zoomScaleNormal="85" zoomScalePageLayoutView="70" workbookViewId="0">
      <selection activeCell="F33" sqref="F33"/>
    </sheetView>
  </sheetViews>
  <sheetFormatPr baseColWidth="10" defaultColWidth="12.28515625" defaultRowHeight="15.75"/>
  <cols>
    <col min="1" max="1" width="19.7109375" style="77" customWidth="1"/>
    <col min="2" max="7" width="13.42578125" style="77" customWidth="1"/>
    <col min="8" max="16384" width="12.28515625" style="77"/>
  </cols>
  <sheetData>
    <row r="1" spans="1:10">
      <c r="A1" s="76" t="s">
        <v>101</v>
      </c>
    </row>
    <row r="2" spans="1:10">
      <c r="A2" s="78"/>
      <c r="B2" s="78"/>
    </row>
    <row r="3" spans="1:10">
      <c r="A3" s="80"/>
      <c r="B3" s="80">
        <v>2010</v>
      </c>
      <c r="C3" s="80">
        <v>2011</v>
      </c>
      <c r="D3" s="80">
        <v>2012</v>
      </c>
      <c r="E3" s="80">
        <v>2013</v>
      </c>
      <c r="F3" s="80">
        <v>2014</v>
      </c>
      <c r="G3" s="80">
        <v>2015</v>
      </c>
      <c r="H3" s="80">
        <v>2016</v>
      </c>
      <c r="I3" s="80">
        <v>2017</v>
      </c>
      <c r="J3" s="80">
        <v>2018</v>
      </c>
    </row>
    <row r="4" spans="1:10">
      <c r="A4" s="80" t="s">
        <v>96</v>
      </c>
      <c r="B4" s="81">
        <v>0.61014775784863207</v>
      </c>
      <c r="C4" s="81">
        <v>0.59976411574093791</v>
      </c>
      <c r="D4" s="81">
        <v>0.63516691571971939</v>
      </c>
      <c r="E4" s="81">
        <v>0.68064307434113325</v>
      </c>
      <c r="F4" s="81">
        <v>0.66341186334583191</v>
      </c>
      <c r="G4" s="81">
        <v>0.67667409999999995</v>
      </c>
      <c r="H4" s="81">
        <v>0.67928109000000003</v>
      </c>
      <c r="I4" s="81">
        <v>0.64847259999999995</v>
      </c>
      <c r="J4" s="81">
        <v>0.68778384999999997</v>
      </c>
    </row>
    <row r="5" spans="1:10">
      <c r="A5" s="80" t="s">
        <v>137</v>
      </c>
      <c r="B5" s="81">
        <v>5.2405199766949297E-3</v>
      </c>
      <c r="C5" s="81">
        <v>5.01765017873984E-3</v>
      </c>
      <c r="D5" s="81">
        <v>5.408068212616508E-3</v>
      </c>
      <c r="E5" s="81">
        <v>7.5091170663659067E-3</v>
      </c>
      <c r="F5" s="81">
        <v>8.1620567530174895E-3</v>
      </c>
      <c r="G5" s="81">
        <v>9.4431900000000006E-3</v>
      </c>
      <c r="H5" s="81">
        <v>9.0857300000000002E-3</v>
      </c>
      <c r="I5" s="81">
        <v>8.0018899999999994E-3</v>
      </c>
      <c r="J5" s="81">
        <v>9.6606799999999996E-3</v>
      </c>
    </row>
    <row r="6" spans="1:10">
      <c r="A6" s="80" t="s">
        <v>138</v>
      </c>
      <c r="B6" s="81">
        <v>0.13087564393321513</v>
      </c>
      <c r="C6" s="81">
        <v>0.11056247715663196</v>
      </c>
      <c r="D6" s="81">
        <v>0.11988003548387902</v>
      </c>
      <c r="E6" s="81">
        <v>0.11608309343377871</v>
      </c>
      <c r="F6" s="81">
        <v>0.11412274196935633</v>
      </c>
      <c r="G6" s="81">
        <v>0.12350646999999999</v>
      </c>
      <c r="H6" s="81">
        <v>0.13458758000000001</v>
      </c>
      <c r="I6" s="81">
        <v>0.12042666</v>
      </c>
      <c r="J6" s="81">
        <v>0.10474447000000001</v>
      </c>
    </row>
    <row r="7" spans="1:10">
      <c r="A7" s="80" t="s">
        <v>139</v>
      </c>
      <c r="B7" s="81">
        <v>4.4274245012063514E-2</v>
      </c>
      <c r="C7" s="81">
        <v>4.721945711074859E-2</v>
      </c>
      <c r="D7" s="81">
        <v>4.3453219123781243E-2</v>
      </c>
      <c r="E7" s="81">
        <v>4.1878567305311289E-2</v>
      </c>
      <c r="F7" s="81">
        <v>5.1663293971534657E-2</v>
      </c>
      <c r="G7" s="81">
        <v>4.5431779999999998E-2</v>
      </c>
      <c r="H7" s="81">
        <v>5.5884450000000002E-2</v>
      </c>
      <c r="I7" s="81">
        <v>4.4120630000000001E-2</v>
      </c>
      <c r="J7" s="81">
        <v>5.1644839999999997E-2</v>
      </c>
    </row>
    <row r="8" spans="1:10">
      <c r="A8" s="80" t="s">
        <v>140</v>
      </c>
      <c r="B8" s="81">
        <v>8.41876620663164E-3</v>
      </c>
      <c r="C8" s="81">
        <v>9.7439749048374696E-3</v>
      </c>
      <c r="D8" s="81">
        <v>1.0105208397221115E-2</v>
      </c>
      <c r="E8" s="81">
        <v>3.886678598388941E-3</v>
      </c>
      <c r="F8" s="81">
        <v>6.6864106707157315E-3</v>
      </c>
      <c r="G8" s="81">
        <v>1.9926700000000002E-3</v>
      </c>
      <c r="H8" s="81">
        <v>3.84381E-3</v>
      </c>
      <c r="I8" s="81">
        <v>6.3114099999999999E-3</v>
      </c>
      <c r="J8" s="81">
        <v>3.7988700000000002E-3</v>
      </c>
    </row>
    <row r="9" spans="1:10">
      <c r="A9" s="80" t="s">
        <v>141</v>
      </c>
      <c r="B9" s="81">
        <v>0.20104306702276273</v>
      </c>
      <c r="C9" s="81">
        <v>0.22769232490810398</v>
      </c>
      <c r="D9" s="81">
        <v>0.18598655306278261</v>
      </c>
      <c r="E9" s="81">
        <v>0.14999946925502183</v>
      </c>
      <c r="F9" s="81">
        <v>0.15595363328954387</v>
      </c>
      <c r="G9" s="81">
        <v>0.14295179</v>
      </c>
      <c r="H9" s="81">
        <v>0.11731734000000001</v>
      </c>
      <c r="I9" s="81">
        <v>0.17266680000000001</v>
      </c>
      <c r="J9" s="81">
        <v>0.14236728000000001</v>
      </c>
    </row>
    <row r="10" spans="1:10">
      <c r="A10" s="79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10" zoomScale="85" zoomScaleNormal="85" workbookViewId="0">
      <selection activeCell="F19" sqref="F19:F20"/>
    </sheetView>
  </sheetViews>
  <sheetFormatPr baseColWidth="10" defaultColWidth="9.140625" defaultRowHeight="15"/>
  <cols>
    <col min="1" max="1" width="9.5703125" customWidth="1"/>
    <col min="2" max="2" width="11.42578125" customWidth="1"/>
    <col min="3" max="3" width="9.42578125" customWidth="1"/>
    <col min="4" max="4" width="12" customWidth="1"/>
    <col min="5" max="5" width="9.42578125" customWidth="1"/>
    <col min="6" max="6" width="10.85546875" customWidth="1"/>
    <col min="7" max="7" width="9.7109375" customWidth="1"/>
  </cols>
  <sheetData>
    <row r="1" spans="1:7">
      <c r="A1" s="82" t="s">
        <v>142</v>
      </c>
    </row>
    <row r="2" spans="1:7" ht="31.5">
      <c r="A2" s="69"/>
      <c r="B2" s="84" t="s">
        <v>96</v>
      </c>
      <c r="C2" s="84" t="s">
        <v>137</v>
      </c>
      <c r="D2" s="84" t="s">
        <v>138</v>
      </c>
      <c r="E2" s="84" t="s">
        <v>139</v>
      </c>
      <c r="F2" s="84" t="s">
        <v>140</v>
      </c>
      <c r="G2" s="84" t="s">
        <v>141</v>
      </c>
    </row>
    <row r="3" spans="1:7">
      <c r="A3" s="69" t="s">
        <v>102</v>
      </c>
      <c r="B3" s="83">
        <v>68.778385</v>
      </c>
      <c r="C3" s="83">
        <v>0.96606799999999993</v>
      </c>
      <c r="D3" s="83">
        <v>10.474447000000001</v>
      </c>
      <c r="E3" s="83">
        <v>5.1644839999999999</v>
      </c>
      <c r="F3" s="83">
        <v>0.37988700000000003</v>
      </c>
      <c r="G3" s="83">
        <v>14.236728000000001</v>
      </c>
    </row>
    <row r="4" spans="1:7">
      <c r="A4" s="69"/>
      <c r="B4" s="83"/>
      <c r="C4" s="83"/>
      <c r="D4" s="83"/>
      <c r="E4" s="83"/>
      <c r="F4" s="83"/>
      <c r="G4" s="83"/>
    </row>
    <row r="5" spans="1:7">
      <c r="A5" s="69" t="s">
        <v>16</v>
      </c>
      <c r="B5" s="83">
        <v>90.592473999999996</v>
      </c>
      <c r="C5" s="83">
        <v>0.30300100000000002</v>
      </c>
      <c r="D5" s="83">
        <v>5.7495119999999993</v>
      </c>
      <c r="E5" s="83">
        <v>1.479384</v>
      </c>
      <c r="F5" s="83">
        <v>0.40348800000000001</v>
      </c>
      <c r="G5" s="83">
        <v>1.47214</v>
      </c>
    </row>
    <row r="6" spans="1:7">
      <c r="A6" s="69" t="s">
        <v>17</v>
      </c>
      <c r="B6" s="83">
        <v>83.964331000000001</v>
      </c>
      <c r="C6" s="83">
        <v>1.0088539999999999</v>
      </c>
      <c r="D6" s="83">
        <v>8.7325379999999999</v>
      </c>
      <c r="E6" s="83">
        <v>2.3450729999999997</v>
      </c>
      <c r="F6" s="83">
        <v>0.10396999999999999</v>
      </c>
      <c r="G6" s="83">
        <v>3.8452329999999999</v>
      </c>
    </row>
    <row r="7" spans="1:7">
      <c r="A7" s="69" t="s">
        <v>18</v>
      </c>
      <c r="B7" s="83">
        <v>80.629077999999993</v>
      </c>
      <c r="C7" s="83">
        <v>1.280146</v>
      </c>
      <c r="D7" s="83">
        <v>8.0482460000000007</v>
      </c>
      <c r="E7" s="83">
        <v>3.9525459999999999</v>
      </c>
      <c r="F7" s="83">
        <v>0.34781899999999999</v>
      </c>
      <c r="G7" s="83">
        <v>5.7421640000000007</v>
      </c>
    </row>
    <row r="8" spans="1:7">
      <c r="A8" s="69" t="s">
        <v>19</v>
      </c>
      <c r="B8" s="83">
        <v>74.789678000000009</v>
      </c>
      <c r="C8" s="83">
        <v>1.185317</v>
      </c>
      <c r="D8" s="83">
        <v>11.399604999999999</v>
      </c>
      <c r="E8" s="83">
        <v>4.8526489999999995</v>
      </c>
      <c r="F8" s="83">
        <v>0.39828199999999997</v>
      </c>
      <c r="G8" s="83">
        <v>7.3744680000000002</v>
      </c>
    </row>
    <row r="9" spans="1:7">
      <c r="A9" s="69" t="s">
        <v>20</v>
      </c>
      <c r="B9" s="83">
        <v>49.513017999999995</v>
      </c>
      <c r="C9" s="83">
        <v>0.81294999999999995</v>
      </c>
      <c r="D9" s="83">
        <v>12.646688000000001</v>
      </c>
      <c r="E9" s="83">
        <v>7.7174549999999993</v>
      </c>
      <c r="F9" s="83">
        <v>0.47853799999999996</v>
      </c>
      <c r="G9" s="83">
        <v>28.83135</v>
      </c>
    </row>
    <row r="12" spans="1:7">
      <c r="A12" s="87">
        <v>2018</v>
      </c>
      <c r="B12" s="85" t="s">
        <v>16</v>
      </c>
      <c r="C12" s="85" t="s">
        <v>17</v>
      </c>
      <c r="D12" s="85" t="s">
        <v>18</v>
      </c>
      <c r="E12" s="85" t="s">
        <v>19</v>
      </c>
      <c r="F12" s="85" t="s">
        <v>20</v>
      </c>
      <c r="G12" s="85" t="s">
        <v>13</v>
      </c>
    </row>
    <row r="13" spans="1:7">
      <c r="A13" s="85" t="s">
        <v>96</v>
      </c>
      <c r="B13" s="85">
        <v>0.90592474000000001</v>
      </c>
      <c r="C13" s="85">
        <v>0.83964331000000003</v>
      </c>
      <c r="D13" s="85">
        <v>0.80629077999999998</v>
      </c>
      <c r="E13" s="85">
        <v>0.74789678000000004</v>
      </c>
      <c r="F13" s="85">
        <v>0.49513017999999998</v>
      </c>
      <c r="G13" s="86">
        <v>0.68778384999999997</v>
      </c>
    </row>
    <row r="14" spans="1:7">
      <c r="A14" s="85" t="s">
        <v>97</v>
      </c>
      <c r="B14" s="85">
        <v>3.0300100000000001E-3</v>
      </c>
      <c r="C14" s="85">
        <v>1.008854E-2</v>
      </c>
      <c r="D14" s="85">
        <v>1.2801460000000001E-2</v>
      </c>
      <c r="E14" s="85">
        <v>1.185317E-2</v>
      </c>
      <c r="F14" s="85">
        <v>8.1294999999999996E-3</v>
      </c>
      <c r="G14" s="86">
        <v>9.6606799999999996E-3</v>
      </c>
    </row>
    <row r="15" spans="1:7">
      <c r="A15" s="85" t="s">
        <v>98</v>
      </c>
      <c r="B15" s="85">
        <v>5.7495119999999997E-2</v>
      </c>
      <c r="C15" s="85">
        <v>8.7325379999999994E-2</v>
      </c>
      <c r="D15" s="85">
        <v>8.0482460000000006E-2</v>
      </c>
      <c r="E15" s="85">
        <v>0.11399605</v>
      </c>
      <c r="F15" s="85">
        <v>0.12646688</v>
      </c>
      <c r="G15" s="86">
        <v>0.10474447000000001</v>
      </c>
    </row>
    <row r="16" spans="1:7">
      <c r="A16" s="85" t="s">
        <v>99</v>
      </c>
      <c r="B16" s="85">
        <v>1.4793840000000001E-2</v>
      </c>
      <c r="C16" s="85">
        <v>2.3450729999999999E-2</v>
      </c>
      <c r="D16" s="85">
        <v>3.9525459999999998E-2</v>
      </c>
      <c r="E16" s="85">
        <v>4.8526489999999999E-2</v>
      </c>
      <c r="F16" s="85">
        <v>7.7174549999999995E-2</v>
      </c>
      <c r="G16" s="86">
        <v>5.1644839999999997E-2</v>
      </c>
    </row>
    <row r="17" spans="1:7">
      <c r="A17" s="85" t="s">
        <v>100</v>
      </c>
      <c r="B17" s="85">
        <v>4.0348800000000002E-3</v>
      </c>
      <c r="C17" s="85">
        <v>1.0397E-3</v>
      </c>
      <c r="D17" s="85">
        <v>3.4781899999999999E-3</v>
      </c>
      <c r="E17" s="85">
        <v>3.9828199999999998E-3</v>
      </c>
      <c r="F17" s="85">
        <v>4.7853799999999997E-3</v>
      </c>
      <c r="G17" s="86">
        <v>3.7988700000000002E-3</v>
      </c>
    </row>
    <row r="18" spans="1:7">
      <c r="A18" s="85" t="s">
        <v>90</v>
      </c>
      <c r="B18" s="85">
        <v>1.4721400000000001E-2</v>
      </c>
      <c r="C18" s="85">
        <v>3.845233E-2</v>
      </c>
      <c r="D18" s="85">
        <v>5.7421640000000003E-2</v>
      </c>
      <c r="E18" s="85">
        <v>7.3744680000000007E-2</v>
      </c>
      <c r="F18" s="85">
        <v>0.2883135</v>
      </c>
      <c r="G18" s="86">
        <v>0.14236728000000001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opLeftCell="R10" zoomScale="55" zoomScaleNormal="55" workbookViewId="0">
      <selection activeCell="AT57" sqref="AT57"/>
    </sheetView>
  </sheetViews>
  <sheetFormatPr baseColWidth="10" defaultColWidth="9.140625" defaultRowHeight="15"/>
  <sheetData>
    <row r="1" spans="1:34">
      <c r="A1" s="14" t="s">
        <v>143</v>
      </c>
    </row>
    <row r="2" spans="1:34">
      <c r="A2">
        <v>2010</v>
      </c>
      <c r="B2" t="s">
        <v>96</v>
      </c>
      <c r="C2" t="s">
        <v>137</v>
      </c>
      <c r="D2" t="s">
        <v>138</v>
      </c>
      <c r="E2" t="s">
        <v>139</v>
      </c>
      <c r="F2" t="s">
        <v>140</v>
      </c>
      <c r="G2" t="s">
        <v>141</v>
      </c>
      <c r="AB2" t="s">
        <v>16</v>
      </c>
    </row>
    <row r="3" spans="1:34">
      <c r="A3" t="s">
        <v>16</v>
      </c>
      <c r="B3">
        <v>84.8</v>
      </c>
      <c r="C3">
        <v>0.6</v>
      </c>
      <c r="D3">
        <v>9.4</v>
      </c>
      <c r="E3">
        <v>2.2999999999999998</v>
      </c>
      <c r="F3">
        <v>0.6</v>
      </c>
      <c r="G3">
        <v>2.2999999999999998</v>
      </c>
      <c r="AC3" t="s">
        <v>38</v>
      </c>
      <c r="AD3" t="s">
        <v>37</v>
      </c>
      <c r="AE3" t="s">
        <v>36</v>
      </c>
      <c r="AF3" t="s">
        <v>35</v>
      </c>
      <c r="AG3" t="s">
        <v>34</v>
      </c>
      <c r="AH3" t="s">
        <v>33</v>
      </c>
    </row>
    <row r="4" spans="1:34">
      <c r="A4" t="s">
        <v>17</v>
      </c>
      <c r="B4">
        <v>77.599999999999994</v>
      </c>
      <c r="C4">
        <v>0.4</v>
      </c>
      <c r="D4">
        <v>11.4</v>
      </c>
      <c r="E4">
        <v>3.6</v>
      </c>
      <c r="F4">
        <v>0.7</v>
      </c>
      <c r="G4">
        <v>6.2</v>
      </c>
      <c r="AB4">
        <v>2010</v>
      </c>
      <c r="AC4">
        <v>84.8</v>
      </c>
      <c r="AD4">
        <v>0.6</v>
      </c>
      <c r="AE4">
        <v>9.4</v>
      </c>
      <c r="AF4">
        <v>2.2999999999999998</v>
      </c>
      <c r="AG4">
        <v>0.6</v>
      </c>
      <c r="AH4">
        <v>2.2999999999999998</v>
      </c>
    </row>
    <row r="5" spans="1:34">
      <c r="A5" t="s">
        <v>18</v>
      </c>
      <c r="B5">
        <v>72.5</v>
      </c>
      <c r="C5">
        <v>0.3</v>
      </c>
      <c r="D5">
        <v>11</v>
      </c>
      <c r="E5">
        <v>4</v>
      </c>
      <c r="F5">
        <v>1</v>
      </c>
      <c r="G5">
        <v>11.2</v>
      </c>
      <c r="AB5">
        <v>2011</v>
      </c>
      <c r="AC5">
        <v>87.3</v>
      </c>
      <c r="AD5">
        <v>0.3</v>
      </c>
      <c r="AE5">
        <v>9</v>
      </c>
      <c r="AF5">
        <v>1.4</v>
      </c>
      <c r="AG5">
        <v>0.5</v>
      </c>
      <c r="AH5">
        <v>1.5</v>
      </c>
    </row>
    <row r="6" spans="1:34">
      <c r="A6" t="s">
        <v>19</v>
      </c>
      <c r="B6">
        <v>47.4</v>
      </c>
      <c r="C6">
        <v>0.7</v>
      </c>
      <c r="D6">
        <v>14.3</v>
      </c>
      <c r="E6">
        <v>5.0999999999999996</v>
      </c>
      <c r="F6">
        <v>0.9</v>
      </c>
      <c r="G6">
        <v>31.7</v>
      </c>
      <c r="AB6">
        <v>2012</v>
      </c>
      <c r="AC6">
        <v>87.2</v>
      </c>
      <c r="AD6">
        <v>0.4</v>
      </c>
      <c r="AE6">
        <v>6.9</v>
      </c>
      <c r="AF6">
        <v>2.2000000000000002</v>
      </c>
      <c r="AG6">
        <v>0.1</v>
      </c>
      <c r="AH6">
        <v>3.2</v>
      </c>
    </row>
    <row r="7" spans="1:34">
      <c r="A7" t="s">
        <v>20</v>
      </c>
      <c r="B7">
        <v>61</v>
      </c>
      <c r="C7">
        <v>0.5</v>
      </c>
      <c r="D7">
        <v>13.1</v>
      </c>
      <c r="E7">
        <v>4.4000000000000004</v>
      </c>
      <c r="F7">
        <v>0.8</v>
      </c>
      <c r="G7">
        <v>20.100000000000001</v>
      </c>
      <c r="AB7">
        <v>2013</v>
      </c>
      <c r="AC7">
        <v>88.6</v>
      </c>
      <c r="AD7">
        <v>0.3</v>
      </c>
      <c r="AE7">
        <v>6</v>
      </c>
      <c r="AF7">
        <v>1.8</v>
      </c>
      <c r="AG7">
        <v>0.2</v>
      </c>
      <c r="AH7">
        <v>3.1</v>
      </c>
    </row>
    <row r="8" spans="1:34">
      <c r="AB8">
        <v>2014</v>
      </c>
      <c r="AC8">
        <v>88.8</v>
      </c>
      <c r="AD8">
        <v>0.5</v>
      </c>
      <c r="AE8">
        <v>7.3</v>
      </c>
      <c r="AF8">
        <v>1.8</v>
      </c>
      <c r="AG8">
        <v>0.1</v>
      </c>
      <c r="AH8">
        <v>1.5</v>
      </c>
    </row>
    <row r="9" spans="1:34">
      <c r="A9">
        <v>2011</v>
      </c>
      <c r="B9" t="s">
        <v>96</v>
      </c>
      <c r="C9" t="s">
        <v>137</v>
      </c>
      <c r="D9" t="s">
        <v>138</v>
      </c>
      <c r="E9" t="s">
        <v>139</v>
      </c>
      <c r="F9" t="s">
        <v>140</v>
      </c>
      <c r="G9" t="s">
        <v>141</v>
      </c>
      <c r="AB9">
        <v>2015</v>
      </c>
      <c r="AC9">
        <v>91</v>
      </c>
      <c r="AD9">
        <v>0.6</v>
      </c>
      <c r="AE9">
        <v>5.8</v>
      </c>
      <c r="AF9">
        <v>1.5</v>
      </c>
      <c r="AG9">
        <v>0.1</v>
      </c>
      <c r="AH9">
        <v>1</v>
      </c>
    </row>
    <row r="10" spans="1:34">
      <c r="A10" t="s">
        <v>16</v>
      </c>
      <c r="B10">
        <v>87.3</v>
      </c>
      <c r="C10">
        <v>0.3</v>
      </c>
      <c r="D10">
        <v>9</v>
      </c>
      <c r="E10">
        <v>1.4</v>
      </c>
      <c r="F10">
        <v>0.5</v>
      </c>
      <c r="G10">
        <v>1.5</v>
      </c>
      <c r="AB10">
        <v>2016</v>
      </c>
      <c r="AC10" s="3">
        <v>0.88017102999999997</v>
      </c>
      <c r="AD10" s="3">
        <v>9.4562799999999992E-3</v>
      </c>
      <c r="AE10" s="3">
        <v>6.902258E-2</v>
      </c>
      <c r="AF10" s="3">
        <v>2.6177430000000002E-2</v>
      </c>
      <c r="AG10" s="3">
        <v>4.4852E-4</v>
      </c>
      <c r="AH10" s="3">
        <v>1.472416E-2</v>
      </c>
    </row>
    <row r="11" spans="1:34">
      <c r="A11" t="s">
        <v>17</v>
      </c>
      <c r="B11">
        <v>77.599999999999994</v>
      </c>
      <c r="C11">
        <v>0.8</v>
      </c>
      <c r="D11">
        <v>11.1</v>
      </c>
      <c r="E11">
        <v>3.3</v>
      </c>
      <c r="F11">
        <v>0.5</v>
      </c>
      <c r="G11">
        <v>6.8</v>
      </c>
      <c r="AB11">
        <v>2017</v>
      </c>
      <c r="AC11" s="3">
        <v>0.86673791</v>
      </c>
      <c r="AD11" s="3">
        <v>8.3027199999999995E-3</v>
      </c>
      <c r="AE11" s="3">
        <v>7.0145849999999996E-2</v>
      </c>
      <c r="AF11" s="3">
        <v>1.942193E-2</v>
      </c>
      <c r="AG11" s="3">
        <v>2.4645700000000001E-3</v>
      </c>
      <c r="AH11" s="3">
        <v>3.2927020000000001E-2</v>
      </c>
    </row>
    <row r="12" spans="1:34">
      <c r="A12" t="s">
        <v>18</v>
      </c>
      <c r="B12">
        <v>76.099999999999994</v>
      </c>
      <c r="C12">
        <v>0.5</v>
      </c>
      <c r="D12">
        <v>10</v>
      </c>
      <c r="E12">
        <v>2.9</v>
      </c>
      <c r="F12">
        <v>1.2</v>
      </c>
      <c r="G12">
        <v>9.4</v>
      </c>
      <c r="AB12">
        <v>2018</v>
      </c>
      <c r="AC12" s="3">
        <v>0.90592474000000001</v>
      </c>
      <c r="AD12" s="3">
        <v>3.0300100000000001E-3</v>
      </c>
      <c r="AE12" s="3">
        <v>5.749511999999999E-2</v>
      </c>
      <c r="AF12" s="3">
        <v>1.4793840000000001E-2</v>
      </c>
      <c r="AG12" s="3">
        <v>4.0348800000000002E-3</v>
      </c>
      <c r="AH12" s="3">
        <v>1.4721400000000001E-2</v>
      </c>
    </row>
    <row r="13" spans="1:34">
      <c r="A13" t="s">
        <v>19</v>
      </c>
      <c r="B13">
        <v>69.599999999999994</v>
      </c>
      <c r="C13">
        <v>0.4</v>
      </c>
      <c r="D13">
        <v>11.5</v>
      </c>
      <c r="E13">
        <v>4.5</v>
      </c>
      <c r="F13">
        <v>0.7</v>
      </c>
      <c r="G13">
        <v>13.3</v>
      </c>
    </row>
    <row r="14" spans="1:34">
      <c r="A14" t="s">
        <v>20</v>
      </c>
      <c r="B14">
        <v>41.5</v>
      </c>
      <c r="C14">
        <v>0.5</v>
      </c>
      <c r="D14">
        <v>11.5</v>
      </c>
      <c r="E14">
        <v>6.3</v>
      </c>
      <c r="F14">
        <v>1.2</v>
      </c>
      <c r="G14">
        <v>39</v>
      </c>
      <c r="AB14" t="s">
        <v>131</v>
      </c>
    </row>
    <row r="15" spans="1:34">
      <c r="AC15" t="s">
        <v>38</v>
      </c>
      <c r="AD15" t="s">
        <v>37</v>
      </c>
      <c r="AE15" t="s">
        <v>36</v>
      </c>
      <c r="AF15" t="s">
        <v>35</v>
      </c>
      <c r="AG15" t="s">
        <v>34</v>
      </c>
      <c r="AH15" t="s">
        <v>33</v>
      </c>
    </row>
    <row r="16" spans="1:34">
      <c r="A16">
        <v>2012</v>
      </c>
      <c r="B16" t="s">
        <v>96</v>
      </c>
      <c r="C16" t="s">
        <v>137</v>
      </c>
      <c r="D16" t="s">
        <v>138</v>
      </c>
      <c r="E16" t="s">
        <v>139</v>
      </c>
      <c r="F16" t="s">
        <v>140</v>
      </c>
      <c r="G16" t="s">
        <v>141</v>
      </c>
      <c r="AB16">
        <v>2010</v>
      </c>
      <c r="AC16">
        <v>77.599999999999994</v>
      </c>
      <c r="AD16">
        <v>0.4</v>
      </c>
      <c r="AE16">
        <v>11.4</v>
      </c>
      <c r="AF16">
        <v>3.6</v>
      </c>
      <c r="AG16">
        <v>0.7</v>
      </c>
      <c r="AH16">
        <v>6.2</v>
      </c>
    </row>
    <row r="17" spans="1:34">
      <c r="A17" t="s">
        <v>16</v>
      </c>
      <c r="B17">
        <v>87.2</v>
      </c>
      <c r="C17">
        <v>0.4</v>
      </c>
      <c r="D17">
        <v>6.9</v>
      </c>
      <c r="E17">
        <v>2.2000000000000002</v>
      </c>
      <c r="F17">
        <v>0.1</v>
      </c>
      <c r="G17">
        <v>3.2</v>
      </c>
      <c r="AB17">
        <v>2011</v>
      </c>
      <c r="AC17">
        <v>77.599999999999994</v>
      </c>
      <c r="AD17">
        <v>0.8</v>
      </c>
      <c r="AE17">
        <v>11.1</v>
      </c>
      <c r="AF17">
        <v>3.3</v>
      </c>
      <c r="AG17">
        <v>0.5</v>
      </c>
      <c r="AH17">
        <v>6.8</v>
      </c>
    </row>
    <row r="18" spans="1:34">
      <c r="A18" t="s">
        <v>17</v>
      </c>
      <c r="B18">
        <v>81.400000000000006</v>
      </c>
      <c r="C18">
        <v>0.6</v>
      </c>
      <c r="D18">
        <v>9.6</v>
      </c>
      <c r="E18">
        <v>2</v>
      </c>
      <c r="F18">
        <v>1.4</v>
      </c>
      <c r="G18">
        <v>4.9000000000000004</v>
      </c>
      <c r="AB18">
        <v>2012</v>
      </c>
      <c r="AC18">
        <v>81.400000000000006</v>
      </c>
      <c r="AD18">
        <v>0.6</v>
      </c>
      <c r="AE18">
        <v>9.6</v>
      </c>
      <c r="AF18">
        <v>2</v>
      </c>
      <c r="AG18">
        <v>1.4</v>
      </c>
      <c r="AH18">
        <v>4.9000000000000004</v>
      </c>
    </row>
    <row r="19" spans="1:34">
      <c r="A19" t="s">
        <v>18</v>
      </c>
      <c r="B19">
        <v>76.900000000000006</v>
      </c>
      <c r="C19">
        <v>0.8</v>
      </c>
      <c r="D19">
        <v>10.1</v>
      </c>
      <c r="E19">
        <v>3.4</v>
      </c>
      <c r="F19">
        <v>1</v>
      </c>
      <c r="G19">
        <v>7.8</v>
      </c>
      <c r="AB19">
        <v>2013</v>
      </c>
      <c r="AC19">
        <v>83.2</v>
      </c>
      <c r="AD19">
        <v>1</v>
      </c>
      <c r="AE19">
        <v>7.8</v>
      </c>
      <c r="AF19">
        <v>1.9</v>
      </c>
      <c r="AG19">
        <v>0.5</v>
      </c>
      <c r="AH19">
        <v>5.7</v>
      </c>
    </row>
    <row r="20" spans="1:34">
      <c r="A20" t="s">
        <v>19</v>
      </c>
      <c r="B20">
        <v>66.5</v>
      </c>
      <c r="C20">
        <v>0.4</v>
      </c>
      <c r="D20">
        <v>10</v>
      </c>
      <c r="E20">
        <v>5.6</v>
      </c>
      <c r="F20">
        <v>1.5</v>
      </c>
      <c r="G20">
        <v>15.9</v>
      </c>
      <c r="AB20">
        <v>2014</v>
      </c>
      <c r="AC20">
        <v>82.8</v>
      </c>
      <c r="AD20">
        <v>1.2</v>
      </c>
      <c r="AE20">
        <v>10.5</v>
      </c>
      <c r="AF20">
        <v>3.2</v>
      </c>
      <c r="AG20">
        <v>0.1</v>
      </c>
      <c r="AH20">
        <v>2.2999999999999998</v>
      </c>
    </row>
    <row r="21" spans="1:34">
      <c r="A21" t="s">
        <v>20</v>
      </c>
      <c r="B21">
        <v>47.3</v>
      </c>
      <c r="C21">
        <v>0.5</v>
      </c>
      <c r="D21">
        <v>15.4</v>
      </c>
      <c r="E21">
        <v>5.0999999999999996</v>
      </c>
      <c r="F21">
        <v>0.8</v>
      </c>
      <c r="G21">
        <v>31</v>
      </c>
      <c r="AB21">
        <v>2015</v>
      </c>
      <c r="AC21">
        <v>85.4</v>
      </c>
      <c r="AD21">
        <v>0.7</v>
      </c>
      <c r="AE21">
        <v>9.6999999999999993</v>
      </c>
      <c r="AF21">
        <v>2.2999999999999998</v>
      </c>
      <c r="AG21">
        <v>0.1</v>
      </c>
      <c r="AH21">
        <v>1.7</v>
      </c>
    </row>
    <row r="22" spans="1:34">
      <c r="AB22">
        <v>2016</v>
      </c>
      <c r="AC22" s="3">
        <v>0.83660120000000004</v>
      </c>
      <c r="AD22" s="3">
        <v>1.315356E-2</v>
      </c>
      <c r="AE22" s="3">
        <v>8.2184190000000004E-2</v>
      </c>
      <c r="AF22" s="3">
        <v>4.0528389999999997E-2</v>
      </c>
      <c r="AG22" s="3">
        <v>2.08326E-3</v>
      </c>
      <c r="AH22" s="3">
        <v>2.5449409999999999E-2</v>
      </c>
    </row>
    <row r="23" spans="1:34">
      <c r="A23">
        <v>2013</v>
      </c>
      <c r="B23" t="s">
        <v>96</v>
      </c>
      <c r="C23" t="s">
        <v>137</v>
      </c>
      <c r="D23" t="s">
        <v>138</v>
      </c>
      <c r="E23" t="s">
        <v>139</v>
      </c>
      <c r="F23" t="s">
        <v>140</v>
      </c>
      <c r="G23" t="s">
        <v>141</v>
      </c>
      <c r="AB23">
        <v>2017</v>
      </c>
      <c r="AC23" s="3">
        <v>0.83288101999999997</v>
      </c>
      <c r="AD23" s="3">
        <v>1.0518100000000001E-2</v>
      </c>
      <c r="AE23" s="3">
        <v>9.1386460000000003E-2</v>
      </c>
      <c r="AF23" s="3">
        <v>2.6816070000000001E-2</v>
      </c>
      <c r="AG23" s="3">
        <v>2.5650199999999999E-3</v>
      </c>
      <c r="AH23" s="3">
        <v>3.5833339999999998E-2</v>
      </c>
    </row>
    <row r="24" spans="1:34">
      <c r="A24" t="s">
        <v>16</v>
      </c>
      <c r="B24">
        <v>88.6</v>
      </c>
      <c r="C24">
        <v>0.3</v>
      </c>
      <c r="D24">
        <v>6</v>
      </c>
      <c r="E24">
        <v>1.8</v>
      </c>
      <c r="F24">
        <v>0.2</v>
      </c>
      <c r="G24">
        <v>3.1</v>
      </c>
      <c r="AB24">
        <v>2018</v>
      </c>
      <c r="AC24" s="3">
        <v>0.83964331000000003</v>
      </c>
      <c r="AD24" s="3">
        <v>1.008854E-2</v>
      </c>
      <c r="AE24" s="3">
        <v>8.7325379999999994E-2</v>
      </c>
      <c r="AF24" s="3">
        <v>2.3450729999999996E-2</v>
      </c>
      <c r="AG24" s="3">
        <v>1.0397E-3</v>
      </c>
      <c r="AH24" s="3">
        <v>3.845233E-2</v>
      </c>
    </row>
    <row r="25" spans="1:34">
      <c r="A25" t="s">
        <v>17</v>
      </c>
      <c r="B25">
        <v>83.2</v>
      </c>
      <c r="C25">
        <v>1</v>
      </c>
      <c r="D25">
        <v>7.8</v>
      </c>
      <c r="E25">
        <v>1.9</v>
      </c>
      <c r="F25">
        <v>0.5</v>
      </c>
      <c r="G25">
        <v>5.7</v>
      </c>
    </row>
    <row r="26" spans="1:34">
      <c r="A26" t="s">
        <v>18</v>
      </c>
      <c r="B26">
        <v>77.3</v>
      </c>
      <c r="C26">
        <v>0.6</v>
      </c>
      <c r="D26">
        <v>10.1</v>
      </c>
      <c r="E26">
        <v>3.4</v>
      </c>
      <c r="F26">
        <v>0.4</v>
      </c>
      <c r="G26">
        <v>8.1</v>
      </c>
      <c r="AB26" t="s">
        <v>132</v>
      </c>
    </row>
    <row r="27" spans="1:34">
      <c r="A27" t="s">
        <v>19</v>
      </c>
      <c r="B27">
        <v>71.900000000000006</v>
      </c>
      <c r="C27">
        <v>1</v>
      </c>
      <c r="D27">
        <v>11.8</v>
      </c>
      <c r="E27">
        <v>5</v>
      </c>
      <c r="F27">
        <v>0.4</v>
      </c>
      <c r="G27">
        <v>10</v>
      </c>
      <c r="AC27" t="s">
        <v>38</v>
      </c>
      <c r="AD27" t="s">
        <v>37</v>
      </c>
      <c r="AE27" t="s">
        <v>36</v>
      </c>
      <c r="AF27" t="s">
        <v>35</v>
      </c>
      <c r="AG27" t="s">
        <v>34</v>
      </c>
      <c r="AH27" t="s">
        <v>33</v>
      </c>
    </row>
    <row r="28" spans="1:34">
      <c r="A28" t="s">
        <v>20</v>
      </c>
      <c r="B28">
        <v>52.6</v>
      </c>
      <c r="C28">
        <v>0.7</v>
      </c>
      <c r="D28">
        <v>14.5</v>
      </c>
      <c r="E28">
        <v>5.3</v>
      </c>
      <c r="F28">
        <v>0.4</v>
      </c>
      <c r="G28">
        <v>26.4</v>
      </c>
      <c r="AB28">
        <v>2010</v>
      </c>
      <c r="AC28">
        <v>72.5</v>
      </c>
      <c r="AD28">
        <v>0.3</v>
      </c>
      <c r="AE28">
        <v>11</v>
      </c>
      <c r="AF28">
        <v>4</v>
      </c>
      <c r="AG28">
        <v>1</v>
      </c>
      <c r="AH28">
        <v>11.2</v>
      </c>
    </row>
    <row r="29" spans="1:34">
      <c r="AB29">
        <v>2011</v>
      </c>
      <c r="AC29">
        <v>76.099999999999994</v>
      </c>
      <c r="AD29">
        <v>0.5</v>
      </c>
      <c r="AE29">
        <v>10</v>
      </c>
      <c r="AF29">
        <v>2.9</v>
      </c>
      <c r="AG29">
        <v>1.2</v>
      </c>
      <c r="AH29">
        <v>9.4</v>
      </c>
    </row>
    <row r="30" spans="1:34">
      <c r="A30">
        <v>2014</v>
      </c>
      <c r="B30" t="s">
        <v>96</v>
      </c>
      <c r="C30" t="s">
        <v>137</v>
      </c>
      <c r="D30" t="s">
        <v>138</v>
      </c>
      <c r="E30" t="s">
        <v>139</v>
      </c>
      <c r="F30" t="s">
        <v>140</v>
      </c>
      <c r="G30" t="s">
        <v>141</v>
      </c>
      <c r="AB30">
        <v>2012</v>
      </c>
      <c r="AC30">
        <v>76.900000000000006</v>
      </c>
      <c r="AD30">
        <v>0.8</v>
      </c>
      <c r="AE30">
        <v>10.1</v>
      </c>
      <c r="AF30">
        <v>3.4</v>
      </c>
      <c r="AG30">
        <v>1</v>
      </c>
      <c r="AH30">
        <v>7.8</v>
      </c>
    </row>
    <row r="31" spans="1:34">
      <c r="A31" t="s">
        <v>16</v>
      </c>
      <c r="B31">
        <v>88.8</v>
      </c>
      <c r="C31">
        <v>0.5</v>
      </c>
      <c r="D31">
        <v>7.3</v>
      </c>
      <c r="E31">
        <v>1.8</v>
      </c>
      <c r="F31">
        <v>0.1</v>
      </c>
      <c r="G31">
        <v>1.5</v>
      </c>
      <c r="AB31">
        <v>2013</v>
      </c>
      <c r="AC31">
        <v>77.3</v>
      </c>
      <c r="AD31">
        <v>0.6</v>
      </c>
      <c r="AE31">
        <v>10.1</v>
      </c>
      <c r="AF31">
        <v>3.4</v>
      </c>
      <c r="AG31">
        <v>0.4</v>
      </c>
      <c r="AH31">
        <v>8.1</v>
      </c>
    </row>
    <row r="32" spans="1:34">
      <c r="A32" t="s">
        <v>17</v>
      </c>
      <c r="B32">
        <v>82.8</v>
      </c>
      <c r="C32">
        <v>1.2</v>
      </c>
      <c r="D32">
        <v>10.5</v>
      </c>
      <c r="E32">
        <v>3.2</v>
      </c>
      <c r="F32">
        <v>0.1</v>
      </c>
      <c r="G32">
        <v>2.2999999999999998</v>
      </c>
      <c r="AB32">
        <v>2014</v>
      </c>
      <c r="AC32">
        <v>76.599999999999994</v>
      </c>
      <c r="AD32">
        <v>0.5</v>
      </c>
      <c r="AE32">
        <v>9.8000000000000007</v>
      </c>
      <c r="AF32">
        <v>5.3</v>
      </c>
      <c r="AG32">
        <v>1.1000000000000001</v>
      </c>
      <c r="AH32">
        <v>6.6</v>
      </c>
    </row>
    <row r="33" spans="1:34">
      <c r="A33" t="s">
        <v>18</v>
      </c>
      <c r="B33">
        <v>76.599999999999994</v>
      </c>
      <c r="C33">
        <v>0.5</v>
      </c>
      <c r="D33">
        <v>9.8000000000000007</v>
      </c>
      <c r="E33">
        <v>5.3</v>
      </c>
      <c r="F33">
        <v>1.1000000000000001</v>
      </c>
      <c r="G33">
        <v>6.6</v>
      </c>
      <c r="AB33">
        <v>2015</v>
      </c>
      <c r="AC33">
        <v>79.7</v>
      </c>
      <c r="AD33">
        <v>0.5</v>
      </c>
      <c r="AE33">
        <v>10.1</v>
      </c>
      <c r="AF33">
        <v>2.9</v>
      </c>
      <c r="AG33">
        <v>0.1</v>
      </c>
      <c r="AH33">
        <v>6.7</v>
      </c>
    </row>
    <row r="34" spans="1:34">
      <c r="A34" t="s">
        <v>19</v>
      </c>
      <c r="B34">
        <v>74.8</v>
      </c>
      <c r="C34">
        <v>0.9</v>
      </c>
      <c r="D34">
        <v>11.7</v>
      </c>
      <c r="E34">
        <v>5.4</v>
      </c>
      <c r="F34">
        <v>0.5</v>
      </c>
      <c r="G34">
        <v>6.7</v>
      </c>
      <c r="AB34">
        <v>2016</v>
      </c>
      <c r="AC34" s="3">
        <v>0.81956808999999997</v>
      </c>
      <c r="AD34" s="3">
        <v>1.069985E-2</v>
      </c>
      <c r="AE34" s="3">
        <v>9.5266229999999993E-2</v>
      </c>
      <c r="AF34" s="3">
        <v>2.816279E-2</v>
      </c>
      <c r="AG34" s="3">
        <v>2.5473599999999998E-3</v>
      </c>
      <c r="AH34" s="3">
        <v>4.3755679999999998E-2</v>
      </c>
    </row>
    <row r="35" spans="1:34">
      <c r="A35" t="s">
        <v>20</v>
      </c>
      <c r="B35">
        <v>48.9</v>
      </c>
      <c r="C35">
        <v>0.8</v>
      </c>
      <c r="D35">
        <v>12.9</v>
      </c>
      <c r="E35">
        <v>6.2</v>
      </c>
      <c r="F35">
        <v>0.8</v>
      </c>
      <c r="G35">
        <v>30.4</v>
      </c>
      <c r="AB35">
        <v>2017</v>
      </c>
      <c r="AC35" s="3">
        <v>0.77517881</v>
      </c>
      <c r="AD35" s="3">
        <v>1.191297E-2</v>
      </c>
      <c r="AE35" s="3">
        <v>0.10188095</v>
      </c>
      <c r="AF35" s="3">
        <v>3.7686339999999999E-2</v>
      </c>
      <c r="AG35" s="3">
        <v>4.39859E-3</v>
      </c>
      <c r="AH35" s="3">
        <v>6.8942340000000005E-2</v>
      </c>
    </row>
    <row r="36" spans="1:34">
      <c r="AB36">
        <v>2018</v>
      </c>
      <c r="AC36" s="3">
        <v>0.80629077999999987</v>
      </c>
      <c r="AD36" s="3">
        <v>1.2801460000000001E-2</v>
      </c>
      <c r="AE36" s="3">
        <v>8.0482460000000006E-2</v>
      </c>
      <c r="AF36" s="3">
        <v>3.9525459999999998E-2</v>
      </c>
      <c r="AG36" s="3">
        <v>3.4781899999999999E-3</v>
      </c>
      <c r="AH36" s="3">
        <v>5.742164000000001E-2</v>
      </c>
    </row>
    <row r="37" spans="1:34">
      <c r="A37">
        <v>2015</v>
      </c>
      <c r="B37" t="s">
        <v>96</v>
      </c>
      <c r="C37" t="s">
        <v>137</v>
      </c>
      <c r="D37" t="s">
        <v>138</v>
      </c>
      <c r="E37" t="s">
        <v>139</v>
      </c>
      <c r="F37" t="s">
        <v>140</v>
      </c>
      <c r="G37" t="s">
        <v>141</v>
      </c>
    </row>
    <row r="38" spans="1:34">
      <c r="A38" t="s">
        <v>16</v>
      </c>
      <c r="B38">
        <v>91</v>
      </c>
      <c r="C38">
        <v>0.6</v>
      </c>
      <c r="D38">
        <v>5.8</v>
      </c>
      <c r="E38">
        <v>1.5</v>
      </c>
      <c r="F38">
        <v>0.1</v>
      </c>
      <c r="G38">
        <v>1</v>
      </c>
      <c r="AB38" t="s">
        <v>133</v>
      </c>
    </row>
    <row r="39" spans="1:34">
      <c r="A39" t="s">
        <v>17</v>
      </c>
      <c r="B39">
        <v>85.4</v>
      </c>
      <c r="C39">
        <v>0.7</v>
      </c>
      <c r="D39">
        <v>9.6999999999999993</v>
      </c>
      <c r="E39">
        <v>2.2999999999999998</v>
      </c>
      <c r="F39">
        <v>0.1</v>
      </c>
      <c r="G39">
        <v>1.7</v>
      </c>
      <c r="AC39" t="s">
        <v>38</v>
      </c>
      <c r="AD39" t="s">
        <v>37</v>
      </c>
      <c r="AE39" t="s">
        <v>36</v>
      </c>
      <c r="AF39" t="s">
        <v>35</v>
      </c>
      <c r="AG39" t="s">
        <v>34</v>
      </c>
      <c r="AH39" t="s">
        <v>33</v>
      </c>
    </row>
    <row r="40" spans="1:34">
      <c r="A40" t="s">
        <v>18</v>
      </c>
      <c r="B40">
        <v>79.7</v>
      </c>
      <c r="C40">
        <v>0.5</v>
      </c>
      <c r="D40">
        <v>10.1</v>
      </c>
      <c r="E40">
        <v>2.9</v>
      </c>
      <c r="F40">
        <v>0.1</v>
      </c>
      <c r="G40">
        <v>6.7</v>
      </c>
      <c r="AB40">
        <v>2010</v>
      </c>
      <c r="AC40">
        <v>47.4</v>
      </c>
      <c r="AD40">
        <v>0.7</v>
      </c>
      <c r="AE40">
        <v>14.3</v>
      </c>
      <c r="AF40">
        <v>5.0999999999999996</v>
      </c>
      <c r="AG40">
        <v>0.9</v>
      </c>
      <c r="AH40">
        <v>31.7</v>
      </c>
    </row>
    <row r="41" spans="1:34">
      <c r="A41" t="s">
        <v>19</v>
      </c>
      <c r="B41">
        <v>72.400000000000006</v>
      </c>
      <c r="C41">
        <v>1</v>
      </c>
      <c r="D41">
        <v>13.6</v>
      </c>
      <c r="E41">
        <v>4.8</v>
      </c>
      <c r="F41">
        <v>0.2</v>
      </c>
      <c r="G41">
        <v>8.1</v>
      </c>
      <c r="AB41">
        <v>2011</v>
      </c>
      <c r="AC41">
        <v>69.599999999999994</v>
      </c>
      <c r="AD41">
        <v>0.4</v>
      </c>
      <c r="AE41">
        <v>11.5</v>
      </c>
      <c r="AF41">
        <v>4.5</v>
      </c>
      <c r="AG41">
        <v>0.7</v>
      </c>
      <c r="AH41">
        <v>13.3</v>
      </c>
    </row>
    <row r="42" spans="1:34">
      <c r="A42" t="s">
        <v>20</v>
      </c>
      <c r="B42">
        <v>47.6</v>
      </c>
      <c r="C42">
        <v>1.2</v>
      </c>
      <c r="D42">
        <v>15.1</v>
      </c>
      <c r="E42">
        <v>6.7</v>
      </c>
      <c r="F42">
        <v>0.3</v>
      </c>
      <c r="G42">
        <v>29</v>
      </c>
      <c r="AB42">
        <v>2012</v>
      </c>
      <c r="AC42">
        <v>66.5</v>
      </c>
      <c r="AD42">
        <v>0.4</v>
      </c>
      <c r="AE42">
        <v>10</v>
      </c>
      <c r="AF42">
        <v>5.6</v>
      </c>
      <c r="AG42">
        <v>1.5</v>
      </c>
      <c r="AH42">
        <v>15.9</v>
      </c>
    </row>
    <row r="43" spans="1:34">
      <c r="AB43">
        <v>2013</v>
      </c>
      <c r="AC43">
        <v>71.900000000000006</v>
      </c>
      <c r="AD43">
        <v>1</v>
      </c>
      <c r="AE43">
        <v>11.8</v>
      </c>
      <c r="AF43">
        <v>5</v>
      </c>
      <c r="AG43">
        <v>0.4</v>
      </c>
      <c r="AH43">
        <v>10</v>
      </c>
    </row>
    <row r="44" spans="1:34">
      <c r="A44">
        <v>2016</v>
      </c>
      <c r="B44" t="s">
        <v>96</v>
      </c>
      <c r="C44" t="s">
        <v>137</v>
      </c>
      <c r="D44" t="s">
        <v>138</v>
      </c>
      <c r="E44" t="s">
        <v>139</v>
      </c>
      <c r="F44" t="s">
        <v>140</v>
      </c>
      <c r="G44" t="s">
        <v>141</v>
      </c>
      <c r="AB44">
        <v>2014</v>
      </c>
      <c r="AC44">
        <v>74.8</v>
      </c>
      <c r="AD44">
        <v>0.9</v>
      </c>
      <c r="AE44">
        <v>11.7</v>
      </c>
      <c r="AF44">
        <v>5.4</v>
      </c>
      <c r="AG44">
        <v>0.5</v>
      </c>
      <c r="AH44">
        <v>6.7</v>
      </c>
    </row>
    <row r="45" spans="1:34">
      <c r="A45" t="s">
        <v>16</v>
      </c>
      <c r="B45" s="3">
        <v>0.88017102999999997</v>
      </c>
      <c r="C45" s="3">
        <v>9.4562799999999992E-3</v>
      </c>
      <c r="D45" s="3">
        <v>6.902258E-2</v>
      </c>
      <c r="E45" s="3">
        <v>2.6177430000000002E-2</v>
      </c>
      <c r="F45" s="3">
        <v>4.4852E-4</v>
      </c>
      <c r="G45" s="3">
        <v>1.472416E-2</v>
      </c>
      <c r="AB45">
        <v>2015</v>
      </c>
      <c r="AC45">
        <v>72.400000000000006</v>
      </c>
      <c r="AD45">
        <v>1</v>
      </c>
      <c r="AE45">
        <v>13.6</v>
      </c>
      <c r="AF45">
        <v>4.8</v>
      </c>
      <c r="AG45">
        <v>0.2</v>
      </c>
      <c r="AH45">
        <v>8.1</v>
      </c>
    </row>
    <row r="46" spans="1:34">
      <c r="A46" t="s">
        <v>17</v>
      </c>
      <c r="B46" s="3">
        <v>0.83660120000000004</v>
      </c>
      <c r="C46" s="3">
        <v>1.315356E-2</v>
      </c>
      <c r="D46" s="3">
        <v>8.2184190000000004E-2</v>
      </c>
      <c r="E46" s="3">
        <v>4.0528389999999997E-2</v>
      </c>
      <c r="F46" s="3">
        <v>2.08326E-3</v>
      </c>
      <c r="G46" s="3">
        <v>2.5449409999999999E-2</v>
      </c>
      <c r="AB46">
        <v>2016</v>
      </c>
      <c r="AC46" s="3">
        <v>0.70675650000000001</v>
      </c>
      <c r="AD46" s="3">
        <v>1.188845E-2</v>
      </c>
      <c r="AE46" s="3">
        <v>0.13019101</v>
      </c>
      <c r="AF46" s="3">
        <v>4.8962730000000003E-2</v>
      </c>
      <c r="AG46" s="3">
        <v>4.1689700000000001E-3</v>
      </c>
      <c r="AH46" s="3">
        <v>9.8032339999999996E-2</v>
      </c>
    </row>
    <row r="47" spans="1:34">
      <c r="A47" t="s">
        <v>18</v>
      </c>
      <c r="B47" s="3">
        <v>0.81956808999999997</v>
      </c>
      <c r="C47" s="3">
        <v>1.069985E-2</v>
      </c>
      <c r="D47" s="3">
        <v>9.5266229999999993E-2</v>
      </c>
      <c r="E47" s="3">
        <v>2.816279E-2</v>
      </c>
      <c r="F47" s="3">
        <v>2.5473599999999998E-3</v>
      </c>
      <c r="G47" s="3">
        <v>4.3755679999999998E-2</v>
      </c>
      <c r="AB47">
        <v>2017</v>
      </c>
      <c r="AC47" s="3">
        <v>0.65888268000000005</v>
      </c>
      <c r="AD47" s="3">
        <v>8.1799999999999998E-3</v>
      </c>
      <c r="AE47" s="3">
        <v>0.12751757</v>
      </c>
      <c r="AF47" s="3">
        <v>4.1648989999999997E-2</v>
      </c>
      <c r="AG47" s="3">
        <v>5.9872900000000001E-3</v>
      </c>
      <c r="AH47" s="3">
        <v>0.15778345999999999</v>
      </c>
    </row>
    <row r="48" spans="1:34">
      <c r="A48" t="s">
        <v>19</v>
      </c>
      <c r="B48" s="3">
        <v>0.70675650000000001</v>
      </c>
      <c r="C48" s="3">
        <v>1.188845E-2</v>
      </c>
      <c r="D48" s="3">
        <v>0.13019101</v>
      </c>
      <c r="E48" s="3">
        <v>4.8962730000000003E-2</v>
      </c>
      <c r="F48" s="3">
        <v>4.1689700000000001E-3</v>
      </c>
      <c r="G48" s="3">
        <v>9.8032339999999996E-2</v>
      </c>
      <c r="AB48">
        <v>2018</v>
      </c>
      <c r="AC48" s="3">
        <v>0.74789678000000004</v>
      </c>
      <c r="AD48" s="3">
        <v>1.185317E-2</v>
      </c>
      <c r="AE48" s="3">
        <v>0.11399604999999999</v>
      </c>
      <c r="AF48" s="3">
        <v>4.8526489999999999E-2</v>
      </c>
      <c r="AG48" s="3">
        <v>3.9828199999999998E-3</v>
      </c>
      <c r="AH48" s="3">
        <v>7.3744680000000007E-2</v>
      </c>
    </row>
    <row r="49" spans="1:34">
      <c r="A49" t="s">
        <v>20</v>
      </c>
      <c r="B49" s="3">
        <v>0.50586639</v>
      </c>
      <c r="C49" s="3">
        <v>5.3073299999999999E-3</v>
      </c>
      <c r="D49" s="3">
        <v>0.18600243</v>
      </c>
      <c r="E49" s="3">
        <v>8.3662379999999995E-2</v>
      </c>
      <c r="F49" s="3">
        <v>5.5362500000000004E-3</v>
      </c>
      <c r="G49" s="3">
        <v>0.21362522</v>
      </c>
    </row>
    <row r="50" spans="1:34">
      <c r="A50" t="s">
        <v>13</v>
      </c>
      <c r="B50" s="3">
        <v>0.67928109000000003</v>
      </c>
      <c r="C50" s="3">
        <v>9.0857300000000002E-3</v>
      </c>
      <c r="D50" s="3">
        <v>0.13458758000000001</v>
      </c>
      <c r="E50" s="3">
        <v>5.5884450000000002E-2</v>
      </c>
      <c r="F50" s="3">
        <v>3.84381E-3</v>
      </c>
      <c r="G50" s="3">
        <v>0.11731734000000001</v>
      </c>
      <c r="AB50" t="s">
        <v>48</v>
      </c>
    </row>
    <row r="51" spans="1:34">
      <c r="AC51" t="s">
        <v>38</v>
      </c>
      <c r="AD51" t="s">
        <v>37</v>
      </c>
      <c r="AE51" t="s">
        <v>36</v>
      </c>
      <c r="AF51" t="s">
        <v>35</v>
      </c>
      <c r="AG51" t="s">
        <v>34</v>
      </c>
      <c r="AH51" t="s">
        <v>33</v>
      </c>
    </row>
    <row r="52" spans="1:34">
      <c r="A52">
        <v>2017</v>
      </c>
      <c r="B52" t="s">
        <v>96</v>
      </c>
      <c r="C52" t="s">
        <v>137</v>
      </c>
      <c r="D52" t="s">
        <v>138</v>
      </c>
      <c r="E52" t="s">
        <v>139</v>
      </c>
      <c r="F52" t="s">
        <v>140</v>
      </c>
      <c r="G52" t="s">
        <v>141</v>
      </c>
      <c r="AB52">
        <v>2010</v>
      </c>
      <c r="AC52">
        <v>61</v>
      </c>
      <c r="AD52">
        <v>0.5</v>
      </c>
      <c r="AE52">
        <v>13.1</v>
      </c>
      <c r="AF52">
        <v>4.4000000000000004</v>
      </c>
      <c r="AG52">
        <v>0.8</v>
      </c>
      <c r="AH52">
        <v>20.100000000000001</v>
      </c>
    </row>
    <row r="53" spans="1:34">
      <c r="A53" t="s">
        <v>16</v>
      </c>
      <c r="B53" s="3">
        <v>0.86673791</v>
      </c>
      <c r="C53" s="3">
        <v>8.3027199999999995E-3</v>
      </c>
      <c r="D53" s="3">
        <v>7.0145849999999996E-2</v>
      </c>
      <c r="E53" s="3">
        <v>1.942193E-2</v>
      </c>
      <c r="F53" s="3">
        <v>2.4645700000000001E-3</v>
      </c>
      <c r="G53" s="3">
        <v>3.2927020000000001E-2</v>
      </c>
      <c r="AB53">
        <v>2011</v>
      </c>
      <c r="AC53">
        <v>41.5</v>
      </c>
      <c r="AD53">
        <v>0.5</v>
      </c>
      <c r="AE53">
        <v>11.5</v>
      </c>
      <c r="AF53">
        <v>6.3</v>
      </c>
      <c r="AG53">
        <v>1.2</v>
      </c>
      <c r="AH53">
        <v>39</v>
      </c>
    </row>
    <row r="54" spans="1:34">
      <c r="A54" t="s">
        <v>17</v>
      </c>
      <c r="B54" s="3">
        <v>0.83288101999999997</v>
      </c>
      <c r="C54" s="3">
        <v>1.0518100000000001E-2</v>
      </c>
      <c r="D54" s="3">
        <v>9.1386460000000003E-2</v>
      </c>
      <c r="E54" s="3">
        <v>2.6816070000000001E-2</v>
      </c>
      <c r="F54" s="3">
        <v>2.5650199999999999E-3</v>
      </c>
      <c r="G54" s="3">
        <v>3.5833339999999998E-2</v>
      </c>
      <c r="AB54">
        <v>2012</v>
      </c>
      <c r="AC54">
        <v>47.3</v>
      </c>
      <c r="AD54">
        <v>0.5</v>
      </c>
      <c r="AE54">
        <v>15.4</v>
      </c>
      <c r="AF54">
        <v>5.0999999999999996</v>
      </c>
      <c r="AG54">
        <v>0.8</v>
      </c>
      <c r="AH54">
        <v>31</v>
      </c>
    </row>
    <row r="55" spans="1:34">
      <c r="A55" t="s">
        <v>18</v>
      </c>
      <c r="B55" s="3">
        <v>0.77517881</v>
      </c>
      <c r="C55" s="3">
        <v>1.191297E-2</v>
      </c>
      <c r="D55" s="3">
        <v>0.10188095</v>
      </c>
      <c r="E55" s="3">
        <v>3.7686339999999999E-2</v>
      </c>
      <c r="F55" s="3">
        <v>4.39859E-3</v>
      </c>
      <c r="G55" s="3">
        <v>6.8942340000000005E-2</v>
      </c>
      <c r="AB55">
        <v>2013</v>
      </c>
      <c r="AC55">
        <v>52.6</v>
      </c>
      <c r="AD55">
        <v>0.7</v>
      </c>
      <c r="AE55">
        <v>14.5</v>
      </c>
      <c r="AF55">
        <v>5.3</v>
      </c>
      <c r="AG55">
        <v>0.4</v>
      </c>
      <c r="AH55">
        <v>26.4</v>
      </c>
    </row>
    <row r="56" spans="1:34">
      <c r="A56" t="s">
        <v>19</v>
      </c>
      <c r="B56" s="3">
        <v>0.65888268000000005</v>
      </c>
      <c r="C56" s="3">
        <v>8.1799999999999998E-3</v>
      </c>
      <c r="D56" s="3">
        <v>0.12751757</v>
      </c>
      <c r="E56" s="3">
        <v>4.1648989999999997E-2</v>
      </c>
      <c r="F56" s="3">
        <v>5.9872900000000001E-3</v>
      </c>
      <c r="G56" s="3">
        <v>0.15778345999999999</v>
      </c>
      <c r="AB56">
        <v>2014</v>
      </c>
      <c r="AC56">
        <v>48.9</v>
      </c>
      <c r="AD56">
        <v>0.8</v>
      </c>
      <c r="AE56">
        <v>12.9</v>
      </c>
      <c r="AF56">
        <v>6.2</v>
      </c>
      <c r="AG56">
        <v>0.8</v>
      </c>
      <c r="AH56">
        <v>30.4</v>
      </c>
    </row>
    <row r="57" spans="1:34">
      <c r="A57" t="s">
        <v>20</v>
      </c>
      <c r="B57" s="3">
        <v>0.47908024999999999</v>
      </c>
      <c r="C57" s="3">
        <v>5.2224899999999998E-3</v>
      </c>
      <c r="D57" s="3">
        <v>0.14456589</v>
      </c>
      <c r="E57" s="3">
        <v>5.9274390000000003E-2</v>
      </c>
      <c r="F57" s="3">
        <v>9.3947700000000002E-3</v>
      </c>
      <c r="G57" s="3">
        <v>0.30246220000000001</v>
      </c>
      <c r="AB57">
        <v>2015</v>
      </c>
      <c r="AC57">
        <v>47.6</v>
      </c>
      <c r="AD57">
        <v>1.2</v>
      </c>
      <c r="AE57">
        <v>15.1</v>
      </c>
      <c r="AF57">
        <v>6.7</v>
      </c>
      <c r="AG57">
        <v>0.3</v>
      </c>
      <c r="AH57">
        <v>29</v>
      </c>
    </row>
    <row r="58" spans="1:34">
      <c r="A58" t="s">
        <v>13</v>
      </c>
      <c r="B58" s="3">
        <v>0.64847259999999995</v>
      </c>
      <c r="C58" s="3">
        <v>8.0018899999999994E-3</v>
      </c>
      <c r="D58" s="3">
        <v>0.12042666</v>
      </c>
      <c r="E58" s="3">
        <v>4.4120630000000001E-2</v>
      </c>
      <c r="F58" s="3">
        <v>6.3114099999999999E-3</v>
      </c>
      <c r="G58" s="3">
        <v>0.17266680000000001</v>
      </c>
      <c r="AB58">
        <v>2016</v>
      </c>
      <c r="AC58" s="3">
        <v>0.50586639</v>
      </c>
      <c r="AD58" s="3">
        <v>5.3073299999999999E-3</v>
      </c>
      <c r="AE58" s="3">
        <v>0.18600243</v>
      </c>
      <c r="AF58" s="3">
        <v>8.3662379999999995E-2</v>
      </c>
      <c r="AG58" s="3">
        <v>5.5362500000000004E-3</v>
      </c>
      <c r="AH58" s="3">
        <v>0.21362522</v>
      </c>
    </row>
    <row r="59" spans="1:34">
      <c r="AB59">
        <v>2017</v>
      </c>
      <c r="AC59" s="3">
        <v>0.47908024999999999</v>
      </c>
      <c r="AD59" s="3">
        <v>5.2224899999999998E-3</v>
      </c>
      <c r="AE59" s="3">
        <v>0.14456589</v>
      </c>
      <c r="AF59" s="3">
        <v>5.9274390000000003E-2</v>
      </c>
      <c r="AG59" s="3">
        <v>9.3947700000000002E-3</v>
      </c>
      <c r="AH59" s="3">
        <v>0.30246220000000001</v>
      </c>
    </row>
    <row r="60" spans="1:34">
      <c r="A60">
        <v>2018</v>
      </c>
      <c r="B60" t="s">
        <v>96</v>
      </c>
      <c r="C60" t="s">
        <v>137</v>
      </c>
      <c r="D60" t="s">
        <v>138</v>
      </c>
      <c r="E60" t="s">
        <v>139</v>
      </c>
      <c r="F60" t="s">
        <v>140</v>
      </c>
      <c r="G60" t="s">
        <v>141</v>
      </c>
      <c r="AB60">
        <v>2018</v>
      </c>
      <c r="AC60" s="3">
        <v>0.49513017999999998</v>
      </c>
      <c r="AD60" s="3">
        <v>8.1294999999999996E-3</v>
      </c>
      <c r="AE60" s="3">
        <v>0.12646688</v>
      </c>
      <c r="AF60" s="3">
        <v>7.7174549999999995E-2</v>
      </c>
      <c r="AG60" s="3">
        <v>4.7853799999999997E-3</v>
      </c>
      <c r="AH60" s="3">
        <v>0.2883135</v>
      </c>
    </row>
    <row r="61" spans="1:34">
      <c r="A61" t="s">
        <v>16</v>
      </c>
      <c r="B61" s="3">
        <v>0.90592474000000001</v>
      </c>
      <c r="C61" s="3">
        <v>3.0300100000000001E-3</v>
      </c>
      <c r="D61" s="3">
        <v>5.749511999999999E-2</v>
      </c>
      <c r="E61" s="3">
        <v>1.4793840000000001E-2</v>
      </c>
      <c r="F61" s="3">
        <v>4.0348800000000002E-3</v>
      </c>
      <c r="G61" s="3">
        <v>1.4721400000000001E-2</v>
      </c>
    </row>
    <row r="62" spans="1:34">
      <c r="A62" t="s">
        <v>17</v>
      </c>
      <c r="B62" s="3">
        <v>0.83964331000000003</v>
      </c>
      <c r="C62" s="3">
        <v>1.008854E-2</v>
      </c>
      <c r="D62" s="3">
        <v>8.7325379999999994E-2</v>
      </c>
      <c r="E62" s="3">
        <v>2.3450729999999996E-2</v>
      </c>
      <c r="F62" s="3">
        <v>1.0397E-3</v>
      </c>
      <c r="G62" s="3">
        <v>3.845233E-2</v>
      </c>
    </row>
    <row r="63" spans="1:34">
      <c r="A63" t="s">
        <v>18</v>
      </c>
      <c r="B63" s="3">
        <v>0.80629077999999987</v>
      </c>
      <c r="C63" s="3">
        <v>1.2801460000000001E-2</v>
      </c>
      <c r="D63" s="3">
        <v>8.0482460000000006E-2</v>
      </c>
      <c r="E63" s="3">
        <v>3.9525459999999998E-2</v>
      </c>
      <c r="F63" s="3">
        <v>3.4781899999999999E-3</v>
      </c>
      <c r="G63" s="3">
        <v>5.742164000000001E-2</v>
      </c>
    </row>
    <row r="64" spans="1:34">
      <c r="A64" t="s">
        <v>19</v>
      </c>
      <c r="B64" s="3">
        <v>0.74789678000000004</v>
      </c>
      <c r="C64" s="3">
        <v>1.185317E-2</v>
      </c>
      <c r="D64" s="3">
        <v>0.11399604999999999</v>
      </c>
      <c r="E64" s="3">
        <v>4.8526489999999999E-2</v>
      </c>
      <c r="F64" s="3">
        <v>3.9828199999999998E-3</v>
      </c>
      <c r="G64" s="3">
        <v>7.3744680000000007E-2</v>
      </c>
    </row>
    <row r="65" spans="1:7">
      <c r="A65" t="s">
        <v>20</v>
      </c>
      <c r="B65" s="3">
        <v>0.49513017999999998</v>
      </c>
      <c r="C65" s="3">
        <v>8.1294999999999996E-3</v>
      </c>
      <c r="D65" s="3">
        <v>0.12646688</v>
      </c>
      <c r="E65" s="3">
        <v>7.7174549999999995E-2</v>
      </c>
      <c r="F65" s="3">
        <v>4.7853799999999997E-3</v>
      </c>
      <c r="G65" s="3">
        <v>0.2883135</v>
      </c>
    </row>
    <row r="66" spans="1:7">
      <c r="A66" t="s">
        <v>13</v>
      </c>
      <c r="B66" s="3">
        <v>0.68778384999999997</v>
      </c>
      <c r="C66" s="3">
        <v>9.6606799999999996E-3</v>
      </c>
      <c r="D66" s="3">
        <v>0.10474447000000002</v>
      </c>
      <c r="E66" s="3">
        <v>5.1644839999999997E-2</v>
      </c>
      <c r="F66" s="3">
        <v>3.7988700000000002E-3</v>
      </c>
      <c r="G66" s="3">
        <v>0.14236728000000001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zoomScale="85" zoomScaleNormal="85" zoomScalePageLayoutView="70" workbookViewId="0">
      <selection activeCell="P66" sqref="P66"/>
    </sheetView>
  </sheetViews>
  <sheetFormatPr baseColWidth="10" defaultColWidth="12.28515625" defaultRowHeight="15.75"/>
  <cols>
    <col min="1" max="1" width="43.28515625" style="77" customWidth="1"/>
    <col min="2" max="7" width="13.42578125" style="77" customWidth="1"/>
    <col min="8" max="16384" width="12.28515625" style="77"/>
  </cols>
  <sheetData>
    <row r="1" spans="1:10">
      <c r="A1" s="76" t="s">
        <v>136</v>
      </c>
    </row>
    <row r="2" spans="1:10">
      <c r="A2" s="78"/>
      <c r="B2" s="78"/>
    </row>
    <row r="3" spans="1:10">
      <c r="A3" s="88"/>
      <c r="B3" s="89">
        <v>2010</v>
      </c>
      <c r="C3" s="89">
        <v>2011</v>
      </c>
      <c r="D3" s="89">
        <v>2012</v>
      </c>
      <c r="E3" s="89">
        <v>2013</v>
      </c>
      <c r="F3" s="89">
        <v>2014</v>
      </c>
      <c r="G3" s="89">
        <v>2015</v>
      </c>
      <c r="H3" s="89">
        <v>2016</v>
      </c>
      <c r="I3" s="89">
        <v>2017</v>
      </c>
      <c r="J3" s="89">
        <v>2018</v>
      </c>
    </row>
    <row r="4" spans="1:10" ht="15" hidden="1" customHeight="1">
      <c r="A4" s="77" t="s">
        <v>144</v>
      </c>
    </row>
    <row r="5" spans="1:10" hidden="1">
      <c r="A5" s="77" t="s">
        <v>24</v>
      </c>
    </row>
    <row r="6" spans="1:10" hidden="1">
      <c r="A6" s="77" t="s">
        <v>145</v>
      </c>
    </row>
    <row r="7" spans="1:10" hidden="1">
      <c r="A7" s="77" t="s">
        <v>146</v>
      </c>
    </row>
    <row r="8" spans="1:10" hidden="1">
      <c r="A8" s="77" t="s">
        <v>147</v>
      </c>
      <c r="E8" s="77" t="s">
        <v>148</v>
      </c>
    </row>
    <row r="9" spans="1:10" hidden="1"/>
    <row r="10" spans="1:10" hidden="1">
      <c r="A10" s="77" t="s">
        <v>149</v>
      </c>
    </row>
    <row r="11" spans="1:10" hidden="1">
      <c r="A11" s="77" t="s">
        <v>24</v>
      </c>
    </row>
    <row r="12" spans="1:10" hidden="1">
      <c r="A12" s="77" t="s">
        <v>145</v>
      </c>
    </row>
    <row r="13" spans="1:10" hidden="1">
      <c r="A13" s="77" t="s">
        <v>146</v>
      </c>
    </row>
    <row r="14" spans="1:10" hidden="1">
      <c r="A14" s="77" t="s">
        <v>147</v>
      </c>
    </row>
    <row r="15" spans="1:10" hidden="1"/>
    <row r="16" spans="1:10" hidden="1">
      <c r="A16" s="77" t="s">
        <v>150</v>
      </c>
    </row>
    <row r="17" spans="1:10" hidden="1">
      <c r="A17" s="77" t="s">
        <v>151</v>
      </c>
    </row>
    <row r="18" spans="1:10" hidden="1"/>
    <row r="19" spans="1:10" hidden="1">
      <c r="A19" s="77" t="s">
        <v>152</v>
      </c>
    </row>
    <row r="20" spans="1:10" hidden="1">
      <c r="A20" s="77" t="s">
        <v>153</v>
      </c>
    </row>
    <row r="21" spans="1:10" hidden="1"/>
    <row r="22" spans="1:10">
      <c r="A22" s="77" t="s">
        <v>154</v>
      </c>
    </row>
    <row r="23" spans="1:10">
      <c r="A23" s="78" t="s">
        <v>16</v>
      </c>
      <c r="B23" s="90">
        <v>34.554804000000004</v>
      </c>
      <c r="C23" s="90">
        <v>39.870204000000001</v>
      </c>
      <c r="D23" s="90">
        <v>44.681172000000004</v>
      </c>
      <c r="E23" s="90">
        <v>49.281336000000003</v>
      </c>
      <c r="F23" s="90">
        <v>60.406403999999995</v>
      </c>
      <c r="G23" s="90">
        <v>74.976060000000004</v>
      </c>
      <c r="H23" s="90">
        <v>80.891784000000001</v>
      </c>
      <c r="I23" s="90">
        <v>87.304547999999997</v>
      </c>
      <c r="J23" s="90">
        <v>83.30592</v>
      </c>
    </row>
    <row r="24" spans="1:10">
      <c r="A24" s="78" t="s">
        <v>17</v>
      </c>
      <c r="B24" s="90">
        <v>68.545391999999993</v>
      </c>
      <c r="C24" s="90">
        <v>76.388279999999995</v>
      </c>
      <c r="D24" s="90">
        <v>80.643743999999998</v>
      </c>
      <c r="E24" s="90">
        <v>97.302204000000017</v>
      </c>
      <c r="F24" s="90">
        <v>105.18710400000001</v>
      </c>
      <c r="G24" s="90">
        <v>129.0342</v>
      </c>
      <c r="H24" s="90">
        <v>143.41716</v>
      </c>
      <c r="I24" s="90">
        <v>147.96960000000001</v>
      </c>
      <c r="J24" s="90">
        <v>154.3296</v>
      </c>
    </row>
    <row r="25" spans="1:10">
      <c r="A25" s="78" t="s">
        <v>18</v>
      </c>
      <c r="B25" s="90">
        <v>106.64622</v>
      </c>
      <c r="C25" s="90">
        <v>115.481832</v>
      </c>
      <c r="D25" s="90">
        <v>117.925224</v>
      </c>
      <c r="E25" s="90">
        <v>140.3964</v>
      </c>
      <c r="F25" s="90">
        <v>162.25932</v>
      </c>
      <c r="G25" s="90">
        <v>181.75572</v>
      </c>
      <c r="H25" s="90">
        <v>198.67872</v>
      </c>
      <c r="I25" s="90">
        <v>225.65567999999999</v>
      </c>
      <c r="J25" s="90">
        <v>216.16571999999999</v>
      </c>
    </row>
    <row r="26" spans="1:10">
      <c r="A26" s="78" t="s">
        <v>19</v>
      </c>
      <c r="B26" s="90">
        <v>151.30655999999999</v>
      </c>
      <c r="C26" s="90">
        <v>165.83135999999999</v>
      </c>
      <c r="D26" s="90">
        <v>173.85563999999999</v>
      </c>
      <c r="E26" s="90">
        <v>186.05124000000001</v>
      </c>
      <c r="F26" s="90">
        <v>204.87576000000001</v>
      </c>
      <c r="G26" s="90">
        <v>240.5478</v>
      </c>
      <c r="H26" s="90">
        <v>263.89679999999998</v>
      </c>
      <c r="I26" s="90">
        <v>298.72679999999997</v>
      </c>
      <c r="J26" s="90">
        <v>293.47692000000001</v>
      </c>
    </row>
    <row r="27" spans="1:10">
      <c r="A27" s="78" t="s">
        <v>20</v>
      </c>
      <c r="B27" s="90">
        <v>339.97656000000001</v>
      </c>
      <c r="C27" s="91">
        <v>380.69063999999997</v>
      </c>
      <c r="D27" s="91">
        <v>347.8356</v>
      </c>
      <c r="E27" s="91">
        <v>352.00764000000004</v>
      </c>
      <c r="F27" s="91">
        <v>440.57867999999996</v>
      </c>
      <c r="G27" s="91">
        <v>429.79164000000003</v>
      </c>
      <c r="H27" s="91">
        <v>511.62072000000001</v>
      </c>
      <c r="I27" s="91">
        <v>563.20704000000001</v>
      </c>
      <c r="J27" s="91">
        <v>531.79596000000004</v>
      </c>
    </row>
    <row r="28" spans="1:10">
      <c r="A28" s="89" t="s">
        <v>13</v>
      </c>
      <c r="B28" s="92">
        <v>132.26988</v>
      </c>
      <c r="C28" s="92">
        <v>145.84104000000002</v>
      </c>
      <c r="D28" s="92">
        <v>143.18075999999999</v>
      </c>
      <c r="E28" s="92">
        <v>155.78100000000001</v>
      </c>
      <c r="F28" s="92">
        <v>184.04339999999999</v>
      </c>
      <c r="G28" s="92">
        <v>201.32604000000003</v>
      </c>
      <c r="H28" s="92">
        <v>227.12616</v>
      </c>
      <c r="I28" s="92">
        <v>249.39264000000003</v>
      </c>
      <c r="J28" s="92">
        <v>240.85884000000001</v>
      </c>
    </row>
    <row r="29" spans="1:10">
      <c r="A29" s="93"/>
      <c r="B29" s="91"/>
      <c r="C29" s="91"/>
      <c r="D29" s="91"/>
      <c r="E29" s="91"/>
      <c r="F29" s="91"/>
      <c r="G29" s="91"/>
      <c r="H29" s="91"/>
      <c r="I29" s="91"/>
      <c r="J29" s="91"/>
    </row>
    <row r="30" spans="1:10">
      <c r="A30" s="77" t="s">
        <v>155</v>
      </c>
    </row>
    <row r="31" spans="1:10">
      <c r="B31" s="89">
        <v>2010</v>
      </c>
      <c r="C31" s="89">
        <v>2011</v>
      </c>
      <c r="D31" s="89">
        <v>2012</v>
      </c>
      <c r="E31" s="89">
        <v>2013</v>
      </c>
      <c r="F31" s="89">
        <v>2014</v>
      </c>
      <c r="G31" s="89">
        <v>2015</v>
      </c>
      <c r="H31" s="89">
        <v>2016</v>
      </c>
      <c r="I31" s="89">
        <v>2017</v>
      </c>
      <c r="J31" s="89">
        <v>2018</v>
      </c>
    </row>
    <row r="32" spans="1:10">
      <c r="A32" s="77" t="s">
        <v>96</v>
      </c>
      <c r="B32" s="90">
        <v>80.7042</v>
      </c>
      <c r="C32" s="90">
        <v>87.470208</v>
      </c>
      <c r="D32" s="90">
        <v>90.943668000000002</v>
      </c>
      <c r="E32" s="90">
        <v>106.03128000000001</v>
      </c>
      <c r="F32" s="90">
        <v>122.09652</v>
      </c>
      <c r="G32" s="90">
        <v>136.23215999999999</v>
      </c>
      <c r="H32" s="90">
        <v>154.28255999999999</v>
      </c>
      <c r="I32" s="90">
        <v>161.72424000000001</v>
      </c>
      <c r="J32" s="90">
        <v>165.65879999999999</v>
      </c>
    </row>
    <row r="33" spans="1:10">
      <c r="A33" s="77" t="s">
        <v>137</v>
      </c>
      <c r="B33" s="90">
        <v>0.69316319999999998</v>
      </c>
      <c r="C33" s="90">
        <v>0.73177919999999996</v>
      </c>
      <c r="D33" s="90">
        <v>0.7743312</v>
      </c>
      <c r="E33" s="90">
        <v>1.169778</v>
      </c>
      <c r="F33" s="90">
        <v>1.5021719999999998</v>
      </c>
      <c r="G33" s="90">
        <v>1.90116</v>
      </c>
      <c r="H33" s="90">
        <v>2.0636076000000001</v>
      </c>
      <c r="I33" s="90">
        <v>1.9956119999999999</v>
      </c>
      <c r="J33" s="90">
        <v>2.3268611999999997</v>
      </c>
    </row>
    <row r="34" spans="1:10">
      <c r="A34" s="77" t="s">
        <v>138</v>
      </c>
      <c r="B34" s="90">
        <v>17.310912000000002</v>
      </c>
      <c r="C34" s="90">
        <v>16.124544</v>
      </c>
      <c r="D34" s="90">
        <v>17.164512000000002</v>
      </c>
      <c r="E34" s="90">
        <v>18.083544</v>
      </c>
      <c r="F34" s="90">
        <v>21.003527999999999</v>
      </c>
      <c r="G34" s="90">
        <v>24.865068000000001</v>
      </c>
      <c r="H34" s="90">
        <v>30.568368</v>
      </c>
      <c r="I34" s="90">
        <v>30.033515999999999</v>
      </c>
      <c r="J34" s="90">
        <v>25.228632000000001</v>
      </c>
    </row>
    <row r="35" spans="1:10">
      <c r="A35" s="93" t="s">
        <v>139</v>
      </c>
      <c r="B35" s="90">
        <v>5.8561512000000002</v>
      </c>
      <c r="C35" s="91">
        <v>6.8865335999999999</v>
      </c>
      <c r="D35" s="91">
        <v>6.2216640000000005</v>
      </c>
      <c r="E35" s="91">
        <v>6.5238863999999994</v>
      </c>
      <c r="F35" s="91">
        <v>9.5082839999999997</v>
      </c>
      <c r="G35" s="91">
        <v>9.1466004000000005</v>
      </c>
      <c r="H35" s="91">
        <v>12.692820000000001</v>
      </c>
      <c r="I35" s="91">
        <v>11.003359199999998</v>
      </c>
      <c r="J35" s="91">
        <v>12.439116000000002</v>
      </c>
    </row>
    <row r="36" spans="1:10">
      <c r="A36" s="93" t="s">
        <v>140</v>
      </c>
      <c r="B36" s="90">
        <v>1.1135496</v>
      </c>
      <c r="C36" s="91">
        <v>1.4210712000000001</v>
      </c>
      <c r="D36" s="91">
        <v>1.4468711999999999</v>
      </c>
      <c r="E36" s="91">
        <v>0.60547079999999998</v>
      </c>
      <c r="F36" s="91">
        <v>1.2305892</v>
      </c>
      <c r="G36" s="91">
        <v>0.40117559999999997</v>
      </c>
      <c r="H36" s="91">
        <v>0.87302999999999997</v>
      </c>
      <c r="I36" s="91">
        <v>1.5740195999999997</v>
      </c>
      <c r="J36" s="91">
        <v>0.91499160000000002</v>
      </c>
    </row>
    <row r="37" spans="1:10">
      <c r="A37" s="89" t="s">
        <v>141</v>
      </c>
      <c r="B37" s="92">
        <v>26.591951999999999</v>
      </c>
      <c r="C37" s="92">
        <v>33.206879999999998</v>
      </c>
      <c r="D37" s="92">
        <v>26.629691999999999</v>
      </c>
      <c r="E37" s="92">
        <v>23.367072</v>
      </c>
      <c r="F37" s="92">
        <v>28.702224000000001</v>
      </c>
      <c r="G37" s="92">
        <v>28.779924000000001</v>
      </c>
      <c r="H37" s="92">
        <v>26.645843999999997</v>
      </c>
      <c r="I37" s="92">
        <v>43.061819999999997</v>
      </c>
      <c r="J37" s="92">
        <v>34.290419999999997</v>
      </c>
    </row>
    <row r="39" spans="1:10">
      <c r="A39" s="77" t="s">
        <v>156</v>
      </c>
      <c r="B39" s="89">
        <v>2010</v>
      </c>
      <c r="C39" s="89">
        <v>2011</v>
      </c>
      <c r="D39" s="89">
        <v>2012</v>
      </c>
      <c r="E39" s="89">
        <v>2013</v>
      </c>
      <c r="F39" s="89">
        <v>2014</v>
      </c>
      <c r="G39" s="89">
        <v>2015</v>
      </c>
      <c r="H39" s="89">
        <v>2016</v>
      </c>
      <c r="I39" s="89">
        <v>2017</v>
      </c>
      <c r="J39" s="89">
        <v>2018</v>
      </c>
    </row>
    <row r="40" spans="1:10">
      <c r="A40" s="77" t="s">
        <v>96</v>
      </c>
      <c r="B40" s="94">
        <v>0.61014775784863207</v>
      </c>
      <c r="C40" s="94">
        <v>0.59976411574093791</v>
      </c>
      <c r="D40" s="94">
        <v>0.63516691571971939</v>
      </c>
      <c r="E40" s="94">
        <v>0.68064307434113325</v>
      </c>
      <c r="F40" s="94">
        <v>0.66341186334583191</v>
      </c>
      <c r="G40" s="94">
        <v>0.67667409999999995</v>
      </c>
      <c r="H40" s="94">
        <v>0.67928109000000003</v>
      </c>
      <c r="I40" s="94">
        <v>0.64847259999999995</v>
      </c>
      <c r="J40" s="94">
        <v>0.68778384999999997</v>
      </c>
    </row>
    <row r="41" spans="1:10">
      <c r="A41" s="77" t="s">
        <v>137</v>
      </c>
      <c r="B41" s="94">
        <v>5.2405199766949297E-3</v>
      </c>
      <c r="C41" s="94">
        <v>5.01765017873984E-3</v>
      </c>
      <c r="D41" s="94">
        <v>5.408068212616508E-3</v>
      </c>
      <c r="E41" s="94">
        <v>7.5091170663659067E-3</v>
      </c>
      <c r="F41" s="94">
        <v>8.1620567530174895E-3</v>
      </c>
      <c r="G41" s="94">
        <v>9.4431900000000006E-3</v>
      </c>
      <c r="H41" s="94">
        <v>9.0857300000000002E-3</v>
      </c>
      <c r="I41" s="94">
        <v>8.0018899999999994E-3</v>
      </c>
      <c r="J41" s="94">
        <v>9.6606799999999996E-3</v>
      </c>
    </row>
    <row r="42" spans="1:10">
      <c r="A42" s="77" t="s">
        <v>138</v>
      </c>
      <c r="B42" s="94">
        <v>0.13087564393321513</v>
      </c>
      <c r="C42" s="94">
        <v>0.11056247715663196</v>
      </c>
      <c r="D42" s="94">
        <v>0.11988003548387902</v>
      </c>
      <c r="E42" s="94">
        <v>0.11608309343377871</v>
      </c>
      <c r="F42" s="94">
        <v>0.11412274196935633</v>
      </c>
      <c r="G42" s="94">
        <v>0.12350646999999999</v>
      </c>
      <c r="H42" s="94">
        <v>0.13458758000000001</v>
      </c>
      <c r="I42" s="94">
        <v>0.12042666</v>
      </c>
      <c r="J42" s="94">
        <v>0.10474447000000001</v>
      </c>
    </row>
    <row r="43" spans="1:10">
      <c r="A43" s="93" t="s">
        <v>139</v>
      </c>
      <c r="B43" s="94">
        <v>4.4274245012063514E-2</v>
      </c>
      <c r="C43" s="94">
        <v>4.721945711074859E-2</v>
      </c>
      <c r="D43" s="94">
        <v>4.3453219123781243E-2</v>
      </c>
      <c r="E43" s="94">
        <v>4.1878567305311289E-2</v>
      </c>
      <c r="F43" s="94">
        <v>5.1663293971534657E-2</v>
      </c>
      <c r="G43" s="94">
        <v>4.5431779999999998E-2</v>
      </c>
      <c r="H43" s="94">
        <v>5.5884450000000002E-2</v>
      </c>
      <c r="I43" s="94">
        <v>4.4120630000000001E-2</v>
      </c>
      <c r="J43" s="94">
        <v>5.1644839999999997E-2</v>
      </c>
    </row>
    <row r="44" spans="1:10">
      <c r="A44" s="93" t="s">
        <v>140</v>
      </c>
      <c r="B44" s="94">
        <v>8.41876620663164E-3</v>
      </c>
      <c r="C44" s="94">
        <v>9.7439749048374696E-3</v>
      </c>
      <c r="D44" s="94">
        <v>1.0105208397221115E-2</v>
      </c>
      <c r="E44" s="94">
        <v>3.886678598388941E-3</v>
      </c>
      <c r="F44" s="94">
        <v>6.6864106707157315E-3</v>
      </c>
      <c r="G44" s="94">
        <v>1.9926700000000002E-3</v>
      </c>
      <c r="H44" s="94">
        <v>3.84381E-3</v>
      </c>
      <c r="I44" s="94">
        <v>6.3114099999999999E-3</v>
      </c>
      <c r="J44" s="94">
        <v>3.7988700000000002E-3</v>
      </c>
    </row>
    <row r="45" spans="1:10">
      <c r="A45" s="89" t="s">
        <v>141</v>
      </c>
      <c r="B45" s="95">
        <v>0.20104306702276273</v>
      </c>
      <c r="C45" s="95">
        <v>0.22769232490810398</v>
      </c>
      <c r="D45" s="95">
        <v>0.18598655306278261</v>
      </c>
      <c r="E45" s="95">
        <v>0.14999946925502183</v>
      </c>
      <c r="F45" s="95">
        <v>0.15595363328954387</v>
      </c>
      <c r="G45" s="95">
        <v>0.14295179</v>
      </c>
      <c r="H45" s="95">
        <v>0.11731734000000001</v>
      </c>
      <c r="I45" s="95">
        <v>0.17266680000000001</v>
      </c>
      <c r="J45" s="95">
        <v>0.14236728000000001</v>
      </c>
    </row>
    <row r="46" spans="1:10">
      <c r="B46" s="94"/>
      <c r="C46" s="94"/>
      <c r="D46" s="94"/>
      <c r="E46" s="94"/>
      <c r="F46" s="94"/>
      <c r="G46" s="94"/>
      <c r="H46" s="94"/>
      <c r="I46" s="94"/>
      <c r="J46" s="94"/>
    </row>
    <row r="47" spans="1:10">
      <c r="A47" s="77" t="s">
        <v>157</v>
      </c>
      <c r="B47" s="89">
        <v>2010</v>
      </c>
      <c r="C47" s="89">
        <v>2011</v>
      </c>
      <c r="D47" s="89">
        <v>2012</v>
      </c>
      <c r="E47" s="89">
        <v>2013</v>
      </c>
      <c r="F47" s="89">
        <v>2014</v>
      </c>
      <c r="G47" s="89">
        <v>2015</v>
      </c>
      <c r="H47" s="89">
        <v>2016</v>
      </c>
      <c r="I47" s="89">
        <v>2017</v>
      </c>
      <c r="J47" s="89">
        <v>2018</v>
      </c>
    </row>
    <row r="48" spans="1:10">
      <c r="A48" s="77" t="s">
        <v>96</v>
      </c>
      <c r="B48" s="94">
        <v>0.84826604665680472</v>
      </c>
      <c r="C48" s="94">
        <v>0.87274461664186442</v>
      </c>
      <c r="D48" s="94">
        <v>0.87182000989732211</v>
      </c>
      <c r="E48" s="94">
        <v>0.88601920464262773</v>
      </c>
      <c r="F48" s="94">
        <v>0.88813665962423483</v>
      </c>
      <c r="G48" s="94">
        <v>0.91041475000000005</v>
      </c>
      <c r="H48" s="94">
        <v>0.88017102999999997</v>
      </c>
      <c r="I48" s="94">
        <v>0.86673791</v>
      </c>
      <c r="J48" s="94">
        <v>0.90592474000000001</v>
      </c>
    </row>
    <row r="49" spans="1:10">
      <c r="A49" s="77" t="s">
        <v>137</v>
      </c>
      <c r="B49" s="94">
        <v>5.6683520241636327E-3</v>
      </c>
      <c r="C49" s="94">
        <v>2.9582992076007918E-3</v>
      </c>
      <c r="D49" s="94">
        <v>4.0068416461224452E-3</v>
      </c>
      <c r="E49" s="94">
        <v>3.3493655293451718E-3</v>
      </c>
      <c r="F49" s="94">
        <v>5.4832594709689608E-3</v>
      </c>
      <c r="G49" s="94">
        <v>5.83251E-3</v>
      </c>
      <c r="H49" s="94">
        <v>9.4562799999999992E-3</v>
      </c>
      <c r="I49" s="94">
        <v>8.3027199999999995E-3</v>
      </c>
      <c r="J49" s="94">
        <v>3.0300100000000001E-3</v>
      </c>
    </row>
    <row r="50" spans="1:10">
      <c r="A50" s="77" t="s">
        <v>138</v>
      </c>
      <c r="B50" s="94">
        <v>9.387115861964114E-2</v>
      </c>
      <c r="C50" s="94">
        <v>8.9654073122631253E-2</v>
      </c>
      <c r="D50" s="94">
        <v>6.8928247207669768E-2</v>
      </c>
      <c r="E50" s="94">
        <v>5.9627331188943311E-2</v>
      </c>
      <c r="F50" s="94">
        <v>7.3202864787533531E-2</v>
      </c>
      <c r="G50" s="94">
        <v>5.7500030000000001E-2</v>
      </c>
      <c r="H50" s="94">
        <v>6.902258E-2</v>
      </c>
      <c r="I50" s="94">
        <v>7.0145849999999996E-2</v>
      </c>
      <c r="J50" s="94">
        <v>5.7495119999999997E-2</v>
      </c>
    </row>
    <row r="51" spans="1:10">
      <c r="A51" s="93" t="s">
        <v>99</v>
      </c>
      <c r="B51" s="94">
        <v>2.3012521569648437E-2</v>
      </c>
      <c r="C51" s="94">
        <v>1.4139129212032373E-2</v>
      </c>
      <c r="D51" s="94">
        <v>2.213536148403325E-2</v>
      </c>
      <c r="E51" s="94">
        <v>1.7596544911682343E-2</v>
      </c>
      <c r="F51" s="94">
        <v>1.7636420762152803E-2</v>
      </c>
      <c r="G51" s="94">
        <v>1.5138800000000001E-2</v>
      </c>
      <c r="H51" s="94">
        <v>2.6177430000000002E-2</v>
      </c>
      <c r="I51" s="94">
        <v>1.942193E-2</v>
      </c>
      <c r="J51" s="94">
        <v>1.4793840000000001E-2</v>
      </c>
    </row>
    <row r="52" spans="1:10">
      <c r="A52" s="93" t="s">
        <v>140</v>
      </c>
      <c r="B52" s="94">
        <v>5.9824964662223016E-3</v>
      </c>
      <c r="C52" s="94">
        <v>5.2870456171001919E-3</v>
      </c>
      <c r="D52" s="94">
        <v>1.0385581429001216E-3</v>
      </c>
      <c r="E52" s="94">
        <v>2.2467249141163667E-3</v>
      </c>
      <c r="F52" s="94">
        <v>7.1916875359763174E-4</v>
      </c>
      <c r="G52" s="94">
        <v>1.1616E-3</v>
      </c>
      <c r="H52" s="94">
        <v>4.4852E-4</v>
      </c>
      <c r="I52" s="94">
        <v>2.4645700000000001E-3</v>
      </c>
      <c r="J52" s="94">
        <v>4.0348800000000002E-3</v>
      </c>
    </row>
    <row r="53" spans="1:10">
      <c r="A53" s="89" t="s">
        <v>141</v>
      </c>
      <c r="B53" s="95">
        <v>2.3199424663519739E-2</v>
      </c>
      <c r="C53" s="95">
        <v>1.5216836198771223E-2</v>
      </c>
      <c r="D53" s="95">
        <v>3.2070981621952266E-2</v>
      </c>
      <c r="E53" s="95">
        <v>3.1160828813285198E-2</v>
      </c>
      <c r="F53" s="95">
        <v>1.4821626601512252E-2</v>
      </c>
      <c r="G53" s="95">
        <v>9.9523100000000007E-3</v>
      </c>
      <c r="H53" s="95">
        <v>1.472416E-2</v>
      </c>
      <c r="I53" s="95">
        <v>3.2927020000000001E-2</v>
      </c>
      <c r="J53" s="95">
        <v>1.4721400000000001E-2</v>
      </c>
    </row>
    <row r="54" spans="1:10">
      <c r="B54" s="94"/>
      <c r="C54" s="94"/>
      <c r="D54" s="94"/>
      <c r="E54" s="94"/>
      <c r="F54" s="94"/>
      <c r="G54" s="94"/>
      <c r="H54" s="94"/>
      <c r="I54" s="94"/>
      <c r="J54" s="94"/>
    </row>
    <row r="55" spans="1:10">
      <c r="A55" s="77" t="s">
        <v>158</v>
      </c>
      <c r="B55" s="89">
        <v>2010</v>
      </c>
      <c r="C55" s="89">
        <v>2011</v>
      </c>
      <c r="D55" s="89">
        <v>2012</v>
      </c>
      <c r="E55" s="89">
        <v>2013</v>
      </c>
      <c r="F55" s="89">
        <v>2014</v>
      </c>
      <c r="G55" s="89">
        <v>2015</v>
      </c>
      <c r="H55" s="89">
        <v>2016</v>
      </c>
      <c r="I55" s="89">
        <v>2017</v>
      </c>
      <c r="J55" s="89">
        <v>2018</v>
      </c>
    </row>
    <row r="56" spans="1:10">
      <c r="A56" s="77" t="s">
        <v>96</v>
      </c>
      <c r="B56" s="94">
        <v>0.7762240023411292</v>
      </c>
      <c r="C56" s="94">
        <v>0.77551528937922998</v>
      </c>
      <c r="D56" s="94">
        <v>0.81435033458865236</v>
      </c>
      <c r="E56" s="94">
        <v>0.83155475084889752</v>
      </c>
      <c r="F56" s="94">
        <v>0.82760735541919794</v>
      </c>
      <c r="G56" s="94">
        <v>0.85411022999999997</v>
      </c>
      <c r="H56" s="94">
        <v>0.83660120000000004</v>
      </c>
      <c r="I56" s="94">
        <v>0.83288101999999997</v>
      </c>
      <c r="J56" s="94">
        <v>0.83964331000000003</v>
      </c>
    </row>
    <row r="57" spans="1:10">
      <c r="A57" s="77" t="s">
        <v>137</v>
      </c>
      <c r="B57" s="94">
        <v>3.8309450791373201E-3</v>
      </c>
      <c r="C57" s="94">
        <v>7.7722759391004584E-3</v>
      </c>
      <c r="D57" s="94">
        <v>5.9967606263971454E-3</v>
      </c>
      <c r="E57" s="94">
        <v>9.6903044122543143E-3</v>
      </c>
      <c r="F57" s="94">
        <v>1.2337969434236125E-2</v>
      </c>
      <c r="G57" s="94">
        <v>7.3236500000000001E-3</v>
      </c>
      <c r="H57" s="94">
        <v>1.315356E-2</v>
      </c>
      <c r="I57" s="94">
        <v>1.0518100000000001E-2</v>
      </c>
      <c r="J57" s="94">
        <v>1.008854E-2</v>
      </c>
    </row>
    <row r="58" spans="1:10">
      <c r="A58" s="77" t="s">
        <v>138</v>
      </c>
      <c r="B58" s="94">
        <v>0.11430245464407902</v>
      </c>
      <c r="C58" s="94">
        <v>0.11112801422739695</v>
      </c>
      <c r="D58" s="94">
        <v>9.5954062606263685E-2</v>
      </c>
      <c r="E58" s="94">
        <v>7.8209959275908056E-2</v>
      </c>
      <c r="F58" s="94">
        <v>0.10471453067371436</v>
      </c>
      <c r="G58" s="94">
        <v>9.6963149999999998E-2</v>
      </c>
      <c r="H58" s="94">
        <v>8.2184190000000004E-2</v>
      </c>
      <c r="I58" s="94">
        <v>9.1386460000000003E-2</v>
      </c>
      <c r="J58" s="94">
        <v>8.7325379999999994E-2</v>
      </c>
    </row>
    <row r="59" spans="1:10">
      <c r="A59" s="93" t="s">
        <v>99</v>
      </c>
      <c r="B59" s="94">
        <v>3.5966028206748553E-2</v>
      </c>
      <c r="C59" s="94">
        <v>3.3159876884361679E-2</v>
      </c>
      <c r="D59" s="94">
        <v>2.0131789722369422E-2</v>
      </c>
      <c r="E59" s="94">
        <v>1.863286421838015E-2</v>
      </c>
      <c r="F59" s="94">
        <v>3.185567112042581E-2</v>
      </c>
      <c r="G59" s="94">
        <v>2.3296230000000001E-2</v>
      </c>
      <c r="H59" s="94">
        <v>4.0528389999999997E-2</v>
      </c>
      <c r="I59" s="94">
        <v>2.6816070000000001E-2</v>
      </c>
      <c r="J59" s="94">
        <v>2.3450729999999999E-2</v>
      </c>
    </row>
    <row r="60" spans="1:10">
      <c r="A60" s="93" t="s">
        <v>140</v>
      </c>
      <c r="B60" s="94">
        <v>7.4133307498187237E-3</v>
      </c>
      <c r="C60" s="94">
        <v>4.6743086032416184E-3</v>
      </c>
      <c r="D60" s="94">
        <v>1.4460430674077675E-2</v>
      </c>
      <c r="E60" s="94">
        <v>4.545097345295142E-3</v>
      </c>
      <c r="F60" s="94">
        <v>9.3067307551350053E-4</v>
      </c>
      <c r="G60" s="94">
        <v>1.1414299999999999E-3</v>
      </c>
      <c r="H60" s="94">
        <v>2.08326E-3</v>
      </c>
      <c r="I60" s="94">
        <v>2.5650199999999999E-3</v>
      </c>
      <c r="J60" s="94">
        <v>1.0397E-3</v>
      </c>
    </row>
    <row r="61" spans="1:10">
      <c r="A61" s="89" t="s">
        <v>141</v>
      </c>
      <c r="B61" s="95">
        <v>6.2263238979087129E-2</v>
      </c>
      <c r="C61" s="95">
        <v>6.7750234966669196E-2</v>
      </c>
      <c r="D61" s="95">
        <v>4.9106621782239991E-2</v>
      </c>
      <c r="E61" s="95">
        <v>5.7367023899264839E-2</v>
      </c>
      <c r="F61" s="95">
        <v>2.2553800276912287E-2</v>
      </c>
      <c r="G61" s="95">
        <v>1.7165320000000001E-2</v>
      </c>
      <c r="H61" s="95">
        <v>2.5449409999999999E-2</v>
      </c>
      <c r="I61" s="95">
        <v>3.5833339999999998E-2</v>
      </c>
      <c r="J61" s="95">
        <v>3.845233E-2</v>
      </c>
    </row>
    <row r="62" spans="1:10">
      <c r="B62" s="94"/>
      <c r="C62" s="94"/>
      <c r="D62" s="94"/>
      <c r="E62" s="94"/>
      <c r="F62" s="94"/>
      <c r="G62" s="94"/>
      <c r="H62" s="94"/>
      <c r="I62" s="94"/>
      <c r="J62" s="94"/>
    </row>
    <row r="63" spans="1:10">
      <c r="A63" s="77" t="s">
        <v>159</v>
      </c>
      <c r="B63" s="89">
        <v>2010</v>
      </c>
      <c r="C63" s="89">
        <v>2011</v>
      </c>
      <c r="D63" s="89">
        <v>2012</v>
      </c>
      <c r="E63" s="89">
        <v>2013</v>
      </c>
      <c r="F63" s="89">
        <v>2014</v>
      </c>
      <c r="G63" s="89">
        <v>2015</v>
      </c>
      <c r="H63" s="89">
        <v>2016</v>
      </c>
      <c r="I63" s="89">
        <v>2017</v>
      </c>
      <c r="J63" s="89">
        <v>2018</v>
      </c>
    </row>
    <row r="64" spans="1:10">
      <c r="A64" s="77" t="s">
        <v>96</v>
      </c>
      <c r="B64" s="94">
        <v>0.72465173983271114</v>
      </c>
      <c r="C64" s="94">
        <v>0.7612005749392744</v>
      </c>
      <c r="D64" s="94">
        <v>0.76929578566083445</v>
      </c>
      <c r="E64" s="94">
        <v>0.77285153931898321</v>
      </c>
      <c r="F64" s="94">
        <v>0.76639521213359318</v>
      </c>
      <c r="G64" s="94">
        <v>0.79736180000000001</v>
      </c>
      <c r="H64" s="94">
        <v>0.81956808999999997</v>
      </c>
      <c r="I64" s="94">
        <v>0.77517881</v>
      </c>
      <c r="J64" s="94">
        <v>0.80629077999999998</v>
      </c>
    </row>
    <row r="65" spans="1:10">
      <c r="A65" s="77" t="s">
        <v>137</v>
      </c>
      <c r="B65" s="94">
        <v>3.414016962784244E-3</v>
      </c>
      <c r="C65" s="94">
        <v>4.7939801106790213E-3</v>
      </c>
      <c r="D65" s="94">
        <v>7.5830088582169762E-3</v>
      </c>
      <c r="E65" s="94">
        <v>6.3218801562754633E-3</v>
      </c>
      <c r="F65" s="94">
        <v>5.2101399702019291E-3</v>
      </c>
      <c r="G65" s="94">
        <v>5.2501900000000001E-3</v>
      </c>
      <c r="H65" s="94">
        <v>1.069985E-2</v>
      </c>
      <c r="I65" s="94">
        <v>1.191297E-2</v>
      </c>
      <c r="J65" s="94">
        <v>1.2801460000000001E-2</v>
      </c>
    </row>
    <row r="66" spans="1:10">
      <c r="A66" s="77" t="s">
        <v>138</v>
      </c>
      <c r="B66" s="94">
        <v>0.11012267787969618</v>
      </c>
      <c r="C66" s="94">
        <v>9.9877083001701089E-2</v>
      </c>
      <c r="D66" s="94">
        <v>0.10121469383781086</v>
      </c>
      <c r="E66" s="94">
        <v>0.10090908486386976</v>
      </c>
      <c r="F66" s="94">
        <v>9.8464578972552647E-2</v>
      </c>
      <c r="G66" s="94">
        <v>0.1005809</v>
      </c>
      <c r="H66" s="94">
        <v>9.5266229999999993E-2</v>
      </c>
      <c r="I66" s="94">
        <v>0.10188095</v>
      </c>
      <c r="J66" s="94">
        <v>8.0482460000000006E-2</v>
      </c>
    </row>
    <row r="67" spans="1:10">
      <c r="A67" s="93" t="s">
        <v>99</v>
      </c>
      <c r="B67" s="94">
        <v>3.9775058579010765E-2</v>
      </c>
      <c r="C67" s="94">
        <v>2.8907944885127334E-2</v>
      </c>
      <c r="D67" s="94">
        <v>3.3557381078518994E-2</v>
      </c>
      <c r="E67" s="94">
        <v>3.4135670728919043E-2</v>
      </c>
      <c r="F67" s="94">
        <v>5.2911229079115017E-2</v>
      </c>
      <c r="G67" s="94">
        <v>2.8841559999999999E-2</v>
      </c>
      <c r="H67" s="94">
        <v>2.816279E-2</v>
      </c>
      <c r="I67" s="94">
        <v>3.7686339999999999E-2</v>
      </c>
      <c r="J67" s="94">
        <v>3.9525459999999998E-2</v>
      </c>
    </row>
    <row r="68" spans="1:10">
      <c r="A68" s="93" t="s">
        <v>140</v>
      </c>
      <c r="B68" s="94">
        <v>9.9952348240217211E-3</v>
      </c>
      <c r="C68" s="94">
        <v>1.1693964242208744E-2</v>
      </c>
      <c r="D68" s="94">
        <v>9.9833198023856831E-3</v>
      </c>
      <c r="E68" s="94">
        <v>4.498807738639584E-3</v>
      </c>
      <c r="F68" s="94">
        <v>1.105097389374465E-2</v>
      </c>
      <c r="G68" s="94">
        <v>1.0642799999999999E-3</v>
      </c>
      <c r="H68" s="94">
        <v>2.5473599999999998E-3</v>
      </c>
      <c r="I68" s="94">
        <v>4.39859E-3</v>
      </c>
      <c r="J68" s="94">
        <v>3.4781899999999999E-3</v>
      </c>
    </row>
    <row r="69" spans="1:10">
      <c r="A69" s="89" t="s">
        <v>141</v>
      </c>
      <c r="B69" s="95">
        <v>0.11204127192177581</v>
      </c>
      <c r="C69" s="95">
        <v>9.3526452821009506E-2</v>
      </c>
      <c r="D69" s="95">
        <v>7.8365810762233062E-2</v>
      </c>
      <c r="E69" s="95">
        <v>8.1283017193312934E-2</v>
      </c>
      <c r="F69" s="95">
        <v>6.5967865950792542E-2</v>
      </c>
      <c r="G69" s="95">
        <v>6.6901269999999999E-2</v>
      </c>
      <c r="H69" s="95">
        <v>4.3755679999999998E-2</v>
      </c>
      <c r="I69" s="95">
        <v>6.8942340000000005E-2</v>
      </c>
      <c r="J69" s="95">
        <v>5.7421640000000003E-2</v>
      </c>
    </row>
    <row r="70" spans="1:10">
      <c r="B70" s="94"/>
      <c r="C70" s="94"/>
      <c r="D70" s="94"/>
      <c r="E70" s="94"/>
      <c r="F70" s="94"/>
      <c r="G70" s="94"/>
      <c r="H70" s="94"/>
      <c r="I70" s="94"/>
      <c r="J70" s="94"/>
    </row>
    <row r="71" spans="1:10">
      <c r="A71" s="77" t="s">
        <v>160</v>
      </c>
      <c r="B71" s="89">
        <v>2010</v>
      </c>
      <c r="C71" s="89">
        <v>2011</v>
      </c>
      <c r="D71" s="89">
        <v>2012</v>
      </c>
      <c r="E71" s="89">
        <v>2013</v>
      </c>
      <c r="F71" s="89">
        <v>2014</v>
      </c>
      <c r="G71" s="89">
        <v>2015</v>
      </c>
      <c r="H71" s="89">
        <v>2016</v>
      </c>
      <c r="I71" s="89">
        <v>2017</v>
      </c>
      <c r="J71" s="89">
        <v>2018</v>
      </c>
    </row>
    <row r="72" spans="1:10">
      <c r="A72" s="77" t="s">
        <v>96</v>
      </c>
      <c r="B72" s="94">
        <v>0.66215676667370371</v>
      </c>
      <c r="C72" s="94">
        <v>0.69583769921443073</v>
      </c>
      <c r="D72" s="94">
        <v>0.6649417038892862</v>
      </c>
      <c r="E72" s="94">
        <v>0.71860132222271766</v>
      </c>
      <c r="F72" s="94">
        <v>0.74759906078231264</v>
      </c>
      <c r="G72" s="94">
        <v>0.72359247000000004</v>
      </c>
      <c r="H72" s="94">
        <v>0.70675650000000001</v>
      </c>
      <c r="I72" s="94">
        <v>0.65888268000000005</v>
      </c>
      <c r="J72" s="94">
        <v>0.74789678000000004</v>
      </c>
    </row>
    <row r="73" spans="1:10">
      <c r="A73" s="77" t="s">
        <v>137</v>
      </c>
      <c r="B73" s="94">
        <v>3.8524587115081974E-3</v>
      </c>
      <c r="C73" s="94">
        <v>3.6841354976525544E-3</v>
      </c>
      <c r="D73" s="94">
        <v>4.1483673400421299E-3</v>
      </c>
      <c r="E73" s="94">
        <v>9.6724634885295962E-3</v>
      </c>
      <c r="F73" s="94">
        <v>9.2798414411070194E-3</v>
      </c>
      <c r="G73" s="94">
        <v>1.028301E-2</v>
      </c>
      <c r="H73" s="94">
        <v>1.188845E-2</v>
      </c>
      <c r="I73" s="94">
        <v>8.1799999999999998E-3</v>
      </c>
      <c r="J73" s="94">
        <v>1.185317E-2</v>
      </c>
    </row>
    <row r="74" spans="1:10">
      <c r="A74" s="77" t="s">
        <v>138</v>
      </c>
      <c r="B74" s="94">
        <v>0.1398400668760286</v>
      </c>
      <c r="C74" s="94">
        <v>0.11542193225696272</v>
      </c>
      <c r="D74" s="94">
        <v>0.10016541453772722</v>
      </c>
      <c r="E74" s="94">
        <v>0.11818678484829165</v>
      </c>
      <c r="F74" s="94">
        <v>0.11745738582442357</v>
      </c>
      <c r="G74" s="94">
        <v>0.13566789000000001</v>
      </c>
      <c r="H74" s="94">
        <v>0.13019101</v>
      </c>
      <c r="I74" s="94">
        <v>0.12751757</v>
      </c>
      <c r="J74" s="94">
        <v>0.11399605</v>
      </c>
    </row>
    <row r="75" spans="1:10">
      <c r="A75" s="93" t="s">
        <v>99</v>
      </c>
      <c r="B75" s="94">
        <v>4.3152522943210508E-2</v>
      </c>
      <c r="C75" s="94">
        <v>4.4813412855083619E-2</v>
      </c>
      <c r="D75" s="94">
        <v>5.6226751738104729E-2</v>
      </c>
      <c r="E75" s="94">
        <v>4.9571171402667966E-2</v>
      </c>
      <c r="F75" s="94">
        <v>5.3543732439974477E-2</v>
      </c>
      <c r="G75" s="94">
        <v>4.7522479999999999E-2</v>
      </c>
      <c r="H75" s="94">
        <v>4.8962730000000003E-2</v>
      </c>
      <c r="I75" s="94">
        <v>4.1648989999999997E-2</v>
      </c>
      <c r="J75" s="94">
        <v>4.8526489999999999E-2</v>
      </c>
    </row>
    <row r="76" spans="1:10">
      <c r="A76" s="93" t="s">
        <v>140</v>
      </c>
      <c r="B76" s="94">
        <v>8.1776000660232964E-3</v>
      </c>
      <c r="C76" s="94">
        <v>6.8761758933895255E-3</v>
      </c>
      <c r="D76" s="94">
        <v>1.5284079099916094E-2</v>
      </c>
      <c r="E76" s="94">
        <v>3.8389485117053062E-3</v>
      </c>
      <c r="F76" s="94">
        <v>5.4863666436948833E-3</v>
      </c>
      <c r="G76" s="94">
        <v>1.61228E-3</v>
      </c>
      <c r="H76" s="94">
        <v>4.1689700000000001E-3</v>
      </c>
      <c r="I76" s="94">
        <v>5.9872900000000001E-3</v>
      </c>
      <c r="J76" s="94">
        <v>3.9828199999999998E-3</v>
      </c>
    </row>
    <row r="77" spans="1:10">
      <c r="A77" s="96" t="s">
        <v>141</v>
      </c>
      <c r="B77" s="95">
        <v>0.14282058472952563</v>
      </c>
      <c r="C77" s="95">
        <v>0.13336664428248071</v>
      </c>
      <c r="D77" s="95">
        <v>0.15923368339492378</v>
      </c>
      <c r="E77" s="95">
        <v>0.1001293095260877</v>
      </c>
      <c r="F77" s="95">
        <v>6.6633612868487249E-2</v>
      </c>
      <c r="G77" s="95">
        <v>8.1321870000000004E-2</v>
      </c>
      <c r="H77" s="95">
        <v>9.8032339999999996E-2</v>
      </c>
      <c r="I77" s="95">
        <v>0.15778345999999999</v>
      </c>
      <c r="J77" s="95">
        <v>7.3744680000000007E-2</v>
      </c>
    </row>
    <row r="78" spans="1:10">
      <c r="B78" s="94"/>
      <c r="C78" s="94"/>
      <c r="D78" s="94"/>
      <c r="E78" s="94"/>
      <c r="F78" s="94"/>
      <c r="G78" s="94"/>
      <c r="H78" s="94"/>
      <c r="I78" s="94"/>
      <c r="J78" s="94"/>
    </row>
    <row r="79" spans="1:10">
      <c r="A79" s="77" t="s">
        <v>161</v>
      </c>
      <c r="B79" s="89">
        <v>2010</v>
      </c>
      <c r="C79" s="89">
        <v>2011</v>
      </c>
      <c r="D79" s="89">
        <v>2012</v>
      </c>
      <c r="E79" s="89">
        <v>2013</v>
      </c>
      <c r="F79" s="89">
        <v>2014</v>
      </c>
      <c r="G79" s="89">
        <v>2015</v>
      </c>
      <c r="H79" s="89">
        <v>2016</v>
      </c>
      <c r="I79" s="89">
        <v>2017</v>
      </c>
      <c r="J79" s="89">
        <v>2018</v>
      </c>
    </row>
    <row r="80" spans="1:10">
      <c r="A80" s="77" t="s">
        <v>96</v>
      </c>
      <c r="B80" s="94">
        <v>0.47430485863244731</v>
      </c>
      <c r="C80" s="94">
        <v>0.41525022396688421</v>
      </c>
      <c r="D80" s="94">
        <v>0.47278713285410728</v>
      </c>
      <c r="E80" s="94">
        <v>0.52640344787491455</v>
      </c>
      <c r="F80" s="94">
        <v>0.48933209687921198</v>
      </c>
      <c r="G80" s="94">
        <v>0.47587906000000002</v>
      </c>
      <c r="H80" s="94">
        <v>0.50586639</v>
      </c>
      <c r="I80" s="94">
        <v>0.47908024999999999</v>
      </c>
      <c r="J80" s="94">
        <v>0.49513017999999998</v>
      </c>
    </row>
    <row r="81" spans="1:10">
      <c r="A81" s="77" t="s">
        <v>137</v>
      </c>
      <c r="B81" s="94">
        <v>6.8357777520701201E-3</v>
      </c>
      <c r="C81" s="94">
        <v>5.3562417937111032E-3</v>
      </c>
      <c r="D81" s="94">
        <v>5.3008730431061881E-3</v>
      </c>
      <c r="E81" s="94">
        <v>6.8333348083016027E-3</v>
      </c>
      <c r="F81" s="94">
        <v>8.0852037937662845E-3</v>
      </c>
      <c r="G81" s="94">
        <v>1.24954E-2</v>
      </c>
      <c r="H81" s="94">
        <v>5.3073299999999999E-3</v>
      </c>
      <c r="I81" s="94">
        <v>5.2224899999999998E-3</v>
      </c>
      <c r="J81" s="94">
        <v>8.1294999999999996E-3</v>
      </c>
    </row>
    <row r="82" spans="1:10">
      <c r="A82" s="77" t="s">
        <v>138</v>
      </c>
      <c r="B82" s="94">
        <v>0.14260189078346083</v>
      </c>
      <c r="C82" s="94">
        <v>0.11466976495968395</v>
      </c>
      <c r="D82" s="94">
        <v>0.15392674788611438</v>
      </c>
      <c r="E82" s="94">
        <v>0.14521756902384461</v>
      </c>
      <c r="F82" s="94">
        <v>0.12894057650998933</v>
      </c>
      <c r="G82" s="94">
        <v>0.15140421000000001</v>
      </c>
      <c r="H82" s="94">
        <v>0.18600243</v>
      </c>
      <c r="I82" s="94">
        <v>0.14456589</v>
      </c>
      <c r="J82" s="94">
        <v>0.12646688</v>
      </c>
    </row>
    <row r="83" spans="1:10">
      <c r="A83" s="93" t="s">
        <v>99</v>
      </c>
      <c r="B83" s="94">
        <v>5.1131153082831921E-2</v>
      </c>
      <c r="C83" s="94">
        <v>6.2830604450486535E-2</v>
      </c>
      <c r="D83" s="94">
        <v>5.0663450131116596E-2</v>
      </c>
      <c r="E83" s="94">
        <v>5.3419407572472544E-2</v>
      </c>
      <c r="F83" s="94">
        <v>6.1918843284517085E-2</v>
      </c>
      <c r="G83" s="94">
        <v>6.675209E-2</v>
      </c>
      <c r="H83" s="94">
        <v>8.3662379999999995E-2</v>
      </c>
      <c r="I83" s="94">
        <v>5.9274390000000003E-2</v>
      </c>
      <c r="J83" s="94">
        <v>7.7174549999999995E-2</v>
      </c>
    </row>
    <row r="84" spans="1:10">
      <c r="A84" s="93" t="s">
        <v>140</v>
      </c>
      <c r="B84" s="94">
        <v>8.5324654616599546E-3</v>
      </c>
      <c r="C84" s="94">
        <v>1.2302829951573941E-2</v>
      </c>
      <c r="D84" s="94">
        <v>7.6057307995842337E-3</v>
      </c>
      <c r="E84" s="94">
        <v>3.7029294274319091E-3</v>
      </c>
      <c r="F84" s="94">
        <v>8.1883227426777262E-3</v>
      </c>
      <c r="G84" s="94">
        <v>3.1484600000000001E-3</v>
      </c>
      <c r="H84" s="94">
        <v>5.5362500000000004E-3</v>
      </c>
      <c r="I84" s="94">
        <v>9.3947700000000002E-3</v>
      </c>
      <c r="J84" s="94">
        <v>4.7853799999999997E-3</v>
      </c>
    </row>
    <row r="85" spans="1:10">
      <c r="A85" s="89" t="s">
        <v>141</v>
      </c>
      <c r="B85" s="95">
        <v>0.31659385428752973</v>
      </c>
      <c r="C85" s="95">
        <v>0.38959033487766015</v>
      </c>
      <c r="D85" s="95">
        <v>0.30971606528597151</v>
      </c>
      <c r="E85" s="95">
        <v>0.26442331129303476</v>
      </c>
      <c r="F85" s="95">
        <v>0.30353495678983744</v>
      </c>
      <c r="G85" s="95">
        <v>0.29032078</v>
      </c>
      <c r="H85" s="95">
        <v>0.21362522</v>
      </c>
      <c r="I85" s="95">
        <v>0.30246220000000001</v>
      </c>
      <c r="J85" s="95">
        <v>0.2883135</v>
      </c>
    </row>
    <row r="87" spans="1:10" ht="15" customHeight="1">
      <c r="A87" s="76"/>
    </row>
    <row r="88" spans="1:10">
      <c r="B88" s="97"/>
      <c r="C88" s="97"/>
      <c r="D88" s="97"/>
      <c r="E88" s="97"/>
      <c r="F88" s="98"/>
      <c r="G88" s="98"/>
    </row>
    <row r="89" spans="1:10">
      <c r="B89" s="97"/>
      <c r="C89" s="97"/>
      <c r="D89" s="97"/>
      <c r="E89" s="97"/>
      <c r="F89" s="99"/>
      <c r="G89" s="99"/>
    </row>
    <row r="91" spans="1:10">
      <c r="A91" s="100"/>
      <c r="B91" s="101"/>
      <c r="C91" s="101"/>
      <c r="D91" s="101"/>
      <c r="E91" s="101"/>
      <c r="F91" s="102"/>
      <c r="G91" s="102"/>
    </row>
    <row r="93" spans="1:10">
      <c r="A93" s="100"/>
      <c r="B93" s="97"/>
      <c r="C93" s="97"/>
      <c r="D93" s="97"/>
      <c r="E93" s="97"/>
      <c r="F93" s="97"/>
      <c r="G93" s="97"/>
    </row>
    <row r="94" spans="1:10">
      <c r="A94" s="100"/>
      <c r="B94" s="97"/>
      <c r="C94" s="97"/>
      <c r="D94" s="97"/>
      <c r="E94" s="97"/>
      <c r="F94" s="97"/>
      <c r="G94" s="97"/>
    </row>
    <row r="95" spans="1:10">
      <c r="B95" s="94"/>
      <c r="C95" s="101"/>
      <c r="D95" s="101"/>
      <c r="E95" s="101"/>
      <c r="F95" s="101"/>
      <c r="G95" s="101"/>
    </row>
    <row r="96" spans="1:10">
      <c r="A96" s="79"/>
    </row>
    <row r="97" spans="1:7">
      <c r="B97" s="103"/>
      <c r="C97" s="103"/>
      <c r="D97" s="103"/>
      <c r="E97" s="103"/>
      <c r="F97" s="103"/>
      <c r="G97" s="103"/>
    </row>
    <row r="98" spans="1:7">
      <c r="A98" s="79"/>
    </row>
    <row r="99" spans="1:7">
      <c r="A99" s="79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D1" zoomScaleNormal="100" zoomScalePageLayoutView="70" workbookViewId="0">
      <selection activeCell="N14" sqref="N14"/>
    </sheetView>
  </sheetViews>
  <sheetFormatPr baseColWidth="10" defaultColWidth="12.28515625" defaultRowHeight="15.75"/>
  <cols>
    <col min="1" max="1" width="41.7109375" style="77" customWidth="1"/>
    <col min="2" max="7" width="13.42578125" style="77" customWidth="1"/>
    <col min="8" max="16384" width="12.28515625" style="77"/>
  </cols>
  <sheetData>
    <row r="1" spans="1:10" customFormat="1">
      <c r="A1" s="46" t="s">
        <v>162</v>
      </c>
    </row>
    <row r="2" spans="1:10" customFormat="1" ht="15"/>
    <row r="3" spans="1:10">
      <c r="B3" s="89">
        <v>2010</v>
      </c>
      <c r="C3" s="89">
        <v>2011</v>
      </c>
      <c r="D3" s="89">
        <v>2012</v>
      </c>
      <c r="E3" s="89">
        <v>2013</v>
      </c>
      <c r="F3" s="89">
        <v>2014</v>
      </c>
      <c r="G3" s="89">
        <v>2015</v>
      </c>
      <c r="H3" s="89">
        <v>2016</v>
      </c>
      <c r="I3" s="89">
        <v>2017</v>
      </c>
      <c r="J3" s="89">
        <v>2018</v>
      </c>
    </row>
    <row r="4" spans="1:10">
      <c r="A4" s="77" t="s">
        <v>16</v>
      </c>
      <c r="B4" s="104">
        <f t="shared" ref="B4:J4" si="0">B11*B18</f>
        <v>29.311666982080745</v>
      </c>
      <c r="C4" s="104">
        <f t="shared" si="0"/>
        <v>34.796505905412928</v>
      </c>
      <c r="D4" s="104">
        <f t="shared" si="0"/>
        <v>38.953939815263958</v>
      </c>
      <c r="E4" s="104">
        <f t="shared" si="0"/>
        <v>43.6642101264461</v>
      </c>
      <c r="F4" s="104">
        <f t="shared" si="0"/>
        <v>53.649141868472014</v>
      </c>
      <c r="G4" s="104">
        <f t="shared" si="0"/>
        <v>68.259310920885014</v>
      </c>
      <c r="H4" s="104">
        <f t="shared" si="0"/>
        <v>71.198604841817513</v>
      </c>
      <c r="I4" s="104">
        <f t="shared" si="0"/>
        <v>75.67016146701468</v>
      </c>
      <c r="J4" s="104">
        <f t="shared" si="0"/>
        <v>75.4688939164608</v>
      </c>
    </row>
    <row r="5" spans="1:10">
      <c r="A5" s="77" t="s">
        <v>17</v>
      </c>
      <c r="B5" s="105">
        <f t="shared" ref="B5:J5" si="1">B12*B19</f>
        <v>53.20657852028161</v>
      </c>
      <c r="C5" s="105">
        <f t="shared" si="1"/>
        <v>59.240279069381643</v>
      </c>
      <c r="D5" s="105">
        <f t="shared" si="1"/>
        <v>65.672259908881628</v>
      </c>
      <c r="E5" s="105">
        <f t="shared" si="1"/>
        <v>80.912110004268612</v>
      </c>
      <c r="F5" s="105">
        <f t="shared" si="1"/>
        <v>87.053620965644143</v>
      </c>
      <c r="G5" s="105">
        <f t="shared" si="1"/>
        <v>110.20943023986599</v>
      </c>
      <c r="H5" s="105">
        <f t="shared" si="1"/>
        <v>119.98296815659201</v>
      </c>
      <c r="I5" s="105">
        <f t="shared" si="1"/>
        <v>123.24107137699201</v>
      </c>
      <c r="J5" s="105">
        <f t="shared" si="1"/>
        <v>129.58181617497601</v>
      </c>
    </row>
    <row r="6" spans="1:10">
      <c r="A6" s="77" t="s">
        <v>18</v>
      </c>
      <c r="B6" s="105">
        <f t="shared" ref="B6:J6" si="2">B13*B20</f>
        <v>77.281368869582082</v>
      </c>
      <c r="C6" s="105">
        <f t="shared" si="2"/>
        <v>87.90483691344069</v>
      </c>
      <c r="D6" s="105">
        <f t="shared" si="2"/>
        <v>90.719377846309897</v>
      </c>
      <c r="E6" s="105">
        <f t="shared" si="2"/>
        <v>108.50557385484369</v>
      </c>
      <c r="F6" s="105">
        <f t="shared" si="2"/>
        <v>124.35476597205258</v>
      </c>
      <c r="G6" s="105">
        <f t="shared" si="2"/>
        <v>144.925068059496</v>
      </c>
      <c r="H6" s="105">
        <f t="shared" si="2"/>
        <v>162.8307390740448</v>
      </c>
      <c r="I6" s="105">
        <f t="shared" si="2"/>
        <v>174.92350149214079</v>
      </c>
      <c r="J6" s="105">
        <f t="shared" si="2"/>
        <v>174.29242698806158</v>
      </c>
    </row>
    <row r="7" spans="1:10">
      <c r="A7" s="77" t="s">
        <v>19</v>
      </c>
      <c r="B7" s="105">
        <f t="shared" ref="B7:J7" si="3">B14*B21</f>
        <v>100.18866254612074</v>
      </c>
      <c r="C7" s="105">
        <f t="shared" si="3"/>
        <v>115.39171199999997</v>
      </c>
      <c r="D7" s="105">
        <f t="shared" si="3"/>
        <v>115.60386549236233</v>
      </c>
      <c r="E7" s="105">
        <f t="shared" si="3"/>
        <v>133.69666706517617</v>
      </c>
      <c r="F7" s="105">
        <f t="shared" si="3"/>
        <v>153.16492575306251</v>
      </c>
      <c r="G7" s="105">
        <f t="shared" si="3"/>
        <v>174.05857675506601</v>
      </c>
      <c r="H7" s="105">
        <f t="shared" si="3"/>
        <v>186.51077872919998</v>
      </c>
      <c r="I7" s="105">
        <f t="shared" si="3"/>
        <v>196.825914571824</v>
      </c>
      <c r="J7" s="105">
        <f t="shared" si="3"/>
        <v>219.49044347231762</v>
      </c>
    </row>
    <row r="8" spans="1:10">
      <c r="A8" s="77" t="s">
        <v>20</v>
      </c>
      <c r="B8" s="105">
        <f t="shared" ref="B8:J8" si="4">B15*B22</f>
        <v>161.25253422914574</v>
      </c>
      <c r="C8" s="105">
        <f t="shared" si="4"/>
        <v>158.08187352209649</v>
      </c>
      <c r="D8" s="105">
        <f t="shared" si="4"/>
        <v>164.45219602858811</v>
      </c>
      <c r="E8" s="105">
        <f t="shared" si="4"/>
        <v>185.2980353743117</v>
      </c>
      <c r="F8" s="105">
        <f t="shared" si="4"/>
        <v>215.58928932467532</v>
      </c>
      <c r="G8" s="105">
        <f t="shared" si="4"/>
        <v>204.52884163905841</v>
      </c>
      <c r="H8" s="105">
        <f t="shared" si="4"/>
        <v>258.81172667560082</v>
      </c>
      <c r="I8" s="105">
        <f t="shared" si="4"/>
        <v>269.82136952496001</v>
      </c>
      <c r="J8" s="105">
        <f t="shared" si="4"/>
        <v>263.3082293980728</v>
      </c>
    </row>
    <row r="9" spans="1:10">
      <c r="B9" s="105"/>
      <c r="C9" s="105"/>
      <c r="D9" s="105"/>
      <c r="E9" s="105"/>
      <c r="F9" s="105"/>
      <c r="G9" s="105"/>
    </row>
    <row r="10" spans="1:10">
      <c r="A10" s="108" t="s">
        <v>154</v>
      </c>
      <c r="B10" s="108">
        <v>2010</v>
      </c>
      <c r="C10" s="108">
        <v>2011</v>
      </c>
      <c r="D10" s="108">
        <v>2012</v>
      </c>
      <c r="E10" s="108">
        <v>2013</v>
      </c>
      <c r="F10" s="108">
        <v>2014</v>
      </c>
      <c r="G10" s="108">
        <v>2015</v>
      </c>
      <c r="H10" s="108">
        <v>2016</v>
      </c>
      <c r="I10" s="108">
        <v>2017</v>
      </c>
      <c r="J10" s="108">
        <v>2018</v>
      </c>
    </row>
    <row r="11" spans="1:10">
      <c r="A11" s="109" t="s">
        <v>16</v>
      </c>
      <c r="B11" s="110">
        <v>34.554804000000004</v>
      </c>
      <c r="C11" s="110">
        <v>39.870204000000001</v>
      </c>
      <c r="D11" s="110">
        <v>44.681172000000004</v>
      </c>
      <c r="E11" s="110">
        <v>49.281336000000003</v>
      </c>
      <c r="F11" s="110">
        <v>60.406403999999995</v>
      </c>
      <c r="G11" s="110">
        <v>74.976060000000004</v>
      </c>
      <c r="H11" s="110">
        <v>80.891784000000001</v>
      </c>
      <c r="I11" s="110">
        <v>87.304547999999997</v>
      </c>
      <c r="J11" s="110">
        <v>83.30592</v>
      </c>
    </row>
    <row r="12" spans="1:10">
      <c r="A12" s="109" t="s">
        <v>17</v>
      </c>
      <c r="B12" s="110">
        <v>68.545391999999993</v>
      </c>
      <c r="C12" s="110">
        <v>76.388279999999995</v>
      </c>
      <c r="D12" s="110">
        <v>80.643743999999998</v>
      </c>
      <c r="E12" s="110">
        <v>97.302204000000017</v>
      </c>
      <c r="F12" s="110">
        <v>105.18710400000001</v>
      </c>
      <c r="G12" s="110">
        <v>129.0342</v>
      </c>
      <c r="H12" s="110">
        <v>143.41716</v>
      </c>
      <c r="I12" s="110">
        <v>147.96960000000001</v>
      </c>
      <c r="J12" s="110">
        <v>154.3296</v>
      </c>
    </row>
    <row r="13" spans="1:10">
      <c r="A13" s="109" t="s">
        <v>18</v>
      </c>
      <c r="B13" s="110">
        <v>106.64622</v>
      </c>
      <c r="C13" s="110">
        <v>115.481832</v>
      </c>
      <c r="D13" s="110">
        <v>117.925224</v>
      </c>
      <c r="E13" s="110">
        <v>140.3964</v>
      </c>
      <c r="F13" s="110">
        <v>162.25932</v>
      </c>
      <c r="G13" s="110">
        <v>181.75572</v>
      </c>
      <c r="H13" s="110">
        <v>198.67872</v>
      </c>
      <c r="I13" s="110">
        <v>225.65567999999999</v>
      </c>
      <c r="J13" s="110">
        <v>216.16571999999999</v>
      </c>
    </row>
    <row r="14" spans="1:10">
      <c r="A14" s="109" t="s">
        <v>19</v>
      </c>
      <c r="B14" s="110">
        <v>151.30655999999999</v>
      </c>
      <c r="C14" s="110">
        <v>165.83135999999999</v>
      </c>
      <c r="D14" s="110">
        <v>173.85563999999999</v>
      </c>
      <c r="E14" s="110">
        <v>186.05124000000001</v>
      </c>
      <c r="F14" s="110">
        <v>204.87576000000001</v>
      </c>
      <c r="G14" s="110">
        <v>240.5478</v>
      </c>
      <c r="H14" s="110">
        <v>263.89679999999998</v>
      </c>
      <c r="I14" s="110">
        <v>298.72679999999997</v>
      </c>
      <c r="J14" s="110">
        <v>293.47692000000001</v>
      </c>
    </row>
    <row r="15" spans="1:10">
      <c r="A15" s="109" t="s">
        <v>20</v>
      </c>
      <c r="B15" s="110">
        <v>339.97656000000001</v>
      </c>
      <c r="C15" s="111">
        <v>380.69063999999997</v>
      </c>
      <c r="D15" s="111">
        <v>347.8356</v>
      </c>
      <c r="E15" s="111">
        <v>352.00764000000004</v>
      </c>
      <c r="F15" s="111">
        <v>440.57867999999996</v>
      </c>
      <c r="G15" s="111">
        <v>429.79164000000003</v>
      </c>
      <c r="H15" s="111">
        <v>511.62072000000001</v>
      </c>
      <c r="I15" s="111">
        <v>563.20704000000001</v>
      </c>
      <c r="J15" s="111">
        <v>531.79596000000004</v>
      </c>
    </row>
    <row r="16" spans="1:10">
      <c r="A16" s="107"/>
      <c r="B16" s="112"/>
      <c r="C16" s="112"/>
      <c r="D16" s="112"/>
      <c r="E16" s="112"/>
      <c r="F16" s="112"/>
      <c r="G16" s="112"/>
      <c r="H16" s="107"/>
      <c r="I16" s="107"/>
      <c r="J16" s="107"/>
    </row>
    <row r="17" spans="1:10">
      <c r="A17" s="108" t="s">
        <v>163</v>
      </c>
      <c r="B17" s="108">
        <v>2010</v>
      </c>
      <c r="C17" s="108">
        <v>2011</v>
      </c>
      <c r="D17" s="108">
        <v>2012</v>
      </c>
      <c r="E17" s="108">
        <v>2013</v>
      </c>
      <c r="F17" s="108">
        <v>2014</v>
      </c>
      <c r="G17" s="108">
        <v>2015</v>
      </c>
      <c r="H17" s="108">
        <v>2016</v>
      </c>
      <c r="I17" s="108">
        <v>2017</v>
      </c>
      <c r="J17" s="108">
        <v>2018</v>
      </c>
    </row>
    <row r="18" spans="1:10">
      <c r="A18" s="109" t="s">
        <v>16</v>
      </c>
      <c r="B18" s="113">
        <v>0.84826604665680472</v>
      </c>
      <c r="C18" s="113">
        <v>0.87274461664186442</v>
      </c>
      <c r="D18" s="113">
        <v>0.87182000989732211</v>
      </c>
      <c r="E18" s="113">
        <v>0.88601920464262773</v>
      </c>
      <c r="F18" s="113">
        <v>0.88813665962423483</v>
      </c>
      <c r="G18" s="113">
        <v>0.91041475000000005</v>
      </c>
      <c r="H18" s="112">
        <v>0.88017102999999997</v>
      </c>
      <c r="I18" s="112">
        <v>0.86673791</v>
      </c>
      <c r="J18" s="112">
        <v>0.90592474000000001</v>
      </c>
    </row>
    <row r="19" spans="1:10">
      <c r="A19" s="109" t="s">
        <v>17</v>
      </c>
      <c r="B19" s="113">
        <v>0.7762240023411292</v>
      </c>
      <c r="C19" s="113">
        <v>0.77551528937922998</v>
      </c>
      <c r="D19" s="113">
        <v>0.81435033458865236</v>
      </c>
      <c r="E19" s="113">
        <v>0.83155475084889752</v>
      </c>
      <c r="F19" s="113">
        <v>0.82760735541919794</v>
      </c>
      <c r="G19" s="113">
        <v>0.85411022999999997</v>
      </c>
      <c r="H19" s="112">
        <v>0.83660120000000004</v>
      </c>
      <c r="I19" s="112">
        <v>0.83288101999999997</v>
      </c>
      <c r="J19" s="112">
        <v>0.83964331000000003</v>
      </c>
    </row>
    <row r="20" spans="1:10">
      <c r="A20" s="109" t="s">
        <v>18</v>
      </c>
      <c r="B20" s="114">
        <v>0.72465173983271114</v>
      </c>
      <c r="C20" s="114">
        <v>0.7612005749392744</v>
      </c>
      <c r="D20" s="114">
        <v>0.76929578566083445</v>
      </c>
      <c r="E20" s="114">
        <v>0.77285153931898321</v>
      </c>
      <c r="F20" s="114">
        <v>0.76639521213359318</v>
      </c>
      <c r="G20" s="114">
        <v>0.79736180000000001</v>
      </c>
      <c r="H20" s="112">
        <v>0.81956808999999997</v>
      </c>
      <c r="I20" s="112">
        <v>0.77517881</v>
      </c>
      <c r="J20" s="112">
        <v>0.80629077999999998</v>
      </c>
    </row>
    <row r="21" spans="1:10">
      <c r="A21" s="109" t="s">
        <v>19</v>
      </c>
      <c r="B21" s="114">
        <v>0.66215676667370371</v>
      </c>
      <c r="C21" s="114">
        <v>0.69583769921443073</v>
      </c>
      <c r="D21" s="114">
        <v>0.6649417038892862</v>
      </c>
      <c r="E21" s="114">
        <v>0.71860132222271766</v>
      </c>
      <c r="F21" s="114">
        <v>0.74759906078231264</v>
      </c>
      <c r="G21" s="114">
        <v>0.72359247000000004</v>
      </c>
      <c r="H21" s="112">
        <v>0.70675650000000001</v>
      </c>
      <c r="I21" s="112">
        <v>0.65888268000000005</v>
      </c>
      <c r="J21" s="112">
        <v>0.74789678000000004</v>
      </c>
    </row>
    <row r="22" spans="1:10">
      <c r="A22" s="109" t="s">
        <v>20</v>
      </c>
      <c r="B22" s="114">
        <v>0.47430485863244731</v>
      </c>
      <c r="C22" s="114">
        <v>0.41525022396688421</v>
      </c>
      <c r="D22" s="114">
        <v>0.47278713285410728</v>
      </c>
      <c r="E22" s="114">
        <v>0.52640344787491455</v>
      </c>
      <c r="F22" s="114">
        <v>0.48933209687921198</v>
      </c>
      <c r="G22" s="114">
        <v>0.47587906000000002</v>
      </c>
      <c r="H22" s="112">
        <v>0.50586639</v>
      </c>
      <c r="I22" s="112">
        <v>0.47908024999999999</v>
      </c>
      <c r="J22" s="112">
        <v>0.49513017999999998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M13" sqref="M13"/>
    </sheetView>
  </sheetViews>
  <sheetFormatPr baseColWidth="10" defaultColWidth="9.140625" defaultRowHeight="15"/>
  <sheetData>
    <row r="1" spans="1:3">
      <c r="A1" s="11" t="s">
        <v>29</v>
      </c>
    </row>
    <row r="2" spans="1:3">
      <c r="B2">
        <v>2010</v>
      </c>
      <c r="C2">
        <v>2014</v>
      </c>
    </row>
    <row r="3" spans="1:3">
      <c r="A3" t="s">
        <v>13</v>
      </c>
      <c r="B3">
        <v>44.5</v>
      </c>
      <c r="C3">
        <v>75.5</v>
      </c>
    </row>
    <row r="5" spans="1:3">
      <c r="A5" t="s">
        <v>14</v>
      </c>
      <c r="B5">
        <v>52.8</v>
      </c>
      <c r="C5">
        <v>79</v>
      </c>
    </row>
    <row r="6" spans="1:3">
      <c r="A6" t="s">
        <v>15</v>
      </c>
      <c r="B6">
        <v>37.4</v>
      </c>
      <c r="C6">
        <v>71.400000000000006</v>
      </c>
    </row>
    <row r="7" spans="1:3">
      <c r="A7" t="s">
        <v>15</v>
      </c>
      <c r="B7">
        <v>37.4</v>
      </c>
      <c r="C7">
        <v>71.400000000000006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activeCell="S4" sqref="S4"/>
    </sheetView>
  </sheetViews>
  <sheetFormatPr baseColWidth="10" defaultColWidth="9.140625" defaultRowHeight="15"/>
  <cols>
    <col min="1" max="1" width="16.42578125" customWidth="1"/>
    <col min="2" max="6" width="5.7109375" hidden="1" customWidth="1"/>
    <col min="7" max="17" width="5.7109375" customWidth="1"/>
    <col min="18" max="19" width="4.5703125" bestFit="1" customWidth="1"/>
  </cols>
  <sheetData>
    <row r="1" spans="1:19" ht="15.75">
      <c r="A1" s="56" t="s">
        <v>164</v>
      </c>
    </row>
    <row r="3" spans="1:19" s="117" customFormat="1" ht="15.75" thickBot="1">
      <c r="A3" s="116"/>
      <c r="B3" s="47" t="s">
        <v>104</v>
      </c>
      <c r="C3" s="47" t="s">
        <v>105</v>
      </c>
      <c r="D3" s="47" t="s">
        <v>106</v>
      </c>
      <c r="E3" s="47" t="s">
        <v>107</v>
      </c>
      <c r="F3" s="47" t="s">
        <v>108</v>
      </c>
      <c r="G3" s="47" t="s">
        <v>109</v>
      </c>
      <c r="H3" s="47" t="s">
        <v>110</v>
      </c>
      <c r="I3" s="47" t="s">
        <v>1</v>
      </c>
      <c r="J3" s="47" t="s">
        <v>2</v>
      </c>
      <c r="K3" s="47" t="s">
        <v>3</v>
      </c>
      <c r="L3" s="47" t="s">
        <v>4</v>
      </c>
      <c r="M3" s="47" t="s">
        <v>5</v>
      </c>
      <c r="N3" s="47" t="s">
        <v>6</v>
      </c>
      <c r="O3" s="47" t="s">
        <v>7</v>
      </c>
      <c r="P3" s="47" t="s">
        <v>8</v>
      </c>
      <c r="Q3" s="47" t="s">
        <v>9</v>
      </c>
      <c r="R3" s="47">
        <v>2016</v>
      </c>
      <c r="S3" s="47">
        <v>2017</v>
      </c>
    </row>
    <row r="4" spans="1:19" s="117" customFormat="1">
      <c r="A4" s="48" t="s">
        <v>57</v>
      </c>
      <c r="B4" s="118">
        <v>77.404921700000003</v>
      </c>
      <c r="C4" s="119">
        <v>76.62601626</v>
      </c>
      <c r="D4" s="119">
        <v>77.166666670000012</v>
      </c>
      <c r="E4" s="119">
        <v>79.260651879999983</v>
      </c>
      <c r="F4" s="119">
        <v>79.436964500000002</v>
      </c>
      <c r="G4" s="119">
        <v>79.58549223</v>
      </c>
      <c r="H4" s="119">
        <v>77.335800189999986</v>
      </c>
      <c r="I4" s="119">
        <v>75.61538462</v>
      </c>
      <c r="J4" s="119">
        <v>66.545893720000009</v>
      </c>
      <c r="K4" s="119">
        <v>68.908988129999983</v>
      </c>
      <c r="L4" s="119">
        <v>72.727272729999996</v>
      </c>
      <c r="M4" s="119">
        <v>75.575134609999992</v>
      </c>
      <c r="N4" s="119">
        <v>73.436786859999998</v>
      </c>
      <c r="O4" s="119">
        <v>69.077196099999981</v>
      </c>
      <c r="P4" s="119">
        <v>66.002440020000023</v>
      </c>
      <c r="Q4" s="119">
        <v>57.324335049999988</v>
      </c>
      <c r="R4" s="120">
        <v>55.596461800000007</v>
      </c>
      <c r="S4" s="120">
        <v>54.761905669999997</v>
      </c>
    </row>
    <row r="5" spans="1:19">
      <c r="A5" t="s">
        <v>165</v>
      </c>
      <c r="B5" s="115">
        <v>33.370486185400004</v>
      </c>
      <c r="C5" s="115">
        <v>33.201312735000002</v>
      </c>
      <c r="D5" s="115">
        <v>31.753964466599996</v>
      </c>
      <c r="E5" s="115">
        <v>30.494957374807697</v>
      </c>
      <c r="F5" s="115">
        <v>31.061959743653841</v>
      </c>
      <c r="G5" s="115">
        <v>30.763396830576923</v>
      </c>
      <c r="H5" s="115">
        <v>30.517401785576926</v>
      </c>
      <c r="I5" s="115">
        <v>30.478934075769228</v>
      </c>
      <c r="J5" s="115">
        <v>30.14061194735849</v>
      </c>
      <c r="K5" s="115">
        <v>28.918533512452814</v>
      </c>
      <c r="L5" s="115">
        <v>28.97523619660377</v>
      </c>
      <c r="M5" s="115">
        <v>28.857235402264141</v>
      </c>
      <c r="N5" s="115">
        <v>29.544469706037738</v>
      </c>
      <c r="O5" s="115">
        <v>29.882622592830188</v>
      </c>
      <c r="P5" s="115">
        <v>30.35719060094339</v>
      </c>
      <c r="Q5" s="115">
        <v>30.717711570377357</v>
      </c>
      <c r="R5" s="115">
        <v>31.344117793773588</v>
      </c>
      <c r="S5" s="115">
        <v>30.435218334509798</v>
      </c>
    </row>
    <row r="6" spans="1:19">
      <c r="A6" t="s">
        <v>166</v>
      </c>
      <c r="B6" s="115">
        <v>61.786127274285711</v>
      </c>
      <c r="C6" s="115">
        <v>60.716298905714282</v>
      </c>
      <c r="D6" s="115">
        <v>60.591458075714286</v>
      </c>
      <c r="E6" s="115">
        <v>58.992180191428574</v>
      </c>
      <c r="F6" s="115">
        <v>58.022560815714293</v>
      </c>
      <c r="G6" s="115">
        <v>55.901810771428572</v>
      </c>
      <c r="H6" s="115">
        <v>54.599196967142852</v>
      </c>
      <c r="I6" s="115">
        <v>54.477989422857142</v>
      </c>
      <c r="J6" s="115">
        <v>53.530020104285711</v>
      </c>
      <c r="K6" s="115">
        <v>51.42027487</v>
      </c>
      <c r="L6" s="115">
        <v>52.81912627714285</v>
      </c>
      <c r="M6" s="115">
        <v>51.092830229999997</v>
      </c>
      <c r="N6" s="115">
        <v>54.090852618571432</v>
      </c>
      <c r="O6" s="115">
        <v>55.067952161428558</v>
      </c>
      <c r="P6" s="115">
        <v>54.833532688571438</v>
      </c>
      <c r="Q6" s="115">
        <v>55.284010358571429</v>
      </c>
      <c r="R6" s="115">
        <v>58.835345675714279</v>
      </c>
      <c r="S6" s="115">
        <v>58.288970402857139</v>
      </c>
    </row>
    <row r="7" spans="1:19">
      <c r="A7" t="s">
        <v>167</v>
      </c>
      <c r="B7" s="115">
        <v>41.772061409285712</v>
      </c>
      <c r="C7" s="115">
        <v>41.857338265000003</v>
      </c>
      <c r="D7" s="115">
        <v>38.040653799285721</v>
      </c>
      <c r="E7" s="115">
        <v>36.898279057142858</v>
      </c>
      <c r="F7" s="115">
        <v>38.798823399285716</v>
      </c>
      <c r="G7" s="115">
        <v>38.57712558357143</v>
      </c>
      <c r="H7" s="115">
        <v>38.843806458571422</v>
      </c>
      <c r="I7" s="115">
        <v>38.946483703571424</v>
      </c>
      <c r="J7" s="115">
        <v>38.921033812142859</v>
      </c>
      <c r="K7" s="115">
        <v>36.836588942142853</v>
      </c>
      <c r="L7" s="115">
        <v>36.613083019999998</v>
      </c>
      <c r="M7" s="115">
        <v>36.780594527142853</v>
      </c>
      <c r="N7" s="115">
        <v>37.22882463214286</v>
      </c>
      <c r="O7" s="115">
        <v>37.816381837142856</v>
      </c>
      <c r="P7" s="115">
        <v>38.740941707142852</v>
      </c>
      <c r="Q7" s="115">
        <v>39.576611584285715</v>
      </c>
      <c r="R7" s="115">
        <v>40.995300291999989</v>
      </c>
      <c r="S7" s="115">
        <v>40.450074578000006</v>
      </c>
    </row>
    <row r="8" spans="1:19">
      <c r="A8" t="s">
        <v>111</v>
      </c>
      <c r="B8">
        <v>21.753044715199998</v>
      </c>
      <c r="C8">
        <v>21.924516731599997</v>
      </c>
      <c r="D8">
        <v>21.329030338799996</v>
      </c>
      <c r="E8">
        <v>20.549404184074078</v>
      </c>
      <c r="F8">
        <v>21.337606463703704</v>
      </c>
      <c r="G8">
        <v>21.117508361111113</v>
      </c>
      <c r="H8">
        <v>21.312114210370371</v>
      </c>
      <c r="I8">
        <v>21.15666728296296</v>
      </c>
      <c r="J8">
        <v>21.594059422142859</v>
      </c>
      <c r="K8">
        <v>21.103095922142863</v>
      </c>
      <c r="L8">
        <v>20.88953814535714</v>
      </c>
      <c r="M8">
        <v>21.192508154642859</v>
      </c>
      <c r="N8">
        <v>21.609254479285713</v>
      </c>
      <c r="O8">
        <v>21.840127394285712</v>
      </c>
      <c r="P8">
        <v>22.153105868214283</v>
      </c>
      <c r="Q8">
        <v>22.367470220357145</v>
      </c>
      <c r="R8" s="115">
        <v>22.390063616071433</v>
      </c>
      <c r="S8" s="115">
        <v>22.084489210000005</v>
      </c>
    </row>
    <row r="9" spans="1:19">
      <c r="A9" t="s">
        <v>112</v>
      </c>
      <c r="B9" s="115">
        <v>27.549766758333334</v>
      </c>
      <c r="C9" s="115">
        <v>28.077620967499996</v>
      </c>
      <c r="D9" s="115">
        <v>27.188439016666663</v>
      </c>
      <c r="E9" s="115">
        <v>25.327316353076924</v>
      </c>
      <c r="F9" s="115">
        <v>27.303913156153843</v>
      </c>
      <c r="G9" s="115">
        <v>26.696351068461531</v>
      </c>
      <c r="H9" s="115">
        <v>26.978688194615383</v>
      </c>
      <c r="I9" s="115">
        <v>27.013408673076924</v>
      </c>
      <c r="J9" s="115">
        <v>26.64847537153846</v>
      </c>
      <c r="K9" s="115">
        <v>26.773549189230771</v>
      </c>
      <c r="L9" s="115">
        <v>26.098971122307699</v>
      </c>
      <c r="M9" s="115">
        <v>26.451246758461533</v>
      </c>
      <c r="N9" s="115">
        <v>27.212637234615389</v>
      </c>
      <c r="O9" s="115">
        <v>26.790963247692311</v>
      </c>
      <c r="P9" s="115">
        <v>27.067885066923075</v>
      </c>
      <c r="Q9" s="115">
        <v>27.664506379999999</v>
      </c>
      <c r="R9" s="115">
        <v>27.757353259230772</v>
      </c>
      <c r="S9" s="115">
        <v>27.009252034615386</v>
      </c>
    </row>
  </sheetData>
  <pageMargins left="0.7" right="0.7" top="0.75" bottom="0.75" header="0.3" footer="0.3"/>
  <ignoredErrors>
    <ignoredError sqref="G3:S3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zoomScale="85" zoomScaleNormal="85" workbookViewId="0">
      <selection activeCell="I9" sqref="I9"/>
    </sheetView>
  </sheetViews>
  <sheetFormatPr baseColWidth="10" defaultColWidth="9.140625" defaultRowHeight="15"/>
  <cols>
    <col min="1" max="1" width="22.28515625" customWidth="1"/>
  </cols>
  <sheetData>
    <row r="1" spans="1:20" ht="15.75">
      <c r="A1" s="46" t="s">
        <v>113</v>
      </c>
    </row>
    <row r="2" spans="1:20" ht="15.75">
      <c r="A2" s="46"/>
    </row>
    <row r="3" spans="1:20" ht="15.75">
      <c r="A3" s="46"/>
    </row>
    <row r="4" spans="1:20">
      <c r="C4" s="50">
        <v>2000</v>
      </c>
      <c r="D4" s="50">
        <v>2001</v>
      </c>
      <c r="E4" s="50">
        <v>2002</v>
      </c>
      <c r="F4" s="50">
        <v>2003</v>
      </c>
      <c r="G4" s="50">
        <v>2004</v>
      </c>
      <c r="H4" s="50">
        <v>2005</v>
      </c>
      <c r="I4" s="50">
        <v>2006</v>
      </c>
      <c r="J4" s="50">
        <v>2007</v>
      </c>
      <c r="K4" s="50">
        <v>2008</v>
      </c>
      <c r="L4" s="50">
        <v>2009</v>
      </c>
      <c r="M4" s="50">
        <v>2010</v>
      </c>
      <c r="N4" s="50">
        <v>2011</v>
      </c>
      <c r="O4" s="50">
        <v>2012</v>
      </c>
      <c r="P4" s="50">
        <v>2013</v>
      </c>
      <c r="Q4" s="50">
        <v>2014</v>
      </c>
      <c r="R4" s="50">
        <v>2015</v>
      </c>
      <c r="S4" s="50">
        <v>2016</v>
      </c>
      <c r="T4" s="50"/>
    </row>
    <row r="5" spans="1:20">
      <c r="A5" s="51" t="s">
        <v>117</v>
      </c>
      <c r="B5" t="s">
        <v>115</v>
      </c>
      <c r="C5" s="52">
        <v>179.15326343000001</v>
      </c>
      <c r="D5" s="49">
        <v>187.32944845999995</v>
      </c>
      <c r="E5" s="49">
        <v>217.79086006999995</v>
      </c>
      <c r="F5" s="49">
        <v>247.86362381000004</v>
      </c>
      <c r="G5" s="49">
        <v>267.59510036</v>
      </c>
      <c r="H5" s="49">
        <v>296.43103587999997</v>
      </c>
      <c r="I5" s="49">
        <v>300.73650129999999</v>
      </c>
      <c r="J5" s="49">
        <v>326.60167956999999</v>
      </c>
      <c r="K5" s="49">
        <v>337.930812</v>
      </c>
      <c r="L5" s="49">
        <v>386.67490214999998</v>
      </c>
      <c r="M5" s="49">
        <v>426.38251980000007</v>
      </c>
      <c r="N5" s="49">
        <v>423.73835468000004</v>
      </c>
      <c r="O5" s="49">
        <v>443.65431622999995</v>
      </c>
      <c r="P5" s="49">
        <v>439.2233713899999</v>
      </c>
      <c r="Q5" s="49">
        <v>447.08196382999995</v>
      </c>
      <c r="R5" s="49">
        <v>379.54035756999997</v>
      </c>
      <c r="S5" s="49">
        <v>405.30849683000008</v>
      </c>
    </row>
    <row r="6" spans="1:20">
      <c r="A6" s="51" t="s">
        <v>114</v>
      </c>
      <c r="B6" t="s">
        <v>24</v>
      </c>
      <c r="C6" s="52">
        <v>25.239824410000001</v>
      </c>
      <c r="D6" s="49">
        <v>27.032350789999999</v>
      </c>
      <c r="E6" s="49">
        <v>30.789560259999995</v>
      </c>
      <c r="F6" s="49">
        <v>45.146588619999996</v>
      </c>
      <c r="G6" s="49">
        <v>49.890611929999992</v>
      </c>
      <c r="H6" s="49">
        <v>60.598532069999997</v>
      </c>
      <c r="I6" s="49">
        <v>62.593482330000008</v>
      </c>
      <c r="J6" s="49">
        <v>67.446735450000006</v>
      </c>
      <c r="K6" s="49">
        <v>96.595468039999986</v>
      </c>
      <c r="L6" s="49">
        <v>126.56545197999999</v>
      </c>
      <c r="M6" s="49">
        <v>130.57964669</v>
      </c>
      <c r="N6" s="49">
        <v>103.19016928000001</v>
      </c>
      <c r="O6" s="49">
        <v>124.07982741000001</v>
      </c>
      <c r="P6" s="49">
        <v>154.58857259000001</v>
      </c>
      <c r="Q6" s="49">
        <v>190.89821376</v>
      </c>
      <c r="R6" s="49">
        <v>239.97253910000001</v>
      </c>
      <c r="S6" s="49">
        <v>271.05483383000001</v>
      </c>
    </row>
    <row r="7" spans="1:20">
      <c r="A7" s="51" t="s">
        <v>118</v>
      </c>
      <c r="B7" t="s">
        <v>116</v>
      </c>
      <c r="C7" s="53">
        <v>0.98979704000000002</v>
      </c>
      <c r="D7" s="54">
        <v>2.8455106100000003</v>
      </c>
      <c r="E7" s="54">
        <v>1.8111506000000002</v>
      </c>
      <c r="F7" s="54">
        <v>1.7704544600000003</v>
      </c>
      <c r="G7" s="54">
        <v>3.2985528500000001</v>
      </c>
      <c r="H7" s="54">
        <v>4.6317349399999994</v>
      </c>
      <c r="I7" s="54">
        <v>5.3959898599999994</v>
      </c>
      <c r="J7" s="54">
        <v>12.957747209999997</v>
      </c>
      <c r="K7" s="54">
        <v>26.372096039999995</v>
      </c>
      <c r="L7" s="54">
        <v>23.790498490000004</v>
      </c>
      <c r="M7" s="54">
        <v>13.916651690000004</v>
      </c>
      <c r="N7" s="54">
        <v>20.03426159</v>
      </c>
      <c r="O7" s="54">
        <v>16.819709940000003</v>
      </c>
      <c r="P7" s="54">
        <v>23.413962640000001</v>
      </c>
      <c r="Q7" s="54">
        <v>26.995707000000003</v>
      </c>
      <c r="R7" s="54">
        <v>30.489391600000005</v>
      </c>
      <c r="S7" s="54">
        <v>40.760125389999999</v>
      </c>
    </row>
    <row r="9" spans="1:20">
      <c r="A9" t="s">
        <v>168</v>
      </c>
    </row>
    <row r="10" spans="1:20">
      <c r="C10" s="50">
        <v>2000</v>
      </c>
      <c r="D10" s="50">
        <v>2001</v>
      </c>
      <c r="E10" s="50">
        <v>2002</v>
      </c>
      <c r="F10" s="50">
        <v>2003</v>
      </c>
      <c r="G10" s="50">
        <v>2004</v>
      </c>
      <c r="H10" s="50">
        <v>2005</v>
      </c>
      <c r="I10" s="50">
        <v>2006</v>
      </c>
      <c r="J10" s="50">
        <v>2007</v>
      </c>
      <c r="K10" s="50">
        <v>2008</v>
      </c>
      <c r="L10" s="50">
        <v>2009</v>
      </c>
      <c r="M10" s="50">
        <v>2010</v>
      </c>
      <c r="N10" s="50">
        <v>2011</v>
      </c>
      <c r="O10" s="50">
        <v>2012</v>
      </c>
      <c r="P10" s="50">
        <v>2013</v>
      </c>
      <c r="Q10" s="50">
        <v>2014</v>
      </c>
      <c r="R10" s="50">
        <v>2015</v>
      </c>
      <c r="S10" s="50">
        <v>2016</v>
      </c>
      <c r="T10" s="50">
        <v>2017</v>
      </c>
    </row>
    <row r="11" spans="1:20">
      <c r="A11" s="51" t="s">
        <v>115</v>
      </c>
      <c r="B11" t="s">
        <v>115</v>
      </c>
      <c r="C11" s="52">
        <v>190.89643043000001</v>
      </c>
      <c r="D11" s="49">
        <v>190.16985644000002</v>
      </c>
      <c r="E11" s="49">
        <v>222.85748082000001</v>
      </c>
      <c r="F11" s="49">
        <v>263.80262686999998</v>
      </c>
      <c r="G11" s="49">
        <v>284.79896389999999</v>
      </c>
      <c r="H11" s="49">
        <v>315.49102469000002</v>
      </c>
      <c r="I11" s="49">
        <v>320.07057483</v>
      </c>
      <c r="J11" s="49">
        <v>347.60078665000003</v>
      </c>
      <c r="K11" s="49">
        <v>359.66041386999996</v>
      </c>
      <c r="L11" s="49">
        <v>411.53811584000005</v>
      </c>
      <c r="M11" s="49">
        <v>453.79967821999992</v>
      </c>
      <c r="N11" s="49">
        <v>450.98424948999991</v>
      </c>
      <c r="O11" s="49">
        <v>472.18334906000001</v>
      </c>
      <c r="P11" s="49">
        <v>467.46581886999991</v>
      </c>
      <c r="Q11" s="49">
        <v>475.83170331000008</v>
      </c>
      <c r="R11" s="49">
        <v>403.94645491999995</v>
      </c>
      <c r="S11" s="49">
        <v>430.00485218000006</v>
      </c>
      <c r="T11" s="49">
        <v>402.72889405000001</v>
      </c>
    </row>
    <row r="12" spans="1:20">
      <c r="A12" s="51" t="s">
        <v>169</v>
      </c>
      <c r="B12" t="s">
        <v>24</v>
      </c>
      <c r="C12" s="52">
        <v>25.839572070000003</v>
      </c>
      <c r="D12" s="49">
        <v>39.399552700000008</v>
      </c>
      <c r="E12" s="49">
        <v>41.484292969999998</v>
      </c>
      <c r="F12" s="49">
        <v>47.578688060000005</v>
      </c>
      <c r="G12" s="49">
        <v>53.09811191</v>
      </c>
      <c r="H12" s="49">
        <v>64.494910000000004</v>
      </c>
      <c r="I12" s="49">
        <v>65.468981220000003</v>
      </c>
      <c r="J12" s="49">
        <v>69.307990009999997</v>
      </c>
      <c r="K12" s="49">
        <v>78.328946760000008</v>
      </c>
      <c r="L12" s="49">
        <v>76.635891960000009</v>
      </c>
      <c r="M12" s="49">
        <v>79.414943690000001</v>
      </c>
      <c r="N12" s="49">
        <v>70.685355169999994</v>
      </c>
      <c r="O12" s="49">
        <v>79.470013000000009</v>
      </c>
      <c r="P12" s="49">
        <v>86.467665920000002</v>
      </c>
      <c r="Q12" s="49">
        <v>176.20138859000002</v>
      </c>
      <c r="R12" s="49">
        <v>246.17235479999999</v>
      </c>
      <c r="S12" s="49">
        <v>286.21944591999994</v>
      </c>
      <c r="T12" s="49">
        <v>274.79121618999994</v>
      </c>
    </row>
    <row r="13" spans="1:20">
      <c r="A13" s="51" t="s">
        <v>170</v>
      </c>
      <c r="B13" t="s">
        <v>116</v>
      </c>
      <c r="C13" s="53">
        <v>2.1093528199999998</v>
      </c>
      <c r="D13" s="54">
        <v>2.0230835800000002</v>
      </c>
      <c r="E13" s="54">
        <v>1.9295020000000001</v>
      </c>
      <c r="F13" s="54">
        <v>2.3553806000000002</v>
      </c>
      <c r="G13" s="54">
        <v>3.9494463399999993</v>
      </c>
      <c r="H13" s="54">
        <v>4.9295472599999997</v>
      </c>
      <c r="I13" s="54">
        <v>7.2743312500000004</v>
      </c>
      <c r="J13" s="54">
        <v>15.912548730000001</v>
      </c>
      <c r="K13" s="54">
        <v>51.240186010000002</v>
      </c>
      <c r="L13" s="54">
        <v>83.387952919999989</v>
      </c>
      <c r="M13" s="54">
        <v>74.057586380000004</v>
      </c>
      <c r="N13" s="54">
        <v>59.878090120000003</v>
      </c>
      <c r="O13" s="54">
        <v>76.359296099999995</v>
      </c>
      <c r="P13" s="54">
        <v>107.48411250000001</v>
      </c>
      <c r="Q13" s="54">
        <v>55.4110856</v>
      </c>
      <c r="R13" s="54">
        <v>41.681455530000008</v>
      </c>
      <c r="S13" s="54">
        <v>45.676191089999989</v>
      </c>
      <c r="T13" s="54">
        <v>45.755932739999999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baseColWidth="10" defaultColWidth="9.140625" defaultRowHeight="15"/>
  <sheetData>
    <row r="1" spans="1:20" ht="15.75">
      <c r="A1" s="11" t="s">
        <v>23</v>
      </c>
      <c r="F1" s="46" t="s">
        <v>119</v>
      </c>
    </row>
    <row r="2" spans="1:20">
      <c r="A2" s="2" t="s">
        <v>0</v>
      </c>
      <c r="B2" s="2" t="s">
        <v>1</v>
      </c>
      <c r="C2" s="2" t="s">
        <v>2</v>
      </c>
      <c r="D2" s="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N2" s="14"/>
    </row>
    <row r="3" spans="1:20">
      <c r="A3" s="2" t="s">
        <v>24</v>
      </c>
      <c r="B3" s="12">
        <v>0.15638809063788717</v>
      </c>
      <c r="C3" s="12">
        <v>0.1875627729921201</v>
      </c>
      <c r="D3" s="12">
        <v>0.22551126059583557</v>
      </c>
      <c r="E3" s="3">
        <v>0.22261162605956195</v>
      </c>
      <c r="F3" s="3">
        <v>0.18389450440508417</v>
      </c>
      <c r="G3" s="3">
        <v>0.20558478137628822</v>
      </c>
      <c r="H3" s="3">
        <v>0.24305935029790032</v>
      </c>
      <c r="I3" s="3">
        <v>0.28178101399054317</v>
      </c>
      <c r="J3" s="3">
        <v>0.36286876705483739</v>
      </c>
    </row>
    <row r="4" spans="1:20">
      <c r="A4" s="2" t="s">
        <v>25</v>
      </c>
      <c r="B4" s="12">
        <v>0.75636175085336577</v>
      </c>
      <c r="C4" s="12">
        <v>0.66557004085239468</v>
      </c>
      <c r="D4" s="12">
        <v>0.68903813164013739</v>
      </c>
      <c r="E4" s="3">
        <v>0.72737542920592146</v>
      </c>
      <c r="F4" s="3">
        <v>0.7560654495225847</v>
      </c>
      <c r="G4" s="3">
        <v>0.73445032685797784</v>
      </c>
      <c r="H4" s="3">
        <v>0.69068155329956815</v>
      </c>
      <c r="I4" s="3">
        <v>0.65986745096870114</v>
      </c>
      <c r="J4" s="3">
        <v>0.57323960843132638</v>
      </c>
      <c r="O4" s="16"/>
      <c r="P4" s="16"/>
      <c r="Q4" s="16"/>
      <c r="R4" s="16"/>
      <c r="S4" s="16"/>
      <c r="T4" s="16"/>
    </row>
    <row r="5" spans="1:20">
      <c r="A5" s="2" t="s">
        <v>26</v>
      </c>
      <c r="B5" s="12">
        <v>2.9527353673976998E-2</v>
      </c>
      <c r="C5" s="12">
        <v>5.212456665638205E-2</v>
      </c>
      <c r="D5" s="12">
        <v>4.2484708452687002E-2</v>
      </c>
      <c r="E5" s="3">
        <v>2.3233449192076507E-2</v>
      </c>
      <c r="F5" s="3">
        <v>3.510698904806598E-2</v>
      </c>
      <c r="G5" s="3">
        <v>3.6929867275262644E-2</v>
      </c>
      <c r="H5" s="3">
        <v>4.3686896511645715E-2</v>
      </c>
      <c r="I5" s="3">
        <v>3.9441472707111749E-2</v>
      </c>
      <c r="J5" s="3">
        <v>4.5708351346735565E-2</v>
      </c>
      <c r="O5" s="16"/>
      <c r="P5" s="16"/>
      <c r="Q5" s="16"/>
      <c r="R5" s="16"/>
      <c r="S5" s="16"/>
      <c r="T5" s="16"/>
    </row>
    <row r="6" spans="1:20">
      <c r="A6" s="2" t="s">
        <v>27</v>
      </c>
      <c r="B6" s="12">
        <v>5.7722804834769992E-2</v>
      </c>
      <c r="C6" s="12">
        <v>9.4742619499103023E-2</v>
      </c>
      <c r="D6" s="12">
        <v>4.2965899311339976E-2</v>
      </c>
      <c r="E6" s="3">
        <v>2.6779495542440149E-2</v>
      </c>
      <c r="F6" s="3">
        <v>2.4933057024265196E-2</v>
      </c>
      <c r="G6" s="3">
        <v>2.3035024490471314E-2</v>
      </c>
      <c r="H6" s="3">
        <v>2.2572199890885752E-2</v>
      </c>
      <c r="I6" s="3">
        <v>1.8910062333644111E-2</v>
      </c>
      <c r="J6" s="3">
        <v>1.8183273167100784E-2</v>
      </c>
      <c r="O6" s="16"/>
      <c r="P6" s="16"/>
      <c r="Q6" s="16"/>
      <c r="R6" s="16"/>
      <c r="S6" s="16"/>
      <c r="T6" s="16"/>
    </row>
    <row r="7" spans="1:20">
      <c r="O7" s="16"/>
      <c r="P7" s="16"/>
      <c r="Q7" s="16"/>
      <c r="R7" s="16"/>
      <c r="S7" s="16"/>
      <c r="T7" s="16"/>
    </row>
    <row r="8" spans="1:20">
      <c r="O8" s="16"/>
      <c r="P8" s="16"/>
      <c r="Q8" s="16"/>
      <c r="R8" s="16"/>
      <c r="S8" s="16"/>
      <c r="T8" s="16"/>
    </row>
    <row r="9" spans="1:20">
      <c r="O9" s="15"/>
      <c r="P9" s="15"/>
      <c r="Q9" s="15"/>
      <c r="R9" s="15"/>
      <c r="S9" s="15"/>
      <c r="T9" s="15"/>
    </row>
    <row r="10" spans="1:20">
      <c r="O10" s="15"/>
      <c r="P10" s="15"/>
      <c r="Q10" s="15"/>
      <c r="R10" s="15"/>
      <c r="S10" s="15"/>
      <c r="T10" s="15"/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70" zoomScaleNormal="70" workbookViewId="0">
      <selection activeCell="T20" sqref="T20"/>
    </sheetView>
  </sheetViews>
  <sheetFormatPr baseColWidth="10" defaultColWidth="9.140625" defaultRowHeight="15"/>
  <cols>
    <col min="1" max="1" width="16.5703125" customWidth="1"/>
  </cols>
  <sheetData>
    <row r="1" spans="1:10">
      <c r="A1" s="14" t="s">
        <v>46</v>
      </c>
    </row>
    <row r="2" spans="1:10">
      <c r="A2" t="s">
        <v>39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s="106" t="s">
        <v>9</v>
      </c>
      <c r="H2" t="s">
        <v>84</v>
      </c>
      <c r="I2" t="s">
        <v>81</v>
      </c>
      <c r="J2" t="s">
        <v>135</v>
      </c>
    </row>
    <row r="3" spans="1:10">
      <c r="A3" t="s">
        <v>41</v>
      </c>
      <c r="B3" s="3">
        <v>3.2379690000000003E-2</v>
      </c>
      <c r="C3" s="3">
        <v>3.7702239999999998E-2</v>
      </c>
      <c r="D3" s="3">
        <v>3.3263529999999999E-2</v>
      </c>
      <c r="E3" s="19">
        <v>2.8109510000000001E-2</v>
      </c>
      <c r="F3" s="19">
        <v>2.9747139999999998E-2</v>
      </c>
      <c r="G3" s="127">
        <v>2.6670800000000001E-2</v>
      </c>
      <c r="H3" s="60">
        <v>3.0300000000000001E-2</v>
      </c>
      <c r="I3" s="60">
        <v>3.6799999999999999E-2</v>
      </c>
      <c r="J3" s="60">
        <v>3.9E-2</v>
      </c>
    </row>
    <row r="4" spans="1:10">
      <c r="A4" t="s">
        <v>42</v>
      </c>
      <c r="B4" s="30">
        <v>1.9837799999999999E-2</v>
      </c>
      <c r="C4" s="30">
        <v>1.9630700000000001E-2</v>
      </c>
      <c r="D4" s="30">
        <v>1.8841980000000001E-2</v>
      </c>
      <c r="E4" s="30">
        <v>1.7551170000000001E-2</v>
      </c>
      <c r="F4" s="30">
        <v>1.7125359999999999E-2</v>
      </c>
      <c r="G4" s="129">
        <v>2.1808600000000001E-2</v>
      </c>
      <c r="H4" s="60">
        <v>2.4500000000000001E-2</v>
      </c>
      <c r="I4" s="60">
        <v>2.9899999999999999E-2</v>
      </c>
      <c r="J4" s="60">
        <v>2.92E-2</v>
      </c>
    </row>
    <row r="5" spans="1:10">
      <c r="A5" t="s">
        <v>43</v>
      </c>
      <c r="B5" s="30">
        <v>2.7090550000000001E-2</v>
      </c>
      <c r="C5" s="30">
        <v>3.3423370000000001E-2</v>
      </c>
      <c r="D5" s="30">
        <v>2.937588E-2</v>
      </c>
      <c r="E5" s="30">
        <v>2.857933E-2</v>
      </c>
      <c r="F5" s="30">
        <v>3.050044E-2</v>
      </c>
      <c r="G5" s="129">
        <v>3.3499800000000003E-2</v>
      </c>
      <c r="H5" s="60">
        <v>4.1000000000000002E-2</v>
      </c>
      <c r="I5" s="60">
        <v>3.6999999999999998E-2</v>
      </c>
      <c r="J5" s="60">
        <v>3.7199999999999997E-2</v>
      </c>
    </row>
    <row r="6" spans="1:10">
      <c r="A6" t="s">
        <v>44</v>
      </c>
      <c r="B6" s="30">
        <v>0.60191410000000001</v>
      </c>
      <c r="C6" s="30">
        <v>0.62592974000000001</v>
      </c>
      <c r="D6" s="30">
        <v>0.64779489000000001</v>
      </c>
      <c r="E6" s="30">
        <v>0.68933725000000001</v>
      </c>
      <c r="F6" s="30">
        <v>0.70822218999999997</v>
      </c>
      <c r="G6" s="129">
        <v>0.70501769999999997</v>
      </c>
      <c r="H6" s="60">
        <v>0.6946</v>
      </c>
      <c r="I6" s="60">
        <v>0.65100000000000002</v>
      </c>
      <c r="J6" s="60">
        <v>0.64739999999999998</v>
      </c>
    </row>
    <row r="7" spans="1:10">
      <c r="A7" t="s">
        <v>45</v>
      </c>
      <c r="B7" s="30">
        <v>0.31877786000000002</v>
      </c>
      <c r="C7" s="30">
        <v>0.28331394999999998</v>
      </c>
      <c r="D7" s="30">
        <v>0.27072373</v>
      </c>
      <c r="E7" s="30">
        <v>0.23642273999999999</v>
      </c>
      <c r="F7" s="30">
        <v>0.21440487999999999</v>
      </c>
      <c r="G7" s="129">
        <v>0.213003</v>
      </c>
      <c r="H7" s="60">
        <v>0.2094</v>
      </c>
      <c r="I7" s="60">
        <v>0.24540000000000001</v>
      </c>
      <c r="J7" s="60">
        <v>0.2472</v>
      </c>
    </row>
    <row r="8" spans="1:10">
      <c r="B8" s="30"/>
      <c r="C8" s="30"/>
      <c r="D8" s="30"/>
      <c r="E8" s="30"/>
      <c r="F8" s="30"/>
      <c r="G8" s="30"/>
      <c r="H8" s="60"/>
      <c r="I8" s="60"/>
      <c r="J8" s="60"/>
    </row>
    <row r="11" spans="1:10" ht="15.75">
      <c r="A11" s="56" t="s">
        <v>120</v>
      </c>
    </row>
    <row r="12" spans="1:10">
      <c r="A12" s="122"/>
      <c r="B12" s="123" t="s">
        <v>4</v>
      </c>
      <c r="C12" s="123" t="s">
        <v>5</v>
      </c>
      <c r="D12" s="123" t="s">
        <v>6</v>
      </c>
      <c r="E12" s="123" t="s">
        <v>7</v>
      </c>
      <c r="F12" s="123" t="s">
        <v>8</v>
      </c>
      <c r="G12" s="124" t="s">
        <v>9</v>
      </c>
      <c r="H12" s="106">
        <v>2016</v>
      </c>
      <c r="I12" s="106">
        <v>2017</v>
      </c>
      <c r="J12" s="106">
        <v>2018</v>
      </c>
    </row>
    <row r="13" spans="1:10">
      <c r="A13" s="125" t="s">
        <v>41</v>
      </c>
      <c r="B13" s="126">
        <v>3.2379690000000003E-2</v>
      </c>
      <c r="C13" s="126">
        <v>3.7702239999999998E-2</v>
      </c>
      <c r="D13" s="126">
        <v>3.3263529999999999E-2</v>
      </c>
      <c r="E13" s="127">
        <v>2.8109510000000001E-2</v>
      </c>
      <c r="F13" s="127">
        <v>2.9747139999999998E-2</v>
      </c>
      <c r="G13" s="128">
        <v>2.6670800000000001E-2</v>
      </c>
      <c r="H13" s="121">
        <v>3.0300000000000001E-2</v>
      </c>
      <c r="I13" s="121">
        <v>3.6799999999999999E-2</v>
      </c>
      <c r="J13" s="126">
        <v>3.9E-2</v>
      </c>
    </row>
    <row r="14" spans="1:10">
      <c r="A14" s="125" t="s">
        <v>42</v>
      </c>
      <c r="B14" s="129">
        <v>1.9837799999999999E-2</v>
      </c>
      <c r="C14" s="129">
        <v>1.9630700000000001E-2</v>
      </c>
      <c r="D14" s="129">
        <v>1.8841980000000001E-2</v>
      </c>
      <c r="E14" s="129">
        <v>1.7551170000000001E-2</v>
      </c>
      <c r="F14" s="129">
        <v>1.7125359999999999E-2</v>
      </c>
      <c r="G14" s="130">
        <v>2.1808600000000001E-2</v>
      </c>
      <c r="H14" s="121">
        <v>2.4500000000000001E-2</v>
      </c>
      <c r="I14" s="121">
        <v>2.9899999999999999E-2</v>
      </c>
      <c r="J14" s="126">
        <v>2.92E-2</v>
      </c>
    </row>
    <row r="15" spans="1:10">
      <c r="A15" s="125" t="s">
        <v>43</v>
      </c>
      <c r="B15" s="129">
        <v>2.7090550000000001E-2</v>
      </c>
      <c r="C15" s="129">
        <v>3.3423370000000001E-2</v>
      </c>
      <c r="D15" s="129">
        <v>2.937588E-2</v>
      </c>
      <c r="E15" s="129">
        <v>2.857933E-2</v>
      </c>
      <c r="F15" s="129">
        <v>3.050044E-2</v>
      </c>
      <c r="G15" s="130">
        <v>3.3499800000000003E-2</v>
      </c>
      <c r="H15" s="121">
        <v>4.1000000000000002E-2</v>
      </c>
      <c r="I15" s="121">
        <v>3.6999999999999998E-2</v>
      </c>
      <c r="J15" s="126">
        <v>3.7199999999999997E-2</v>
      </c>
    </row>
    <row r="16" spans="1:10">
      <c r="I16" s="57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baseColWidth="10" defaultColWidth="9.140625" defaultRowHeight="15"/>
  <sheetData>
    <row r="1" spans="1:4">
      <c r="A1" s="2" t="s">
        <v>0</v>
      </c>
      <c r="B1" s="2" t="s">
        <v>4</v>
      </c>
      <c r="C1" s="2" t="s">
        <v>8</v>
      </c>
      <c r="D1" s="2" t="s">
        <v>81</v>
      </c>
    </row>
    <row r="2" spans="1:4">
      <c r="A2" s="2" t="s">
        <v>13</v>
      </c>
      <c r="B2" s="34">
        <v>0.746</v>
      </c>
      <c r="C2" s="34">
        <v>0.78900000000000003</v>
      </c>
      <c r="D2" s="34">
        <v>0.82</v>
      </c>
    </row>
    <row r="3" spans="1:4">
      <c r="A3" s="2"/>
      <c r="B3" s="34"/>
      <c r="C3" s="34"/>
      <c r="D3" s="34"/>
    </row>
    <row r="4" spans="1:4">
      <c r="A4" s="2" t="s">
        <v>14</v>
      </c>
      <c r="B4" s="34">
        <v>0.75900000000000001</v>
      </c>
      <c r="C4" s="34">
        <v>0.81499999999999995</v>
      </c>
      <c r="D4" s="34">
        <v>0.82499999999999996</v>
      </c>
    </row>
    <row r="5" spans="1:4">
      <c r="A5" s="2" t="s">
        <v>15</v>
      </c>
      <c r="B5" s="34">
        <v>0.73299999999999998</v>
      </c>
      <c r="C5" s="34">
        <v>0.76300000000000001</v>
      </c>
      <c r="D5" s="34">
        <v>0.81399999999999995</v>
      </c>
    </row>
    <row r="6" spans="1:4">
      <c r="A6" s="2"/>
      <c r="B6" s="34"/>
      <c r="C6" s="34"/>
      <c r="D6" s="34"/>
    </row>
    <row r="7" spans="1:4">
      <c r="A7" s="2" t="s">
        <v>16</v>
      </c>
      <c r="B7" s="34">
        <v>0.7</v>
      </c>
      <c r="C7" s="34">
        <v>0.70899999999999996</v>
      </c>
      <c r="D7" s="34">
        <v>0.77800000000000002</v>
      </c>
    </row>
    <row r="8" spans="1:4">
      <c r="A8" t="s">
        <v>17</v>
      </c>
      <c r="B8" s="10">
        <v>0.71099999999999997</v>
      </c>
      <c r="C8" s="10">
        <v>0.79</v>
      </c>
      <c r="D8" s="10">
        <v>0.82099999999999995</v>
      </c>
    </row>
    <row r="9" spans="1:4">
      <c r="A9" t="s">
        <v>18</v>
      </c>
      <c r="B9" s="10">
        <v>0.74099999999999999</v>
      </c>
      <c r="C9" s="10">
        <v>0.78400000000000003</v>
      </c>
      <c r="D9" s="10">
        <v>0.80700000000000005</v>
      </c>
    </row>
    <row r="10" spans="1:4">
      <c r="A10" t="s">
        <v>19</v>
      </c>
      <c r="B10" s="10">
        <v>0.754</v>
      </c>
      <c r="C10" s="10">
        <v>0.81699999999999995</v>
      </c>
      <c r="D10" s="10">
        <v>0.84899999999999998</v>
      </c>
    </row>
    <row r="11" spans="1:4">
      <c r="A11" t="s">
        <v>20</v>
      </c>
      <c r="B11" s="10">
        <v>0.81899999999999995</v>
      </c>
      <c r="C11" s="10">
        <v>0.83699999999999997</v>
      </c>
      <c r="D11" s="10">
        <v>0.84399999999999997</v>
      </c>
    </row>
    <row r="12" spans="1:4">
      <c r="A12" s="35"/>
    </row>
    <row r="14" spans="1:4">
      <c r="A14" t="s">
        <v>82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0" sqref="B10"/>
    </sheetView>
  </sheetViews>
  <sheetFormatPr baseColWidth="10" defaultColWidth="9.140625" defaultRowHeight="15"/>
  <sheetData>
    <row r="1" spans="1:2">
      <c r="A1" t="s">
        <v>171</v>
      </c>
    </row>
    <row r="3" spans="1:2">
      <c r="A3">
        <v>2010</v>
      </c>
      <c r="B3" s="10">
        <v>0.13300000000000001</v>
      </c>
    </row>
    <row r="4" spans="1:2">
      <c r="A4">
        <v>2011</v>
      </c>
      <c r="B4" s="10">
        <v>0.13700000000000001</v>
      </c>
    </row>
    <row r="5" spans="1:2">
      <c r="A5">
        <v>2012</v>
      </c>
      <c r="B5" s="10">
        <v>0.126</v>
      </c>
    </row>
    <row r="6" spans="1:2">
      <c r="A6">
        <v>2013</v>
      </c>
      <c r="B6" s="10">
        <v>0.115</v>
      </c>
    </row>
    <row r="7" spans="1:2">
      <c r="A7">
        <v>2014</v>
      </c>
      <c r="B7" s="10">
        <v>0.126</v>
      </c>
    </row>
    <row r="8" spans="1:2">
      <c r="A8">
        <v>2015</v>
      </c>
      <c r="B8" s="10">
        <v>0.14499999999999999</v>
      </c>
    </row>
    <row r="9" spans="1:2">
      <c r="A9">
        <v>2016</v>
      </c>
      <c r="B9" s="10">
        <v>0.16200000000000001</v>
      </c>
    </row>
    <row r="10" spans="1:2">
      <c r="A10">
        <v>2017</v>
      </c>
      <c r="B10" s="10">
        <v>0.17599999999999999</v>
      </c>
    </row>
    <row r="11" spans="1:2">
      <c r="A11">
        <v>2018</v>
      </c>
      <c r="B11" s="121">
        <v>0.17391100000000001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85" zoomScaleNormal="85" workbookViewId="0">
      <selection activeCell="A11" sqref="A11"/>
    </sheetView>
  </sheetViews>
  <sheetFormatPr baseColWidth="10" defaultColWidth="9.140625" defaultRowHeight="15"/>
  <sheetData>
    <row r="1" spans="1:10" ht="15.75">
      <c r="A1" s="56" t="s">
        <v>120</v>
      </c>
    </row>
    <row r="2" spans="1:10">
      <c r="A2" s="26"/>
      <c r="B2" s="27" t="s">
        <v>4</v>
      </c>
      <c r="C2" s="27" t="s">
        <v>5</v>
      </c>
      <c r="D2" s="27" t="s">
        <v>6</v>
      </c>
      <c r="E2" s="27" t="s">
        <v>7</v>
      </c>
      <c r="F2" s="27" t="s">
        <v>8</v>
      </c>
      <c r="G2" s="124" t="s">
        <v>9</v>
      </c>
      <c r="H2">
        <v>2016</v>
      </c>
      <c r="I2">
        <v>2017</v>
      </c>
      <c r="J2">
        <v>2018</v>
      </c>
    </row>
    <row r="3" spans="1:10">
      <c r="A3" s="7" t="s">
        <v>41</v>
      </c>
      <c r="B3" s="3">
        <v>3.2379690000000003E-2</v>
      </c>
      <c r="C3" s="3">
        <v>3.7702239999999998E-2</v>
      </c>
      <c r="D3" s="3">
        <v>3.3263529999999999E-2</v>
      </c>
      <c r="E3" s="19">
        <v>2.8109510000000001E-2</v>
      </c>
      <c r="F3" s="19">
        <v>2.9747139999999998E-2</v>
      </c>
      <c r="G3" s="128">
        <v>2.6670800000000001E-2</v>
      </c>
      <c r="H3" s="10">
        <v>3.0300000000000001E-2</v>
      </c>
      <c r="I3" s="10">
        <v>3.6799999999999999E-2</v>
      </c>
      <c r="J3" s="3">
        <v>3.9E-2</v>
      </c>
    </row>
    <row r="4" spans="1:10">
      <c r="A4" s="7" t="s">
        <v>42</v>
      </c>
      <c r="B4" s="30">
        <v>1.9837799999999999E-2</v>
      </c>
      <c r="C4" s="30">
        <v>1.9630700000000001E-2</v>
      </c>
      <c r="D4" s="30">
        <v>1.8841980000000001E-2</v>
      </c>
      <c r="E4" s="30">
        <v>1.7551170000000001E-2</v>
      </c>
      <c r="F4" s="30">
        <v>1.7125359999999999E-2</v>
      </c>
      <c r="G4" s="130">
        <v>2.1808600000000001E-2</v>
      </c>
      <c r="H4" s="10">
        <v>2.4500000000000001E-2</v>
      </c>
      <c r="I4" s="10">
        <v>2.9899999999999999E-2</v>
      </c>
      <c r="J4" s="3">
        <v>2.92E-2</v>
      </c>
    </row>
    <row r="5" spans="1:10">
      <c r="A5" s="7" t="s">
        <v>43</v>
      </c>
      <c r="B5" s="30">
        <v>2.7090550000000001E-2</v>
      </c>
      <c r="C5" s="30">
        <v>3.3423370000000001E-2</v>
      </c>
      <c r="D5" s="30">
        <v>2.937588E-2</v>
      </c>
      <c r="E5" s="30">
        <v>2.857933E-2</v>
      </c>
      <c r="F5" s="30">
        <v>3.050044E-2</v>
      </c>
      <c r="G5" s="130">
        <v>3.3499800000000003E-2</v>
      </c>
      <c r="H5" s="10">
        <v>4.1000000000000002E-2</v>
      </c>
      <c r="I5" s="10">
        <v>3.6999999999999998E-2</v>
      </c>
      <c r="J5" s="3">
        <v>3.7199999999999997E-2</v>
      </c>
    </row>
    <row r="6" spans="1:10">
      <c r="A6" s="7" t="s">
        <v>44</v>
      </c>
      <c r="B6" s="30">
        <v>0.60191410000000001</v>
      </c>
      <c r="C6" s="30">
        <v>0.62592974000000001</v>
      </c>
      <c r="D6" s="30">
        <v>0.64779489000000001</v>
      </c>
      <c r="E6" s="30">
        <v>0.68933725000000001</v>
      </c>
      <c r="F6" s="30">
        <v>0.70822218999999997</v>
      </c>
      <c r="G6" s="130">
        <v>0.70501769999999997</v>
      </c>
      <c r="H6" s="57">
        <v>0.69499999999999995</v>
      </c>
      <c r="I6" s="10">
        <v>0.65100000000000002</v>
      </c>
      <c r="J6" s="126">
        <v>0.64739999999999998</v>
      </c>
    </row>
    <row r="10" spans="1:10">
      <c r="B10">
        <v>2016</v>
      </c>
      <c r="C10">
        <v>2017</v>
      </c>
    </row>
    <row r="11" spans="1:10">
      <c r="A11" t="s">
        <v>121</v>
      </c>
      <c r="B11" s="3">
        <v>3.033508E-2</v>
      </c>
      <c r="C11" s="3">
        <v>3.6822750000000001E-2</v>
      </c>
    </row>
    <row r="12" spans="1:10">
      <c r="A12" t="s">
        <v>122</v>
      </c>
      <c r="B12" s="3">
        <v>2.450012E-2</v>
      </c>
      <c r="C12" s="3">
        <v>2.984935E-2</v>
      </c>
    </row>
    <row r="13" spans="1:10">
      <c r="A13" t="s">
        <v>123</v>
      </c>
      <c r="B13" s="3">
        <v>4.1110349999999997E-2</v>
      </c>
      <c r="C13" s="3">
        <v>3.7006890000000001E-2</v>
      </c>
    </row>
    <row r="14" spans="1:10">
      <c r="A14" t="s">
        <v>124</v>
      </c>
      <c r="B14" s="3">
        <v>0.69464333</v>
      </c>
      <c r="C14" s="3">
        <v>0.65096480000000001</v>
      </c>
    </row>
    <row r="15" spans="1:10">
      <c r="A15" t="s">
        <v>125</v>
      </c>
      <c r="B15" s="3">
        <v>0.20941112000000001</v>
      </c>
      <c r="C15" s="3">
        <v>0.2453562</v>
      </c>
    </row>
    <row r="16" spans="1:10">
      <c r="A16" t="s">
        <v>126</v>
      </c>
      <c r="B16" s="3">
        <v>0.16218204</v>
      </c>
      <c r="C16" s="3">
        <v>0.17582442000000001</v>
      </c>
    </row>
    <row r="22" spans="1:5">
      <c r="E22" s="55"/>
    </row>
    <row r="23" spans="1:5">
      <c r="A23" s="7"/>
      <c r="E23" s="55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15" sqref="E15"/>
    </sheetView>
  </sheetViews>
  <sheetFormatPr baseColWidth="10" defaultColWidth="9.140625" defaultRowHeight="15"/>
  <sheetData>
    <row r="1" spans="1:7" ht="15.75">
      <c r="A1" s="46" t="s">
        <v>127</v>
      </c>
    </row>
    <row r="2" spans="1:7">
      <c r="B2" t="s">
        <v>47</v>
      </c>
      <c r="C2" t="s">
        <v>17</v>
      </c>
      <c r="D2" t="s">
        <v>18</v>
      </c>
      <c r="E2" t="s">
        <v>19</v>
      </c>
      <c r="F2" t="s">
        <v>48</v>
      </c>
    </row>
    <row r="3" spans="1:7">
      <c r="A3">
        <v>2010</v>
      </c>
      <c r="B3" s="10">
        <v>0.35474229000000002</v>
      </c>
      <c r="C3" s="10">
        <v>0.1162714</v>
      </c>
      <c r="D3" s="10">
        <v>7.6589050000000006E-2</v>
      </c>
      <c r="E3" s="10">
        <v>5.5961329999999997E-2</v>
      </c>
      <c r="F3" s="10">
        <v>5.895094E-2</v>
      </c>
    </row>
    <row r="4" spans="1:7">
      <c r="A4">
        <v>2011</v>
      </c>
      <c r="B4" s="10">
        <v>0.39353622999999999</v>
      </c>
      <c r="C4" s="10">
        <v>0.12783153999999999</v>
      </c>
      <c r="D4" s="10">
        <v>7.3130230000000004E-2</v>
      </c>
      <c r="E4" s="10">
        <v>5.17385E-2</v>
      </c>
      <c r="F4" s="10">
        <v>3.913726E-2</v>
      </c>
    </row>
    <row r="5" spans="1:7">
      <c r="A5">
        <v>2012</v>
      </c>
      <c r="B5" s="10">
        <v>0.37014426</v>
      </c>
      <c r="C5" s="10">
        <v>0.10261315</v>
      </c>
      <c r="D5" s="10">
        <v>6.5471489999999993E-2</v>
      </c>
      <c r="E5" s="10">
        <v>4.9338529999999998E-2</v>
      </c>
      <c r="F5" s="10">
        <v>4.1197440000000002E-2</v>
      </c>
    </row>
    <row r="6" spans="1:7">
      <c r="A6">
        <v>2013</v>
      </c>
      <c r="B6" s="10">
        <v>0.33345922</v>
      </c>
      <c r="C6" s="10">
        <v>0.10322196</v>
      </c>
      <c r="D6" s="10">
        <v>6.0952689999999997E-2</v>
      </c>
      <c r="E6" s="10">
        <v>3.980438E-2</v>
      </c>
      <c r="F6" s="10">
        <v>3.8391880000000003E-2</v>
      </c>
    </row>
    <row r="7" spans="1:7">
      <c r="A7">
        <v>2014</v>
      </c>
      <c r="B7" s="10">
        <v>0.36626574000000001</v>
      </c>
      <c r="C7" s="10">
        <v>0.10767382</v>
      </c>
      <c r="D7" s="10">
        <v>7.5114230000000004E-2</v>
      </c>
      <c r="E7" s="10">
        <v>4.364966E-2</v>
      </c>
      <c r="F7" s="10">
        <v>3.8894110000000003E-2</v>
      </c>
    </row>
    <row r="8" spans="1:7">
      <c r="A8">
        <v>2015</v>
      </c>
      <c r="B8" s="10">
        <v>0.3982599</v>
      </c>
      <c r="C8" s="10">
        <v>0.1487685</v>
      </c>
      <c r="D8" s="10">
        <v>8.5611699999999999E-2</v>
      </c>
      <c r="E8" s="10">
        <v>4.8182000000000003E-2</v>
      </c>
      <c r="F8" s="10">
        <v>4.6069800000000001E-2</v>
      </c>
    </row>
    <row r="9" spans="1:7">
      <c r="A9" s="59">
        <v>2016</v>
      </c>
      <c r="B9" s="60">
        <v>0.42100000000000004</v>
      </c>
      <c r="C9" s="60">
        <v>0.16399999999999998</v>
      </c>
      <c r="D9" s="60">
        <v>0.10400000000000001</v>
      </c>
      <c r="E9" s="60">
        <v>6.6000000000000003E-2</v>
      </c>
      <c r="F9" s="60">
        <v>5.5999999999999994E-2</v>
      </c>
      <c r="G9" s="58"/>
    </row>
    <row r="10" spans="1:7">
      <c r="A10" s="59">
        <v>2017</v>
      </c>
      <c r="B10" s="60">
        <v>0.45500000000000002</v>
      </c>
      <c r="C10" s="60">
        <v>0.17300000000000001</v>
      </c>
      <c r="D10" s="60">
        <v>0.121</v>
      </c>
      <c r="E10" s="60">
        <v>7.0000000000000007E-2</v>
      </c>
      <c r="F10" s="60">
        <v>5.7999999999999996E-2</v>
      </c>
      <c r="G10" s="58"/>
    </row>
    <row r="11" spans="1:7">
      <c r="A11">
        <v>2018</v>
      </c>
      <c r="B11" s="3">
        <v>0.45490000000000003</v>
      </c>
      <c r="C11" s="3">
        <v>0.17530000000000001</v>
      </c>
      <c r="D11" s="3">
        <v>0.12359999999999999</v>
      </c>
      <c r="E11" s="3">
        <v>6.3899999999999998E-2</v>
      </c>
      <c r="F11" s="3">
        <v>5.16E-2</v>
      </c>
    </row>
    <row r="20" spans="2:3">
      <c r="B20" s="3"/>
      <c r="C20" s="3"/>
    </row>
    <row r="21" spans="2:3">
      <c r="B21" s="3"/>
      <c r="C21" s="3"/>
    </row>
    <row r="22" spans="2:3">
      <c r="B22" s="3"/>
      <c r="C22" s="3"/>
    </row>
    <row r="23" spans="2:3">
      <c r="B23" s="3"/>
      <c r="C23" s="3"/>
    </row>
    <row r="24" spans="2:3">
      <c r="B24" s="3"/>
      <c r="C24" s="3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="70" zoomScaleNormal="70" workbookViewId="0"/>
  </sheetViews>
  <sheetFormatPr baseColWidth="10" defaultColWidth="9.140625" defaultRowHeight="15"/>
  <cols>
    <col min="1" max="1" width="9.140625" style="58"/>
    <col min="2" max="2" width="11.5703125" style="58" bestFit="1" customWidth="1"/>
    <col min="3" max="4" width="10.5703125" style="58" bestFit="1" customWidth="1"/>
    <col min="5" max="5" width="11.5703125" style="58" bestFit="1" customWidth="1"/>
    <col min="6" max="6" width="10.5703125" style="58" bestFit="1" customWidth="1"/>
    <col min="7" max="7" width="11.5703125" style="58" bestFit="1" customWidth="1"/>
    <col min="8" max="16384" width="9.140625" style="58"/>
  </cols>
  <sheetData>
    <row r="1" spans="1:20" ht="15.75">
      <c r="A1" s="32" t="s">
        <v>49</v>
      </c>
      <c r="T1" s="198"/>
    </row>
    <row r="2" spans="1:20" ht="15.75">
      <c r="A2" s="197" t="s">
        <v>128</v>
      </c>
      <c r="T2" s="198"/>
    </row>
    <row r="3" spans="1:20" ht="15.75">
      <c r="A3" s="32"/>
      <c r="T3" s="198"/>
    </row>
    <row r="4" spans="1:20">
      <c r="A4" s="58">
        <v>2010</v>
      </c>
      <c r="B4" s="133" t="s">
        <v>141</v>
      </c>
      <c r="C4" s="133" t="s">
        <v>140</v>
      </c>
      <c r="D4" s="133" t="s">
        <v>99</v>
      </c>
      <c r="E4" s="133" t="s">
        <v>138</v>
      </c>
      <c r="F4" s="133" t="s">
        <v>137</v>
      </c>
      <c r="G4" s="133" t="s">
        <v>96</v>
      </c>
    </row>
    <row r="5" spans="1:20">
      <c r="A5" s="58" t="s">
        <v>16</v>
      </c>
      <c r="B5" s="58">
        <v>2.8</v>
      </c>
      <c r="C5" s="58">
        <v>0.7</v>
      </c>
      <c r="D5" s="58">
        <v>2</v>
      </c>
      <c r="E5" s="58">
        <v>9.1999999999999993</v>
      </c>
      <c r="F5" s="58">
        <v>0.5</v>
      </c>
      <c r="G5" s="58">
        <v>84.7</v>
      </c>
    </row>
    <row r="6" spans="1:20">
      <c r="A6" s="58" t="s">
        <v>17</v>
      </c>
      <c r="B6" s="58">
        <v>12.6</v>
      </c>
      <c r="C6" s="58">
        <v>0.9</v>
      </c>
      <c r="D6" s="58">
        <v>3.2</v>
      </c>
      <c r="E6" s="58">
        <v>11.4</v>
      </c>
      <c r="F6" s="58">
        <v>0.3</v>
      </c>
      <c r="G6" s="58">
        <v>71.5</v>
      </c>
    </row>
    <row r="7" spans="1:20">
      <c r="A7" s="58" t="s">
        <v>18</v>
      </c>
      <c r="B7" s="58">
        <v>28.5</v>
      </c>
      <c r="C7" s="58">
        <v>0.9</v>
      </c>
      <c r="D7" s="58">
        <v>1.6</v>
      </c>
      <c r="E7" s="58">
        <v>10.9</v>
      </c>
      <c r="F7" s="58">
        <v>0.3</v>
      </c>
      <c r="G7" s="58">
        <v>57.8</v>
      </c>
    </row>
    <row r="8" spans="1:20">
      <c r="A8" s="58" t="s">
        <v>19</v>
      </c>
      <c r="B8" s="58">
        <v>33</v>
      </c>
      <c r="C8" s="58">
        <v>0.8</v>
      </c>
      <c r="D8" s="58">
        <v>1.9</v>
      </c>
      <c r="E8" s="58">
        <v>16.3</v>
      </c>
      <c r="F8" s="58">
        <v>0.1</v>
      </c>
      <c r="G8" s="58">
        <v>48</v>
      </c>
    </row>
    <row r="9" spans="1:20">
      <c r="A9" s="58" t="s">
        <v>20</v>
      </c>
      <c r="B9" s="58">
        <v>54.3</v>
      </c>
      <c r="C9" s="58">
        <v>0.6</v>
      </c>
      <c r="D9" s="58">
        <v>3.3</v>
      </c>
      <c r="E9" s="58">
        <v>13.7</v>
      </c>
      <c r="F9" s="58">
        <v>0.1</v>
      </c>
      <c r="G9" s="58">
        <v>28</v>
      </c>
    </row>
    <row r="11" spans="1:20">
      <c r="A11" s="58">
        <v>2011</v>
      </c>
      <c r="B11" s="133" t="s">
        <v>141</v>
      </c>
      <c r="C11" s="133" t="s">
        <v>140</v>
      </c>
      <c r="D11" s="133" t="s">
        <v>99</v>
      </c>
      <c r="E11" s="133" t="s">
        <v>138</v>
      </c>
      <c r="F11" s="133" t="s">
        <v>137</v>
      </c>
      <c r="G11" s="133" t="s">
        <v>96</v>
      </c>
    </row>
    <row r="12" spans="1:20">
      <c r="A12" s="58" t="s">
        <v>16</v>
      </c>
      <c r="B12" s="58">
        <v>1.9</v>
      </c>
      <c r="C12" s="58">
        <v>0.5</v>
      </c>
      <c r="D12" s="58">
        <v>1.3</v>
      </c>
      <c r="E12" s="58">
        <v>8.4</v>
      </c>
      <c r="F12" s="58">
        <v>0.2</v>
      </c>
      <c r="G12" s="58">
        <v>87.7</v>
      </c>
    </row>
    <row r="13" spans="1:20">
      <c r="A13" s="58" t="s">
        <v>17</v>
      </c>
      <c r="B13" s="58">
        <v>13.4</v>
      </c>
      <c r="C13" s="58">
        <v>0.4</v>
      </c>
      <c r="D13" s="58">
        <v>2.1</v>
      </c>
      <c r="E13" s="58">
        <v>11.6</v>
      </c>
      <c r="F13" s="58">
        <v>0.5</v>
      </c>
      <c r="G13" s="58">
        <v>71.900000000000006</v>
      </c>
    </row>
    <row r="14" spans="1:20">
      <c r="A14" s="58" t="s">
        <v>18</v>
      </c>
      <c r="B14" s="58">
        <v>22.1</v>
      </c>
      <c r="C14" s="58">
        <v>1.6</v>
      </c>
      <c r="D14" s="58">
        <v>1.9</v>
      </c>
      <c r="E14" s="58">
        <v>8.6</v>
      </c>
      <c r="F14" s="58">
        <v>0.9</v>
      </c>
      <c r="G14" s="58">
        <v>64.900000000000006</v>
      </c>
    </row>
    <row r="15" spans="1:20">
      <c r="A15" s="58" t="s">
        <v>19</v>
      </c>
      <c r="B15" s="58">
        <v>35.1</v>
      </c>
      <c r="C15" s="58">
        <v>0.4</v>
      </c>
      <c r="D15" s="58">
        <v>1.9</v>
      </c>
      <c r="E15" s="58">
        <v>11.6</v>
      </c>
      <c r="F15" s="58">
        <v>0.2</v>
      </c>
      <c r="G15" s="58">
        <v>50.8</v>
      </c>
    </row>
    <row r="16" spans="1:20">
      <c r="A16" s="58" t="s">
        <v>20</v>
      </c>
      <c r="B16" s="58">
        <v>74.7</v>
      </c>
      <c r="C16" s="58">
        <v>0.4</v>
      </c>
      <c r="D16" s="58">
        <v>2.4</v>
      </c>
      <c r="E16" s="58">
        <v>8</v>
      </c>
      <c r="F16" s="58">
        <v>0</v>
      </c>
      <c r="G16" s="58">
        <v>14.5</v>
      </c>
    </row>
    <row r="18" spans="1:26">
      <c r="A18" s="58">
        <v>2012</v>
      </c>
      <c r="B18" s="133" t="s">
        <v>141</v>
      </c>
      <c r="C18" s="133" t="s">
        <v>140</v>
      </c>
      <c r="D18" s="133" t="s">
        <v>99</v>
      </c>
      <c r="E18" s="133" t="s">
        <v>138</v>
      </c>
      <c r="F18" s="133" t="s">
        <v>137</v>
      </c>
      <c r="G18" s="133" t="s">
        <v>96</v>
      </c>
    </row>
    <row r="19" spans="1:26">
      <c r="A19" s="58" t="s">
        <v>16</v>
      </c>
      <c r="B19" s="58">
        <v>3.9</v>
      </c>
      <c r="C19" s="58">
        <v>0.1</v>
      </c>
      <c r="D19" s="58">
        <v>2</v>
      </c>
      <c r="E19" s="58">
        <v>7</v>
      </c>
      <c r="F19" s="58">
        <v>0.5</v>
      </c>
      <c r="G19" s="58">
        <v>86.6</v>
      </c>
    </row>
    <row r="20" spans="1:26">
      <c r="A20" s="58" t="s">
        <v>17</v>
      </c>
      <c r="B20" s="58">
        <v>10.3</v>
      </c>
      <c r="C20" s="58">
        <v>2.8</v>
      </c>
      <c r="D20" s="58">
        <v>0.6</v>
      </c>
      <c r="E20" s="58">
        <v>9.6999999999999993</v>
      </c>
      <c r="F20" s="58">
        <v>0.8</v>
      </c>
      <c r="G20" s="58">
        <v>75.8</v>
      </c>
    </row>
    <row r="21" spans="1:26">
      <c r="A21" s="58" t="s">
        <v>18</v>
      </c>
      <c r="B21" s="58">
        <v>21.7</v>
      </c>
      <c r="C21" s="58">
        <v>1.6</v>
      </c>
      <c r="D21" s="58">
        <v>1.6</v>
      </c>
      <c r="E21" s="58">
        <v>10.1</v>
      </c>
      <c r="F21" s="58">
        <v>1.6</v>
      </c>
      <c r="G21" s="58">
        <v>63.4</v>
      </c>
    </row>
    <row r="22" spans="1:26">
      <c r="A22" s="58" t="s">
        <v>19</v>
      </c>
      <c r="B22" s="58">
        <v>36.299999999999997</v>
      </c>
      <c r="C22" s="58">
        <v>2.9</v>
      </c>
      <c r="D22" s="58">
        <v>4.0999999999999996</v>
      </c>
      <c r="E22" s="58">
        <v>10.3</v>
      </c>
      <c r="F22" s="58">
        <v>0.3</v>
      </c>
      <c r="G22" s="58">
        <v>46.3</v>
      </c>
      <c r="U22" s="58" t="s">
        <v>129</v>
      </c>
    </row>
    <row r="23" spans="1:26">
      <c r="A23" s="58" t="s">
        <v>20</v>
      </c>
      <c r="B23" s="58">
        <v>57.8</v>
      </c>
      <c r="C23" s="58">
        <v>0.4</v>
      </c>
      <c r="D23" s="58">
        <v>2.6</v>
      </c>
      <c r="E23" s="58">
        <v>17</v>
      </c>
      <c r="F23" s="58">
        <v>0.1</v>
      </c>
      <c r="G23" s="58">
        <v>22</v>
      </c>
    </row>
    <row r="24" spans="1:26">
      <c r="T24" s="58">
        <v>2016</v>
      </c>
      <c r="U24" s="58" t="s">
        <v>91</v>
      </c>
      <c r="V24" s="58" t="s">
        <v>92</v>
      </c>
      <c r="W24" s="58" t="s">
        <v>93</v>
      </c>
      <c r="X24" s="58" t="s">
        <v>94</v>
      </c>
      <c r="Y24" s="58" t="s">
        <v>95</v>
      </c>
      <c r="Z24" s="58" t="s">
        <v>13</v>
      </c>
    </row>
    <row r="25" spans="1:26">
      <c r="A25" s="58">
        <v>2013</v>
      </c>
      <c r="B25" s="133" t="s">
        <v>141</v>
      </c>
      <c r="C25" s="133" t="s">
        <v>140</v>
      </c>
      <c r="D25" s="133" t="s">
        <v>99</v>
      </c>
      <c r="E25" s="133" t="s">
        <v>138</v>
      </c>
      <c r="F25" s="133" t="s">
        <v>137</v>
      </c>
      <c r="G25" s="133" t="s">
        <v>96</v>
      </c>
      <c r="T25" s="58" t="s">
        <v>96</v>
      </c>
      <c r="U25" s="58">
        <v>0.87858773000000001</v>
      </c>
      <c r="V25" s="58">
        <v>0.81210150999999997</v>
      </c>
      <c r="W25" s="58">
        <v>0.81377206999999996</v>
      </c>
      <c r="X25" s="58">
        <v>0.53656185999999995</v>
      </c>
      <c r="Y25" s="58">
        <v>0.29755176999999999</v>
      </c>
      <c r="Z25" s="58">
        <v>0.59532271999999997</v>
      </c>
    </row>
    <row r="26" spans="1:26">
      <c r="A26" s="58" t="s">
        <v>16</v>
      </c>
      <c r="B26" s="58">
        <v>4.4000000000000004</v>
      </c>
      <c r="C26" s="58">
        <v>0.2</v>
      </c>
      <c r="D26" s="58">
        <v>1.3</v>
      </c>
      <c r="E26" s="58">
        <v>6.6</v>
      </c>
      <c r="F26" s="58">
        <v>0.4</v>
      </c>
      <c r="G26" s="58">
        <v>87.2</v>
      </c>
      <c r="T26" s="58" t="s">
        <v>97</v>
      </c>
      <c r="U26" s="58">
        <v>1.14123E-2</v>
      </c>
      <c r="V26" s="58">
        <v>1.867572E-2</v>
      </c>
      <c r="W26" s="58">
        <v>1.3081840000000001E-2</v>
      </c>
      <c r="X26" s="58">
        <v>7.7939699999999999E-3</v>
      </c>
      <c r="Y26" s="58">
        <v>1.5865600000000001E-3</v>
      </c>
      <c r="Z26" s="58">
        <v>8.7058099999999996E-3</v>
      </c>
    </row>
    <row r="27" spans="1:26">
      <c r="A27" s="58" t="s">
        <v>17</v>
      </c>
      <c r="B27" s="58">
        <v>11</v>
      </c>
      <c r="C27" s="58">
        <v>0.8</v>
      </c>
      <c r="D27" s="58">
        <v>0.9</v>
      </c>
      <c r="E27" s="58">
        <v>6.8</v>
      </c>
      <c r="F27" s="58">
        <v>0.7</v>
      </c>
      <c r="G27" s="58">
        <v>79.8</v>
      </c>
      <c r="T27" s="58" t="s">
        <v>98</v>
      </c>
      <c r="U27" s="58">
        <v>7.3826649999999994E-2</v>
      </c>
      <c r="V27" s="58">
        <v>9.471889E-2</v>
      </c>
      <c r="W27" s="58">
        <v>8.4730780000000006E-2</v>
      </c>
      <c r="X27" s="58">
        <v>0.18850359</v>
      </c>
      <c r="Y27" s="58">
        <v>0.28153103000000002</v>
      </c>
      <c r="Z27" s="58">
        <v>0.1714686</v>
      </c>
    </row>
    <row r="28" spans="1:26">
      <c r="A28" s="58" t="s">
        <v>18</v>
      </c>
      <c r="B28" s="58">
        <v>22.4</v>
      </c>
      <c r="C28" s="58">
        <v>0.3</v>
      </c>
      <c r="D28" s="58">
        <v>1.5</v>
      </c>
      <c r="E28" s="58">
        <v>12</v>
      </c>
      <c r="F28" s="58">
        <v>0.7</v>
      </c>
      <c r="G28" s="58">
        <v>63.1</v>
      </c>
      <c r="T28" s="58" t="s">
        <v>99</v>
      </c>
      <c r="U28" s="58">
        <v>1.8238750000000001E-2</v>
      </c>
      <c r="V28" s="58">
        <v>4.8573369999999998E-2</v>
      </c>
      <c r="W28" s="58">
        <v>2.6706319999999999E-2</v>
      </c>
      <c r="X28" s="58">
        <v>6.6272960000000006E-2</v>
      </c>
      <c r="Y28" s="58">
        <v>8.7826849999999998E-2</v>
      </c>
      <c r="Z28" s="58">
        <v>5.6917170000000003E-2</v>
      </c>
    </row>
    <row r="29" spans="1:26">
      <c r="A29" s="58" t="s">
        <v>19</v>
      </c>
      <c r="B29" s="58">
        <v>29.2</v>
      </c>
      <c r="C29" s="58">
        <v>0</v>
      </c>
      <c r="D29" s="58">
        <v>5.2</v>
      </c>
      <c r="E29" s="58">
        <v>14.6</v>
      </c>
      <c r="F29" s="58">
        <v>0.8</v>
      </c>
      <c r="G29" s="58">
        <v>50.3</v>
      </c>
      <c r="T29" s="58" t="s">
        <v>100</v>
      </c>
      <c r="U29" s="58">
        <v>4.1523999999999999E-4</v>
      </c>
      <c r="V29" s="58">
        <v>7.0155E-4</v>
      </c>
      <c r="W29" s="58">
        <v>1.1767500000000001E-3</v>
      </c>
      <c r="X29" s="58">
        <v>1.153327E-2</v>
      </c>
      <c r="Y29" s="58">
        <v>2.0466199999999999E-3</v>
      </c>
      <c r="Z29" s="58">
        <v>3.0427599999999998E-3</v>
      </c>
    </row>
    <row r="30" spans="1:26">
      <c r="A30" s="58" t="s">
        <v>20</v>
      </c>
      <c r="B30" s="58">
        <v>53.8</v>
      </c>
      <c r="C30" s="58">
        <v>0.1</v>
      </c>
      <c r="D30" s="58">
        <v>2.2000000000000002</v>
      </c>
      <c r="E30" s="58">
        <v>16.5</v>
      </c>
      <c r="F30" s="58">
        <v>0</v>
      </c>
      <c r="G30" s="58">
        <v>27.5</v>
      </c>
      <c r="T30" s="58" t="s">
        <v>90</v>
      </c>
      <c r="U30" s="58">
        <v>1.7519340000000001E-2</v>
      </c>
      <c r="V30" s="58">
        <v>2.522895E-2</v>
      </c>
      <c r="W30" s="58">
        <v>6.0532229999999999E-2</v>
      </c>
      <c r="X30" s="58">
        <v>0.18933435000000001</v>
      </c>
      <c r="Y30" s="58">
        <v>0.32945717000000002</v>
      </c>
      <c r="Z30" s="58">
        <v>0.16454294999999999</v>
      </c>
    </row>
    <row r="32" spans="1:26">
      <c r="A32" s="58">
        <v>2014</v>
      </c>
      <c r="B32" s="133" t="s">
        <v>141</v>
      </c>
      <c r="C32" s="133" t="s">
        <v>140</v>
      </c>
      <c r="D32" s="133" t="s">
        <v>99</v>
      </c>
      <c r="E32" s="133" t="s">
        <v>138</v>
      </c>
      <c r="F32" s="133" t="s">
        <v>137</v>
      </c>
      <c r="G32" s="133" t="s">
        <v>96</v>
      </c>
    </row>
    <row r="33" spans="1:26">
      <c r="A33" s="58" t="s">
        <v>16</v>
      </c>
      <c r="B33" s="58">
        <v>1.8</v>
      </c>
      <c r="C33" s="58">
        <v>0.1</v>
      </c>
      <c r="D33" s="58">
        <v>1.1000000000000001</v>
      </c>
      <c r="E33" s="58">
        <v>7.8</v>
      </c>
      <c r="F33" s="58">
        <v>0.5</v>
      </c>
      <c r="G33" s="58">
        <v>88.7</v>
      </c>
    </row>
    <row r="34" spans="1:26">
      <c r="A34" s="58" t="s">
        <v>17</v>
      </c>
      <c r="B34" s="58">
        <v>3.5</v>
      </c>
      <c r="C34" s="58">
        <v>0</v>
      </c>
      <c r="D34" s="58">
        <v>1.7</v>
      </c>
      <c r="E34" s="58">
        <v>11.4</v>
      </c>
      <c r="F34" s="58">
        <v>1.8</v>
      </c>
      <c r="G34" s="58">
        <v>81.599999999999994</v>
      </c>
    </row>
    <row r="35" spans="1:26">
      <c r="A35" s="58" t="s">
        <v>18</v>
      </c>
      <c r="B35" s="58">
        <v>13.2</v>
      </c>
      <c r="C35" s="58">
        <v>3.5</v>
      </c>
      <c r="D35" s="58">
        <v>6.1</v>
      </c>
      <c r="E35" s="58">
        <v>13.2</v>
      </c>
      <c r="F35" s="58">
        <v>0.4</v>
      </c>
      <c r="G35" s="58">
        <v>63.6</v>
      </c>
    </row>
    <row r="36" spans="1:26">
      <c r="A36" s="58" t="s">
        <v>19</v>
      </c>
      <c r="B36" s="58">
        <v>7.9</v>
      </c>
      <c r="C36" s="58">
        <v>0.5</v>
      </c>
      <c r="D36" s="58">
        <v>4.9000000000000004</v>
      </c>
      <c r="E36" s="58">
        <v>20</v>
      </c>
      <c r="F36" s="58">
        <v>1</v>
      </c>
      <c r="G36" s="58">
        <v>65.7</v>
      </c>
    </row>
    <row r="37" spans="1:26">
      <c r="A37" s="58" t="s">
        <v>20</v>
      </c>
      <c r="B37" s="58">
        <v>61.9</v>
      </c>
      <c r="C37" s="58">
        <v>1.3</v>
      </c>
      <c r="D37" s="58">
        <v>3.8</v>
      </c>
      <c r="E37" s="58">
        <v>11.1</v>
      </c>
      <c r="F37" s="58">
        <v>0.5</v>
      </c>
      <c r="G37" s="58">
        <v>21.4</v>
      </c>
    </row>
    <row r="39" spans="1:26">
      <c r="A39" s="58">
        <v>2015</v>
      </c>
      <c r="B39" s="133" t="s">
        <v>141</v>
      </c>
      <c r="C39" s="133" t="s">
        <v>140</v>
      </c>
      <c r="D39" s="133" t="s">
        <v>99</v>
      </c>
      <c r="E39" s="133" t="s">
        <v>138</v>
      </c>
      <c r="F39" s="133" t="s">
        <v>137</v>
      </c>
      <c r="G39" s="133" t="s">
        <v>96</v>
      </c>
    </row>
    <row r="40" spans="1:26">
      <c r="A40" s="58" t="s">
        <v>16</v>
      </c>
      <c r="B40" s="58">
        <v>1.1000000000000001</v>
      </c>
      <c r="C40" s="58">
        <v>0.1</v>
      </c>
      <c r="D40" s="58">
        <v>0.8</v>
      </c>
      <c r="E40" s="58">
        <v>5.8</v>
      </c>
      <c r="F40" s="58">
        <v>0.6</v>
      </c>
      <c r="G40" s="58">
        <v>91.6</v>
      </c>
      <c r="T40" s="58">
        <v>2017</v>
      </c>
      <c r="U40" s="58" t="s">
        <v>91</v>
      </c>
      <c r="V40" s="58" t="s">
        <v>92</v>
      </c>
      <c r="W40" s="58" t="s">
        <v>93</v>
      </c>
      <c r="X40" s="58" t="s">
        <v>94</v>
      </c>
      <c r="Y40" s="58" t="s">
        <v>95</v>
      </c>
      <c r="Z40" s="58" t="s">
        <v>13</v>
      </c>
    </row>
    <row r="41" spans="1:26">
      <c r="A41" s="58" t="s">
        <v>17</v>
      </c>
      <c r="B41" s="58">
        <v>2.8</v>
      </c>
      <c r="C41" s="58">
        <v>0.1</v>
      </c>
      <c r="D41" s="58">
        <v>1.1000000000000001</v>
      </c>
      <c r="E41" s="58">
        <v>11.3</v>
      </c>
      <c r="F41" s="58">
        <v>1.2</v>
      </c>
      <c r="G41" s="58">
        <v>83.5</v>
      </c>
      <c r="T41" s="58" t="s">
        <v>96</v>
      </c>
      <c r="U41" s="58">
        <v>0.86507608999999996</v>
      </c>
      <c r="V41" s="58">
        <v>0.78841775999999997</v>
      </c>
      <c r="W41" s="58">
        <v>0.70976788000000002</v>
      </c>
      <c r="X41" s="58">
        <v>0.49730749000000002</v>
      </c>
      <c r="Y41" s="58">
        <v>0.29300374000000001</v>
      </c>
      <c r="Z41" s="58">
        <v>0.56971976000000002</v>
      </c>
    </row>
    <row r="42" spans="1:26">
      <c r="A42" s="58" t="s">
        <v>18</v>
      </c>
      <c r="B42" s="58">
        <v>13</v>
      </c>
      <c r="C42" s="58">
        <v>0</v>
      </c>
      <c r="D42" s="58">
        <v>1.5</v>
      </c>
      <c r="E42" s="58">
        <v>12.1</v>
      </c>
      <c r="F42" s="58">
        <v>0.1</v>
      </c>
      <c r="G42" s="58">
        <v>73.2</v>
      </c>
      <c r="T42" s="58" t="s">
        <v>97</v>
      </c>
      <c r="U42" s="58">
        <v>8.7197899999999998E-3</v>
      </c>
      <c r="V42" s="58">
        <v>1.5034219999999999E-2</v>
      </c>
      <c r="W42" s="58">
        <v>7.0882599999999999E-3</v>
      </c>
      <c r="X42" s="58">
        <v>6.8885600000000002E-3</v>
      </c>
      <c r="Y42" s="58">
        <v>2.9848000000000001E-3</v>
      </c>
      <c r="Z42" s="58">
        <v>7.1486099999999997E-3</v>
      </c>
    </row>
    <row r="43" spans="1:26">
      <c r="A43" s="58" t="s">
        <v>19</v>
      </c>
      <c r="B43" s="58">
        <v>13.5</v>
      </c>
      <c r="C43" s="58">
        <v>0</v>
      </c>
      <c r="D43" s="58">
        <v>7.3</v>
      </c>
      <c r="E43" s="58">
        <v>20.2</v>
      </c>
      <c r="F43" s="58">
        <v>1</v>
      </c>
      <c r="G43" s="58">
        <v>57.9</v>
      </c>
      <c r="T43" s="58" t="s">
        <v>98</v>
      </c>
      <c r="U43" s="58">
        <v>7.042503E-2</v>
      </c>
      <c r="V43" s="58">
        <v>0.11273807</v>
      </c>
      <c r="W43" s="58">
        <v>0.10656839999999999</v>
      </c>
      <c r="X43" s="58">
        <v>0.136825</v>
      </c>
      <c r="Y43" s="58">
        <v>0.14150208</v>
      </c>
      <c r="Z43" s="58">
        <v>0.11867511</v>
      </c>
    </row>
    <row r="44" spans="1:26">
      <c r="A44" s="58" t="s">
        <v>20</v>
      </c>
      <c r="B44" s="58">
        <v>52.9</v>
      </c>
      <c r="C44" s="58">
        <v>0.3</v>
      </c>
      <c r="D44" s="58">
        <v>4.4000000000000004</v>
      </c>
      <c r="E44" s="58">
        <v>16</v>
      </c>
      <c r="F44" s="58">
        <v>1.9</v>
      </c>
      <c r="G44" s="58">
        <v>24.5</v>
      </c>
      <c r="T44" s="58" t="s">
        <v>99</v>
      </c>
      <c r="U44" s="58">
        <v>1.910034E-2</v>
      </c>
      <c r="V44" s="58">
        <v>2.4016909999999999E-2</v>
      </c>
      <c r="W44" s="58">
        <v>3.8053799999999999E-2</v>
      </c>
      <c r="X44" s="58">
        <v>2.993678E-2</v>
      </c>
      <c r="Y44" s="58">
        <v>1.7992190000000002E-2</v>
      </c>
      <c r="Z44" s="58">
        <v>2.464293E-2</v>
      </c>
    </row>
    <row r="45" spans="1:26">
      <c r="T45" s="58" t="s">
        <v>100</v>
      </c>
      <c r="U45" s="58">
        <v>1.7442200000000001E-3</v>
      </c>
      <c r="V45" s="58">
        <v>2.1413999999999999E-3</v>
      </c>
      <c r="W45" s="58">
        <v>5.4090299999999996E-3</v>
      </c>
      <c r="X45" s="58">
        <v>1.49563E-3</v>
      </c>
      <c r="Y45" s="58">
        <v>2.6337000000000002E-4</v>
      </c>
      <c r="Z45" s="58">
        <v>1.8778200000000001E-3</v>
      </c>
    </row>
    <row r="46" spans="1:26">
      <c r="A46" s="58">
        <v>2016</v>
      </c>
      <c r="B46" s="133" t="s">
        <v>141</v>
      </c>
      <c r="C46" s="133" t="s">
        <v>140</v>
      </c>
      <c r="D46" s="133" t="s">
        <v>99</v>
      </c>
      <c r="E46" s="133" t="s">
        <v>138</v>
      </c>
      <c r="F46" s="133" t="s">
        <v>137</v>
      </c>
      <c r="G46" s="133" t="s">
        <v>96</v>
      </c>
      <c r="T46" s="58" t="s">
        <v>90</v>
      </c>
      <c r="U46" s="58">
        <v>3.493454E-2</v>
      </c>
      <c r="V46" s="58">
        <v>5.7651630000000002E-2</v>
      </c>
      <c r="W46" s="58">
        <v>0.13311263000000001</v>
      </c>
      <c r="X46" s="58">
        <v>0.32754654</v>
      </c>
      <c r="Y46" s="58">
        <v>0.54425383000000005</v>
      </c>
      <c r="Z46" s="58">
        <v>0.27793577000000003</v>
      </c>
    </row>
    <row r="47" spans="1:26">
      <c r="A47" s="58" t="s">
        <v>16</v>
      </c>
      <c r="B47" s="199">
        <v>1.7519340000000001</v>
      </c>
      <c r="C47" s="199">
        <v>4.1523999999999998E-2</v>
      </c>
      <c r="D47" s="199">
        <v>1.8238750000000001</v>
      </c>
      <c r="E47" s="199">
        <v>7.3826649999999994</v>
      </c>
      <c r="F47" s="199">
        <v>1.14123</v>
      </c>
      <c r="G47" s="199">
        <v>87.858772999999999</v>
      </c>
    </row>
    <row r="48" spans="1:26">
      <c r="A48" s="58" t="s">
        <v>17</v>
      </c>
      <c r="B48" s="199">
        <v>2.5228950000000001</v>
      </c>
      <c r="C48" s="199">
        <v>7.0154999999999995E-2</v>
      </c>
      <c r="D48" s="199">
        <v>4.8573369999999993</v>
      </c>
      <c r="E48" s="199">
        <v>9.4718890000000009</v>
      </c>
      <c r="F48" s="199">
        <v>1.867572</v>
      </c>
      <c r="G48" s="199">
        <v>81.210150999999996</v>
      </c>
    </row>
    <row r="49" spans="1:7">
      <c r="A49" s="58" t="s">
        <v>18</v>
      </c>
      <c r="B49" s="199">
        <v>6.053223</v>
      </c>
      <c r="C49" s="199">
        <v>0.117675</v>
      </c>
      <c r="D49" s="199">
        <v>2.6706319999999999</v>
      </c>
      <c r="E49" s="199">
        <v>8.473078000000001</v>
      </c>
      <c r="F49" s="199">
        <v>1.308184</v>
      </c>
      <c r="G49" s="199">
        <v>81.377206999999999</v>
      </c>
    </row>
    <row r="50" spans="1:7">
      <c r="A50" s="58" t="s">
        <v>19</v>
      </c>
      <c r="B50" s="199">
        <v>18.933435000000003</v>
      </c>
      <c r="C50" s="199">
        <v>1.153327</v>
      </c>
      <c r="D50" s="199">
        <v>6.6272960000000003</v>
      </c>
      <c r="E50" s="199">
        <v>18.850359000000001</v>
      </c>
      <c r="F50" s="199">
        <v>0.77939700000000001</v>
      </c>
      <c r="G50" s="199">
        <v>53.656185999999991</v>
      </c>
    </row>
    <row r="51" spans="1:7">
      <c r="A51" s="58" t="s">
        <v>20</v>
      </c>
      <c r="B51" s="199">
        <v>32.945717000000002</v>
      </c>
      <c r="C51" s="199">
        <v>0.20466199999999998</v>
      </c>
      <c r="D51" s="199">
        <v>8.782684999999999</v>
      </c>
      <c r="E51" s="199">
        <v>28.153103000000002</v>
      </c>
      <c r="F51" s="199">
        <v>0.15865600000000002</v>
      </c>
      <c r="G51" s="199">
        <v>29.755177</v>
      </c>
    </row>
    <row r="53" spans="1:7">
      <c r="A53" s="58">
        <v>2017</v>
      </c>
      <c r="B53" s="133" t="s">
        <v>141</v>
      </c>
      <c r="C53" s="133" t="s">
        <v>140</v>
      </c>
      <c r="D53" s="133" t="s">
        <v>99</v>
      </c>
      <c r="E53" s="133" t="s">
        <v>138</v>
      </c>
      <c r="F53" s="133" t="s">
        <v>137</v>
      </c>
      <c r="G53" s="133" t="s">
        <v>96</v>
      </c>
    </row>
    <row r="54" spans="1:7">
      <c r="A54" s="58" t="s">
        <v>16</v>
      </c>
      <c r="B54" s="199">
        <v>3.4934539999999998</v>
      </c>
      <c r="C54" s="199">
        <v>0.17442200000000002</v>
      </c>
      <c r="D54" s="199">
        <v>1.910034</v>
      </c>
      <c r="E54" s="199">
        <v>7.042503</v>
      </c>
      <c r="F54" s="199">
        <v>0.87197899999999995</v>
      </c>
      <c r="G54" s="199">
        <v>86.507609000000002</v>
      </c>
    </row>
    <row r="55" spans="1:7">
      <c r="A55" s="58" t="s">
        <v>17</v>
      </c>
      <c r="B55" s="199">
        <v>5.7651630000000003</v>
      </c>
      <c r="C55" s="199">
        <v>0.21414</v>
      </c>
      <c r="D55" s="199">
        <v>2.401691</v>
      </c>
      <c r="E55" s="199">
        <v>11.273807</v>
      </c>
      <c r="F55" s="199">
        <v>1.5034219999999998</v>
      </c>
      <c r="G55" s="199">
        <v>78.841775999999996</v>
      </c>
    </row>
    <row r="56" spans="1:7">
      <c r="A56" s="58" t="s">
        <v>18</v>
      </c>
      <c r="B56" s="199">
        <v>13.311263</v>
      </c>
      <c r="C56" s="199">
        <v>0.54090299999999991</v>
      </c>
      <c r="D56" s="199">
        <v>3.80538</v>
      </c>
      <c r="E56" s="199">
        <v>10.656839999999999</v>
      </c>
      <c r="F56" s="199">
        <v>0.70882599999999996</v>
      </c>
      <c r="G56" s="199">
        <v>70.976787999999999</v>
      </c>
    </row>
    <row r="57" spans="1:7">
      <c r="A57" s="58" t="s">
        <v>19</v>
      </c>
      <c r="B57" s="199">
        <v>32.754654000000002</v>
      </c>
      <c r="C57" s="199">
        <v>0.149563</v>
      </c>
      <c r="D57" s="199">
        <v>2.9936780000000001</v>
      </c>
      <c r="E57" s="199">
        <v>13.682500000000001</v>
      </c>
      <c r="F57" s="199">
        <v>0.68885600000000002</v>
      </c>
      <c r="G57" s="199">
        <v>49.730749000000003</v>
      </c>
    </row>
    <row r="58" spans="1:7">
      <c r="A58" s="58" t="s">
        <v>20</v>
      </c>
      <c r="B58" s="199">
        <v>54.425383000000004</v>
      </c>
      <c r="C58" s="199">
        <v>2.6337000000000003E-2</v>
      </c>
      <c r="D58" s="199">
        <v>1.7992190000000001</v>
      </c>
      <c r="E58" s="199">
        <v>14.150208000000001</v>
      </c>
      <c r="F58" s="199">
        <v>0.29848000000000002</v>
      </c>
      <c r="G58" s="199">
        <v>29.300374000000001</v>
      </c>
    </row>
    <row r="60" spans="1:7">
      <c r="A60" s="58">
        <v>2018</v>
      </c>
      <c r="B60" s="133" t="s">
        <v>141</v>
      </c>
      <c r="C60" s="133" t="s">
        <v>140</v>
      </c>
      <c r="D60" s="133" t="s">
        <v>99</v>
      </c>
      <c r="E60" s="133" t="s">
        <v>138</v>
      </c>
      <c r="F60" s="133" t="s">
        <v>137</v>
      </c>
      <c r="G60" s="133" t="s">
        <v>96</v>
      </c>
    </row>
    <row r="61" spans="1:7">
      <c r="A61" s="58" t="s">
        <v>16</v>
      </c>
      <c r="B61" s="200">
        <v>1.42232</v>
      </c>
      <c r="C61" s="200">
        <v>0.44879000000000002</v>
      </c>
      <c r="D61" s="200">
        <v>1.14188</v>
      </c>
      <c r="E61" s="200">
        <v>6.36632</v>
      </c>
      <c r="F61" s="200">
        <v>0.23956</v>
      </c>
      <c r="G61" s="200">
        <v>90.38112000000001</v>
      </c>
    </row>
    <row r="62" spans="1:7">
      <c r="A62" s="58" t="s">
        <v>17</v>
      </c>
      <c r="B62" s="200">
        <v>4.9865399999999998</v>
      </c>
      <c r="C62" s="200">
        <v>0.01</v>
      </c>
      <c r="D62" s="200">
        <v>1.5555299999999999</v>
      </c>
      <c r="E62" s="200">
        <v>10.680860000000001</v>
      </c>
      <c r="F62" s="200">
        <v>0.43398999999999999</v>
      </c>
      <c r="G62" s="200">
        <v>82.33308000000001</v>
      </c>
    </row>
    <row r="63" spans="1:7">
      <c r="A63" s="58" t="s">
        <v>18</v>
      </c>
      <c r="B63" s="200">
        <v>9.4148499999999995</v>
      </c>
      <c r="C63" s="200">
        <v>0.48932000000000003</v>
      </c>
      <c r="D63" s="200">
        <v>4.48719</v>
      </c>
      <c r="E63" s="200">
        <v>6.9645799999999998</v>
      </c>
      <c r="F63" s="200">
        <v>2.0695299999999999</v>
      </c>
      <c r="G63" s="200">
        <v>76.574529999999996</v>
      </c>
    </row>
    <row r="64" spans="1:7">
      <c r="A64" s="58" t="s">
        <v>19</v>
      </c>
      <c r="B64" s="200">
        <v>13.52364</v>
      </c>
      <c r="C64" s="200">
        <v>0.30125999999999997</v>
      </c>
      <c r="D64" s="200">
        <v>3.2497799999999999</v>
      </c>
      <c r="E64" s="200">
        <v>16.622680000000003</v>
      </c>
      <c r="F64" s="200">
        <v>1.7054400000000001</v>
      </c>
      <c r="G64" s="200">
        <v>64.597210000000004</v>
      </c>
    </row>
    <row r="65" spans="1:7">
      <c r="A65" s="58" t="s">
        <v>20</v>
      </c>
      <c r="B65" s="200">
        <v>58.021979999999992</v>
      </c>
      <c r="C65" s="200">
        <v>0.53120999999999996</v>
      </c>
      <c r="D65" s="200">
        <v>6.2659700000000003</v>
      </c>
      <c r="E65" s="200">
        <v>10.19665</v>
      </c>
      <c r="F65" s="200">
        <v>0.60458999999999996</v>
      </c>
      <c r="G65" s="200">
        <v>24.37959</v>
      </c>
    </row>
    <row r="82" spans="1:7">
      <c r="A82" s="58">
        <v>2018</v>
      </c>
      <c r="B82" s="58" t="s">
        <v>33</v>
      </c>
      <c r="C82" s="58" t="s">
        <v>34</v>
      </c>
      <c r="D82" s="58" t="s">
        <v>35</v>
      </c>
      <c r="E82" s="58" t="s">
        <v>36</v>
      </c>
      <c r="F82" s="58" t="s">
        <v>37</v>
      </c>
      <c r="G82" s="58" t="s">
        <v>38</v>
      </c>
    </row>
    <row r="83" spans="1:7">
      <c r="A83" s="58" t="s">
        <v>16</v>
      </c>
      <c r="B83" s="58">
        <v>0.90381120000000004</v>
      </c>
      <c r="C83" s="58">
        <v>2.3955999999999999E-3</v>
      </c>
      <c r="D83" s="58">
        <v>6.3663200000000003E-2</v>
      </c>
      <c r="E83" s="58">
        <v>1.14188E-2</v>
      </c>
      <c r="F83" s="58">
        <v>4.4879000000000004E-3</v>
      </c>
      <c r="G83" s="58">
        <v>1.42232E-2</v>
      </c>
    </row>
    <row r="84" spans="1:7">
      <c r="A84" s="58" t="s">
        <v>17</v>
      </c>
      <c r="B84" s="58">
        <v>0.82333080000000003</v>
      </c>
      <c r="C84" s="58">
        <v>4.3398999999999998E-3</v>
      </c>
      <c r="D84" s="58">
        <v>0.1068086</v>
      </c>
      <c r="E84" s="58">
        <v>1.5555299999999999E-2</v>
      </c>
      <c r="F84" s="58">
        <v>1E-4</v>
      </c>
      <c r="G84" s="58">
        <v>4.9865399999999997E-2</v>
      </c>
    </row>
    <row r="85" spans="1:7">
      <c r="A85" s="58" t="s">
        <v>18</v>
      </c>
      <c r="B85" s="58">
        <v>0.76574529999999996</v>
      </c>
      <c r="C85" s="58">
        <v>2.06953E-2</v>
      </c>
      <c r="D85" s="58">
        <v>6.9645799999999994E-2</v>
      </c>
      <c r="E85" s="58">
        <v>4.4871899999999999E-2</v>
      </c>
      <c r="F85" s="58">
        <v>4.8932000000000003E-3</v>
      </c>
      <c r="G85" s="58">
        <v>9.4148499999999996E-2</v>
      </c>
    </row>
    <row r="86" spans="1:7">
      <c r="A86" s="58" t="s">
        <v>19</v>
      </c>
      <c r="B86" s="58">
        <v>0.64597210000000005</v>
      </c>
      <c r="C86" s="58">
        <v>1.7054400000000001E-2</v>
      </c>
      <c r="D86" s="58">
        <v>0.16622680000000001</v>
      </c>
      <c r="E86" s="58">
        <v>3.24978E-2</v>
      </c>
      <c r="F86" s="58">
        <v>3.0125999999999998E-3</v>
      </c>
      <c r="G86" s="58">
        <v>0.13523640000000001</v>
      </c>
    </row>
    <row r="87" spans="1:7">
      <c r="A87" s="58" t="s">
        <v>20</v>
      </c>
      <c r="B87" s="58">
        <v>0.24379590000000001</v>
      </c>
      <c r="C87" s="58">
        <v>6.0458999999999999E-3</v>
      </c>
      <c r="D87" s="58">
        <v>0.1019665</v>
      </c>
      <c r="E87" s="58">
        <v>6.2659699999999999E-2</v>
      </c>
      <c r="F87" s="58">
        <v>5.3121000000000002E-3</v>
      </c>
      <c r="G87" s="58">
        <v>0.58021979999999995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15" zoomScaleNormal="115" workbookViewId="0">
      <selection activeCell="A12" sqref="A12"/>
    </sheetView>
  </sheetViews>
  <sheetFormatPr baseColWidth="10" defaultColWidth="9.140625" defaultRowHeight="15"/>
  <cols>
    <col min="1" max="1" width="13.140625" customWidth="1"/>
  </cols>
  <sheetData>
    <row r="1" spans="1:10" ht="15.75">
      <c r="A1" s="61" t="s">
        <v>130</v>
      </c>
    </row>
    <row r="2" spans="1:10">
      <c r="A2" t="s">
        <v>129</v>
      </c>
    </row>
    <row r="4" spans="1:10">
      <c r="B4">
        <v>2010</v>
      </c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 s="134">
        <v>2017</v>
      </c>
      <c r="J4" s="134">
        <v>2018</v>
      </c>
    </row>
    <row r="5" spans="1:10" ht="15.75">
      <c r="A5" s="93" t="s">
        <v>140</v>
      </c>
      <c r="B5" s="135">
        <v>7.2871000000000003E-3</v>
      </c>
      <c r="C5" s="135">
        <v>5.3324999999999996E-3</v>
      </c>
      <c r="D5" s="135">
        <v>1.27472E-2</v>
      </c>
      <c r="E5" s="135">
        <v>2.2667E-3</v>
      </c>
      <c r="F5" s="135">
        <v>1.18949E-2</v>
      </c>
      <c r="G5" s="135">
        <v>1.5904999999999999E-3</v>
      </c>
      <c r="H5" s="136">
        <v>3.0428E-3</v>
      </c>
      <c r="I5" s="136">
        <v>1.8778E-3</v>
      </c>
      <c r="J5" s="136">
        <v>3.8662000000000002E-3</v>
      </c>
    </row>
    <row r="6" spans="1:10" ht="15.75">
      <c r="A6" s="93" t="s">
        <v>137</v>
      </c>
      <c r="B6" s="135">
        <v>2.3048999999999999E-3</v>
      </c>
      <c r="C6" s="135">
        <v>2.3701999999999998E-3</v>
      </c>
      <c r="D6" s="135">
        <v>4.6559000000000001E-3</v>
      </c>
      <c r="E6" s="135">
        <v>3.8585E-3</v>
      </c>
      <c r="F6" s="135">
        <v>7.1504999999999997E-3</v>
      </c>
      <c r="G6" s="135">
        <v>1.19471E-2</v>
      </c>
      <c r="H6" s="136">
        <v>8.7057999999999996E-3</v>
      </c>
      <c r="I6" s="136">
        <v>7.1485999999999997E-3</v>
      </c>
      <c r="J6" s="136">
        <v>9.2744000000000004E-3</v>
      </c>
    </row>
    <row r="7" spans="1:10" ht="15.75">
      <c r="A7" s="93" t="s">
        <v>139</v>
      </c>
      <c r="B7" s="135">
        <v>2.6632699999999999E-2</v>
      </c>
      <c r="C7" s="135">
        <v>2.0884799999999999E-2</v>
      </c>
      <c r="D7" s="135">
        <v>2.4083799999999999E-2</v>
      </c>
      <c r="E7" s="135">
        <v>2.1747200000000001E-2</v>
      </c>
      <c r="F7" s="135">
        <v>3.5910699999999997E-2</v>
      </c>
      <c r="G7" s="135">
        <v>3.1437399999999997E-2</v>
      </c>
      <c r="H7" s="136">
        <v>5.6917200000000001E-2</v>
      </c>
      <c r="I7" s="136">
        <v>2.4642899999999999E-2</v>
      </c>
      <c r="J7" s="136">
        <v>3.8303900000000002E-2</v>
      </c>
    </row>
    <row r="8" spans="1:10" ht="15.75">
      <c r="A8" s="93" t="s">
        <v>138</v>
      </c>
      <c r="B8" s="135">
        <v>0.1297604</v>
      </c>
      <c r="C8" s="135">
        <v>9.1196399999999997E-2</v>
      </c>
      <c r="D8" s="135">
        <v>0.1244603</v>
      </c>
      <c r="E8" s="135">
        <v>0.1257257</v>
      </c>
      <c r="F8" s="135">
        <v>0.12080109999999999</v>
      </c>
      <c r="G8" s="135">
        <v>0.1338181</v>
      </c>
      <c r="H8" s="136">
        <v>0.1714686</v>
      </c>
      <c r="I8" s="136">
        <v>0.11867510000000001</v>
      </c>
      <c r="J8" s="136">
        <v>0.100108</v>
      </c>
    </row>
    <row r="9" spans="1:10" ht="15.75">
      <c r="A9" s="93" t="s">
        <v>141</v>
      </c>
      <c r="B9" s="135">
        <v>0.36412430000000001</v>
      </c>
      <c r="C9" s="135">
        <v>0.46359129999999998</v>
      </c>
      <c r="D9" s="135">
        <v>0.34951739999999998</v>
      </c>
      <c r="E9" s="135">
        <v>0.31640940000000001</v>
      </c>
      <c r="F9" s="135">
        <v>0.29844579999999998</v>
      </c>
      <c r="G9" s="135">
        <v>0.2413305</v>
      </c>
      <c r="H9" s="136">
        <v>0.16454289999999999</v>
      </c>
      <c r="I9" s="136">
        <v>0.27793580000000001</v>
      </c>
      <c r="J9" s="136">
        <v>0.24305389999999999</v>
      </c>
    </row>
    <row r="10" spans="1:10" ht="15.75">
      <c r="A10" s="93" t="s">
        <v>96</v>
      </c>
      <c r="B10" s="135">
        <v>0.46989059999999999</v>
      </c>
      <c r="C10" s="135">
        <v>0.41662480000000002</v>
      </c>
      <c r="D10" s="135">
        <v>0.4845353</v>
      </c>
      <c r="E10" s="135">
        <v>0.52999260000000004</v>
      </c>
      <c r="F10" s="135">
        <v>0.52579710000000002</v>
      </c>
      <c r="G10" s="135">
        <v>0.57987630000000001</v>
      </c>
      <c r="H10" s="136">
        <v>0.59532269999999998</v>
      </c>
      <c r="I10" s="136">
        <v>0.5697198</v>
      </c>
      <c r="J10" s="136">
        <v>0.60539370000000003</v>
      </c>
    </row>
    <row r="12" spans="1:10" ht="15.75">
      <c r="A12" s="154" t="s">
        <v>183</v>
      </c>
    </row>
    <row r="13" spans="1:10">
      <c r="A13" s="2"/>
      <c r="B13" s="2">
        <v>2010</v>
      </c>
      <c r="C13" s="2">
        <v>2011</v>
      </c>
      <c r="D13" s="2">
        <v>2012</v>
      </c>
      <c r="E13" s="2">
        <v>2013</v>
      </c>
      <c r="F13" s="2">
        <v>2014</v>
      </c>
      <c r="G13" s="2">
        <v>2015</v>
      </c>
      <c r="H13" s="2">
        <v>2016</v>
      </c>
      <c r="I13" s="134">
        <v>2017</v>
      </c>
      <c r="J13" s="134">
        <v>2018</v>
      </c>
    </row>
    <row r="14" spans="1:10" ht="15.75">
      <c r="A14" s="93" t="s">
        <v>96</v>
      </c>
      <c r="B14" s="12">
        <v>0.46989059999999999</v>
      </c>
      <c r="C14" s="12">
        <v>0.41662480000000002</v>
      </c>
      <c r="D14" s="12">
        <v>0.4845353</v>
      </c>
      <c r="E14" s="12">
        <v>0.52999260000000004</v>
      </c>
      <c r="F14" s="12">
        <v>0.52579710000000002</v>
      </c>
      <c r="G14" s="12">
        <v>0.57987630000000001</v>
      </c>
      <c r="H14" s="131">
        <v>0.59532269999999998</v>
      </c>
      <c r="I14" s="131">
        <v>0.5697198</v>
      </c>
      <c r="J14" s="131">
        <v>0.60539370000000003</v>
      </c>
    </row>
    <row r="15" spans="1:10" ht="15.75">
      <c r="A15" s="93" t="s">
        <v>137</v>
      </c>
      <c r="B15" s="12">
        <v>2.3048999999999999E-3</v>
      </c>
      <c r="C15" s="12">
        <v>2.3701999999999998E-3</v>
      </c>
      <c r="D15" s="12">
        <v>4.6559000000000001E-3</v>
      </c>
      <c r="E15" s="12">
        <v>3.8585E-3</v>
      </c>
      <c r="F15" s="12">
        <v>7.1504999999999997E-3</v>
      </c>
      <c r="G15" s="12">
        <v>1.19471E-2</v>
      </c>
      <c r="H15" s="131">
        <v>8.7057999999999996E-3</v>
      </c>
      <c r="I15" s="131">
        <v>7.1485999999999997E-3</v>
      </c>
      <c r="J15" s="131">
        <v>9.2744000000000004E-3</v>
      </c>
    </row>
    <row r="16" spans="1:10" ht="15.75">
      <c r="A16" s="93" t="s">
        <v>138</v>
      </c>
      <c r="B16" s="12">
        <v>0.1297604</v>
      </c>
      <c r="C16" s="12">
        <v>9.1196399999999997E-2</v>
      </c>
      <c r="D16" s="12">
        <v>0.1244603</v>
      </c>
      <c r="E16" s="12">
        <v>0.1257257</v>
      </c>
      <c r="F16" s="12">
        <v>0.12080109999999999</v>
      </c>
      <c r="G16" s="12">
        <v>0.1338181</v>
      </c>
      <c r="H16" s="131">
        <v>0.1714686</v>
      </c>
      <c r="I16" s="131">
        <v>0.11867510000000001</v>
      </c>
      <c r="J16" s="131">
        <v>0.100108</v>
      </c>
    </row>
    <row r="17" spans="1:10" ht="15.75">
      <c r="A17" s="93" t="s">
        <v>139</v>
      </c>
      <c r="B17" s="12">
        <v>2.6632699999999999E-2</v>
      </c>
      <c r="C17" s="12">
        <v>2.0884799999999999E-2</v>
      </c>
      <c r="D17" s="12">
        <v>2.4083799999999999E-2</v>
      </c>
      <c r="E17" s="12">
        <v>2.1747200000000001E-2</v>
      </c>
      <c r="F17" s="12">
        <v>3.5910699999999997E-2</v>
      </c>
      <c r="G17" s="12">
        <v>3.1437399999999997E-2</v>
      </c>
      <c r="H17" s="131">
        <v>5.6917200000000001E-2</v>
      </c>
      <c r="I17" s="131">
        <v>2.4642899999999999E-2</v>
      </c>
      <c r="J17" s="131">
        <v>3.8303900000000002E-2</v>
      </c>
    </row>
    <row r="18" spans="1:10" ht="15.75">
      <c r="A18" s="93" t="s">
        <v>140</v>
      </c>
      <c r="B18" s="12">
        <v>7.2871000000000003E-3</v>
      </c>
      <c r="C18" s="12">
        <v>5.3324999999999996E-3</v>
      </c>
      <c r="D18" s="12">
        <v>1.27472E-2</v>
      </c>
      <c r="E18" s="12">
        <v>2.2667E-3</v>
      </c>
      <c r="F18" s="12">
        <v>1.18949E-2</v>
      </c>
      <c r="G18" s="12">
        <v>1.5904999999999999E-3</v>
      </c>
      <c r="H18" s="131">
        <v>3.0428E-3</v>
      </c>
      <c r="I18" s="131">
        <v>1.8778E-3</v>
      </c>
      <c r="J18" s="131">
        <v>3.8662000000000002E-3</v>
      </c>
    </row>
    <row r="19" spans="1:10" ht="15.75">
      <c r="A19" s="93" t="s">
        <v>141</v>
      </c>
      <c r="B19" s="12">
        <v>0.36412430000000001</v>
      </c>
      <c r="C19" s="12">
        <v>0.46359129999999998</v>
      </c>
      <c r="D19" s="12">
        <v>0.34951739999999998</v>
      </c>
      <c r="E19" s="12">
        <v>0.31640940000000001</v>
      </c>
      <c r="F19" s="12">
        <v>0.29844579999999998</v>
      </c>
      <c r="G19" s="12">
        <v>0.2413305</v>
      </c>
      <c r="H19" s="131">
        <v>0.16454289999999999</v>
      </c>
      <c r="I19" s="131">
        <v>0.27793580000000001</v>
      </c>
      <c r="J19" s="131">
        <v>0.24305389999999999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zoomScale="85" zoomScaleNormal="85" workbookViewId="0">
      <selection activeCell="A55" sqref="A55"/>
    </sheetView>
  </sheetViews>
  <sheetFormatPr baseColWidth="10" defaultColWidth="9.140625" defaultRowHeight="15"/>
  <cols>
    <col min="2" max="2" width="10.5703125" bestFit="1" customWidth="1"/>
  </cols>
  <sheetData>
    <row r="1" spans="1:15" ht="15.75">
      <c r="A1" s="46" t="s">
        <v>103</v>
      </c>
    </row>
    <row r="2" spans="1:15" ht="15.75">
      <c r="A2" s="46"/>
    </row>
    <row r="3" spans="1:15" ht="15.75">
      <c r="A3">
        <v>2010</v>
      </c>
      <c r="B3" s="93" t="s">
        <v>96</v>
      </c>
      <c r="C3" s="93" t="s">
        <v>137</v>
      </c>
      <c r="D3" s="93" t="s">
        <v>138</v>
      </c>
      <c r="E3" s="93" t="s">
        <v>139</v>
      </c>
      <c r="F3" s="93" t="s">
        <v>140</v>
      </c>
      <c r="G3" s="93" t="s">
        <v>141</v>
      </c>
      <c r="I3" t="s">
        <v>16</v>
      </c>
    </row>
    <row r="4" spans="1:15" ht="15.75">
      <c r="A4" t="s">
        <v>16</v>
      </c>
      <c r="B4">
        <v>84.8</v>
      </c>
      <c r="C4">
        <v>0.6</v>
      </c>
      <c r="D4">
        <v>9.4</v>
      </c>
      <c r="E4">
        <v>2.2999999999999998</v>
      </c>
      <c r="F4">
        <v>0.6</v>
      </c>
      <c r="G4">
        <v>2.2999999999999998</v>
      </c>
      <c r="J4" s="93" t="s">
        <v>96</v>
      </c>
      <c r="K4" s="93" t="s">
        <v>137</v>
      </c>
      <c r="L4" s="93" t="s">
        <v>138</v>
      </c>
      <c r="M4" s="93" t="s">
        <v>139</v>
      </c>
      <c r="N4" s="93" t="s">
        <v>140</v>
      </c>
      <c r="O4" s="93" t="s">
        <v>141</v>
      </c>
    </row>
    <row r="5" spans="1:15">
      <c r="A5" t="s">
        <v>17</v>
      </c>
      <c r="B5">
        <v>77.599999999999994</v>
      </c>
      <c r="C5">
        <v>0.4</v>
      </c>
      <c r="D5">
        <v>11.4</v>
      </c>
      <c r="E5">
        <v>3.6</v>
      </c>
      <c r="F5">
        <v>0.7</v>
      </c>
      <c r="G5">
        <v>6.2</v>
      </c>
      <c r="I5">
        <v>2010</v>
      </c>
      <c r="J5">
        <v>84.8</v>
      </c>
      <c r="K5">
        <v>0.6</v>
      </c>
      <c r="L5">
        <v>9.4</v>
      </c>
      <c r="M5">
        <v>2.2999999999999998</v>
      </c>
      <c r="N5">
        <v>0.6</v>
      </c>
      <c r="O5">
        <v>2.2999999999999998</v>
      </c>
    </row>
    <row r="6" spans="1:15">
      <c r="A6" t="s">
        <v>18</v>
      </c>
      <c r="B6">
        <v>72.5</v>
      </c>
      <c r="C6">
        <v>0.3</v>
      </c>
      <c r="D6">
        <v>11</v>
      </c>
      <c r="E6">
        <v>4</v>
      </c>
      <c r="F6">
        <v>1</v>
      </c>
      <c r="G6">
        <v>11.2</v>
      </c>
      <c r="I6">
        <v>2011</v>
      </c>
      <c r="J6">
        <v>87.3</v>
      </c>
      <c r="K6">
        <v>0.3</v>
      </c>
      <c r="L6">
        <v>9</v>
      </c>
      <c r="M6">
        <v>1.4</v>
      </c>
      <c r="N6">
        <v>0.5</v>
      </c>
      <c r="O6">
        <v>1.5</v>
      </c>
    </row>
    <row r="7" spans="1:15">
      <c r="A7" t="s">
        <v>19</v>
      </c>
      <c r="B7">
        <v>47.4</v>
      </c>
      <c r="C7">
        <v>0.7</v>
      </c>
      <c r="D7">
        <v>14.3</v>
      </c>
      <c r="E7">
        <v>5.0999999999999996</v>
      </c>
      <c r="F7">
        <v>0.9</v>
      </c>
      <c r="G7">
        <v>31.7</v>
      </c>
      <c r="I7">
        <v>2012</v>
      </c>
      <c r="J7">
        <v>87.2</v>
      </c>
      <c r="K7">
        <v>0.4</v>
      </c>
      <c r="L7">
        <v>6.9</v>
      </c>
      <c r="M7">
        <v>2.2000000000000002</v>
      </c>
      <c r="N7">
        <v>0.1</v>
      </c>
      <c r="O7">
        <v>3.2</v>
      </c>
    </row>
    <row r="8" spans="1:15">
      <c r="A8" t="s">
        <v>20</v>
      </c>
      <c r="B8">
        <v>61</v>
      </c>
      <c r="C8">
        <v>0.5</v>
      </c>
      <c r="D8">
        <v>13.1</v>
      </c>
      <c r="E8">
        <v>4.4000000000000004</v>
      </c>
      <c r="F8">
        <v>0.8</v>
      </c>
      <c r="G8">
        <v>20.100000000000001</v>
      </c>
      <c r="I8">
        <v>2013</v>
      </c>
      <c r="J8">
        <v>88.6</v>
      </c>
      <c r="K8">
        <v>0.3</v>
      </c>
      <c r="L8">
        <v>6</v>
      </c>
      <c r="M8">
        <v>1.8</v>
      </c>
      <c r="N8">
        <v>0.2</v>
      </c>
      <c r="O8">
        <v>3.1</v>
      </c>
    </row>
    <row r="9" spans="1:15">
      <c r="I9">
        <v>2014</v>
      </c>
      <c r="J9">
        <v>88.8</v>
      </c>
      <c r="K9">
        <v>0.5</v>
      </c>
      <c r="L9">
        <v>7.3</v>
      </c>
      <c r="M9">
        <v>1.8</v>
      </c>
      <c r="N9">
        <v>0.1</v>
      </c>
      <c r="O9">
        <v>1.5</v>
      </c>
    </row>
    <row r="10" spans="1:15" ht="15.75">
      <c r="A10">
        <v>2011</v>
      </c>
      <c r="B10" s="93" t="s">
        <v>96</v>
      </c>
      <c r="C10" s="93" t="s">
        <v>137</v>
      </c>
      <c r="D10" s="93" t="s">
        <v>138</v>
      </c>
      <c r="E10" s="93" t="s">
        <v>139</v>
      </c>
      <c r="F10" s="93" t="s">
        <v>140</v>
      </c>
      <c r="G10" s="93" t="s">
        <v>141</v>
      </c>
      <c r="I10">
        <v>2015</v>
      </c>
      <c r="J10">
        <v>91</v>
      </c>
      <c r="K10">
        <v>0.6</v>
      </c>
      <c r="L10">
        <v>5.8</v>
      </c>
      <c r="M10">
        <v>1.5</v>
      </c>
      <c r="N10">
        <v>0.1</v>
      </c>
      <c r="O10">
        <v>1</v>
      </c>
    </row>
    <row r="11" spans="1:15">
      <c r="A11" t="s">
        <v>16</v>
      </c>
      <c r="B11">
        <v>87.3</v>
      </c>
      <c r="C11">
        <v>0.3</v>
      </c>
      <c r="D11">
        <v>9</v>
      </c>
      <c r="E11">
        <v>1.4</v>
      </c>
      <c r="F11">
        <v>0.5</v>
      </c>
      <c r="G11">
        <v>1.5</v>
      </c>
      <c r="I11">
        <v>2016</v>
      </c>
      <c r="J11" s="3">
        <v>0.88017102999999997</v>
      </c>
      <c r="K11" s="3">
        <v>9.4562799999999992E-3</v>
      </c>
      <c r="L11" s="3">
        <v>6.902258E-2</v>
      </c>
      <c r="M11" s="3">
        <v>2.6177430000000002E-2</v>
      </c>
      <c r="N11" s="3">
        <v>4.4852E-4</v>
      </c>
      <c r="O11" s="3">
        <v>1.472416E-2</v>
      </c>
    </row>
    <row r="12" spans="1:15">
      <c r="A12" t="s">
        <v>17</v>
      </c>
      <c r="B12">
        <v>77.599999999999994</v>
      </c>
      <c r="C12">
        <v>0.8</v>
      </c>
      <c r="D12">
        <v>11.1</v>
      </c>
      <c r="E12">
        <v>3.3</v>
      </c>
      <c r="F12">
        <v>0.5</v>
      </c>
      <c r="G12">
        <v>6.8</v>
      </c>
      <c r="I12">
        <v>2017</v>
      </c>
      <c r="J12" s="3">
        <v>0.86673791</v>
      </c>
      <c r="K12" s="3">
        <v>8.3027199999999995E-3</v>
      </c>
      <c r="L12" s="3">
        <v>7.0145849999999996E-2</v>
      </c>
      <c r="M12" s="3">
        <v>1.942193E-2</v>
      </c>
      <c r="N12" s="3">
        <v>2.4645700000000001E-3</v>
      </c>
      <c r="O12" s="3">
        <v>3.2927020000000001E-2</v>
      </c>
    </row>
    <row r="13" spans="1:15">
      <c r="A13" t="s">
        <v>18</v>
      </c>
      <c r="B13">
        <v>76.099999999999994</v>
      </c>
      <c r="C13">
        <v>0.5</v>
      </c>
      <c r="D13">
        <v>10</v>
      </c>
      <c r="E13">
        <v>2.9</v>
      </c>
      <c r="F13">
        <v>1.2</v>
      </c>
      <c r="G13">
        <v>9.4</v>
      </c>
      <c r="I13">
        <v>2018</v>
      </c>
      <c r="J13" s="132">
        <v>90.38112000000001</v>
      </c>
      <c r="K13" s="132">
        <v>0.23956</v>
      </c>
      <c r="L13" s="132">
        <v>6.36632</v>
      </c>
      <c r="M13" s="132">
        <v>1.14188</v>
      </c>
      <c r="N13" s="132">
        <v>0.44879000000000002</v>
      </c>
      <c r="O13" s="132">
        <v>1.42232</v>
      </c>
    </row>
    <row r="14" spans="1:15">
      <c r="A14" t="s">
        <v>19</v>
      </c>
      <c r="B14">
        <v>69.599999999999994</v>
      </c>
      <c r="C14">
        <v>0.4</v>
      </c>
      <c r="D14">
        <v>11.5</v>
      </c>
      <c r="E14">
        <v>4.5</v>
      </c>
      <c r="F14">
        <v>0.7</v>
      </c>
      <c r="G14">
        <v>13.3</v>
      </c>
    </row>
    <row r="15" spans="1:15">
      <c r="A15" t="s">
        <v>20</v>
      </c>
      <c r="B15">
        <v>41.5</v>
      </c>
      <c r="C15">
        <v>0.5</v>
      </c>
      <c r="D15">
        <v>11.5</v>
      </c>
      <c r="E15">
        <v>6.3</v>
      </c>
      <c r="F15">
        <v>1.2</v>
      </c>
      <c r="G15">
        <v>39</v>
      </c>
    </row>
    <row r="17" spans="1:15" ht="15.75">
      <c r="A17">
        <v>2012</v>
      </c>
      <c r="B17" s="93" t="s">
        <v>96</v>
      </c>
      <c r="C17" s="93" t="s">
        <v>137</v>
      </c>
      <c r="D17" s="93" t="s">
        <v>138</v>
      </c>
      <c r="E17" s="93" t="s">
        <v>139</v>
      </c>
      <c r="F17" s="93" t="s">
        <v>140</v>
      </c>
      <c r="G17" s="93" t="s">
        <v>141</v>
      </c>
    </row>
    <row r="18" spans="1:15">
      <c r="A18" t="s">
        <v>16</v>
      </c>
      <c r="B18">
        <v>87.2</v>
      </c>
      <c r="C18">
        <v>0.4</v>
      </c>
      <c r="D18">
        <v>6.9</v>
      </c>
      <c r="E18">
        <v>2.2000000000000002</v>
      </c>
      <c r="F18">
        <v>0.1</v>
      </c>
      <c r="G18">
        <v>3.2</v>
      </c>
      <c r="I18" t="s">
        <v>17</v>
      </c>
    </row>
    <row r="19" spans="1:15" ht="15.75">
      <c r="A19" t="s">
        <v>17</v>
      </c>
      <c r="B19">
        <v>81.400000000000006</v>
      </c>
      <c r="C19">
        <v>0.6</v>
      </c>
      <c r="D19">
        <v>9.6</v>
      </c>
      <c r="E19">
        <v>2</v>
      </c>
      <c r="F19">
        <v>1.4</v>
      </c>
      <c r="G19">
        <v>4.9000000000000004</v>
      </c>
      <c r="J19" s="93" t="s">
        <v>96</v>
      </c>
      <c r="K19" s="93" t="s">
        <v>137</v>
      </c>
      <c r="L19" s="93" t="s">
        <v>138</v>
      </c>
      <c r="M19" s="93" t="s">
        <v>139</v>
      </c>
      <c r="N19" s="93" t="s">
        <v>140</v>
      </c>
      <c r="O19" s="93" t="s">
        <v>141</v>
      </c>
    </row>
    <row r="20" spans="1:15">
      <c r="A20" t="s">
        <v>18</v>
      </c>
      <c r="B20">
        <v>76.900000000000006</v>
      </c>
      <c r="C20">
        <v>0.8</v>
      </c>
      <c r="D20">
        <v>10.1</v>
      </c>
      <c r="E20">
        <v>3.4</v>
      </c>
      <c r="F20">
        <v>1</v>
      </c>
      <c r="G20">
        <v>7.8</v>
      </c>
      <c r="I20">
        <v>2010</v>
      </c>
      <c r="J20">
        <v>77.599999999999994</v>
      </c>
      <c r="K20">
        <v>0.4</v>
      </c>
      <c r="L20">
        <v>11.4</v>
      </c>
      <c r="M20">
        <v>3.6</v>
      </c>
      <c r="N20">
        <v>0.7</v>
      </c>
      <c r="O20">
        <v>6.2</v>
      </c>
    </row>
    <row r="21" spans="1:15">
      <c r="A21" t="s">
        <v>19</v>
      </c>
      <c r="B21">
        <v>66.5</v>
      </c>
      <c r="C21">
        <v>0.4</v>
      </c>
      <c r="D21">
        <v>10</v>
      </c>
      <c r="E21">
        <v>5.6</v>
      </c>
      <c r="F21">
        <v>1.5</v>
      </c>
      <c r="G21">
        <v>15.9</v>
      </c>
      <c r="I21">
        <v>2011</v>
      </c>
      <c r="J21">
        <v>77.599999999999994</v>
      </c>
      <c r="K21">
        <v>0.8</v>
      </c>
      <c r="L21">
        <v>11.1</v>
      </c>
      <c r="M21">
        <v>3.3</v>
      </c>
      <c r="N21">
        <v>0.5</v>
      </c>
      <c r="O21">
        <v>6.8</v>
      </c>
    </row>
    <row r="22" spans="1:15">
      <c r="A22" t="s">
        <v>20</v>
      </c>
      <c r="B22">
        <v>47.3</v>
      </c>
      <c r="C22">
        <v>0.5</v>
      </c>
      <c r="D22">
        <v>15.4</v>
      </c>
      <c r="E22">
        <v>5.0999999999999996</v>
      </c>
      <c r="F22">
        <v>0.8</v>
      </c>
      <c r="G22">
        <v>31</v>
      </c>
      <c r="I22">
        <v>2012</v>
      </c>
      <c r="J22">
        <v>81.400000000000006</v>
      </c>
      <c r="K22">
        <v>0.6</v>
      </c>
      <c r="L22">
        <v>9.6</v>
      </c>
      <c r="M22">
        <v>2</v>
      </c>
      <c r="N22">
        <v>1.4</v>
      </c>
      <c r="O22">
        <v>4.9000000000000004</v>
      </c>
    </row>
    <row r="23" spans="1:15">
      <c r="I23">
        <v>2013</v>
      </c>
      <c r="J23">
        <v>83.2</v>
      </c>
      <c r="K23">
        <v>1</v>
      </c>
      <c r="L23">
        <v>7.8</v>
      </c>
      <c r="M23">
        <v>1.9</v>
      </c>
      <c r="N23">
        <v>0.5</v>
      </c>
      <c r="O23">
        <v>5.7</v>
      </c>
    </row>
    <row r="24" spans="1:15" ht="15.75">
      <c r="A24">
        <v>2013</v>
      </c>
      <c r="B24" s="93" t="s">
        <v>96</v>
      </c>
      <c r="C24" s="93" t="s">
        <v>137</v>
      </c>
      <c r="D24" s="93" t="s">
        <v>138</v>
      </c>
      <c r="E24" s="93" t="s">
        <v>139</v>
      </c>
      <c r="F24" s="93" t="s">
        <v>140</v>
      </c>
      <c r="G24" s="93" t="s">
        <v>141</v>
      </c>
      <c r="I24">
        <v>2014</v>
      </c>
      <c r="J24">
        <v>82.8</v>
      </c>
      <c r="K24">
        <v>1.2</v>
      </c>
      <c r="L24">
        <v>10.5</v>
      </c>
      <c r="M24">
        <v>3.2</v>
      </c>
      <c r="N24">
        <v>0.1</v>
      </c>
      <c r="O24">
        <v>2.2999999999999998</v>
      </c>
    </row>
    <row r="25" spans="1:15">
      <c r="A25" t="s">
        <v>16</v>
      </c>
      <c r="B25">
        <v>88.6</v>
      </c>
      <c r="C25">
        <v>0.3</v>
      </c>
      <c r="D25">
        <v>6</v>
      </c>
      <c r="E25">
        <v>1.8</v>
      </c>
      <c r="F25">
        <v>0.2</v>
      </c>
      <c r="G25">
        <v>3.1</v>
      </c>
      <c r="I25">
        <v>2015</v>
      </c>
      <c r="J25">
        <v>85.4</v>
      </c>
      <c r="K25">
        <v>0.7</v>
      </c>
      <c r="L25">
        <v>9.6999999999999993</v>
      </c>
      <c r="M25">
        <v>2.2999999999999998</v>
      </c>
      <c r="N25">
        <v>0.1</v>
      </c>
      <c r="O25">
        <v>1.7</v>
      </c>
    </row>
    <row r="26" spans="1:15">
      <c r="A26" t="s">
        <v>17</v>
      </c>
      <c r="B26">
        <v>83.2</v>
      </c>
      <c r="C26">
        <v>1</v>
      </c>
      <c r="D26">
        <v>7.8</v>
      </c>
      <c r="E26">
        <v>1.9</v>
      </c>
      <c r="F26">
        <v>0.5</v>
      </c>
      <c r="G26">
        <v>5.7</v>
      </c>
      <c r="I26">
        <v>2016</v>
      </c>
      <c r="J26" s="3">
        <v>0.83660120000000004</v>
      </c>
      <c r="K26" s="3">
        <v>1.315356E-2</v>
      </c>
      <c r="L26" s="3">
        <v>8.2184190000000004E-2</v>
      </c>
      <c r="M26" s="3">
        <v>4.0528389999999997E-2</v>
      </c>
      <c r="N26" s="3">
        <v>2.08326E-3</v>
      </c>
      <c r="O26" s="3">
        <v>2.5449409999999999E-2</v>
      </c>
    </row>
    <row r="27" spans="1:15">
      <c r="A27" t="s">
        <v>18</v>
      </c>
      <c r="B27">
        <v>77.3</v>
      </c>
      <c r="C27">
        <v>0.6</v>
      </c>
      <c r="D27">
        <v>10.1</v>
      </c>
      <c r="E27">
        <v>3.4</v>
      </c>
      <c r="F27">
        <v>0.4</v>
      </c>
      <c r="G27">
        <v>8.1</v>
      </c>
      <c r="I27">
        <v>2017</v>
      </c>
      <c r="J27" s="3">
        <v>0.83288101999999997</v>
      </c>
      <c r="K27" s="3">
        <v>1.0518100000000001E-2</v>
      </c>
      <c r="L27" s="3">
        <v>9.1386460000000003E-2</v>
      </c>
      <c r="M27" s="3">
        <v>2.6816070000000001E-2</v>
      </c>
      <c r="N27" s="3">
        <v>2.5650199999999999E-3</v>
      </c>
      <c r="O27" s="3">
        <v>3.5833339999999998E-2</v>
      </c>
    </row>
    <row r="28" spans="1:15">
      <c r="A28" t="s">
        <v>19</v>
      </c>
      <c r="B28">
        <v>71.900000000000006</v>
      </c>
      <c r="C28">
        <v>1</v>
      </c>
      <c r="D28">
        <v>11.8</v>
      </c>
      <c r="E28">
        <v>5</v>
      </c>
      <c r="F28">
        <v>0.4</v>
      </c>
      <c r="G28">
        <v>10</v>
      </c>
      <c r="I28">
        <v>2018</v>
      </c>
      <c r="J28" s="132">
        <v>82.33308000000001</v>
      </c>
      <c r="K28" s="132">
        <v>0.43398999999999999</v>
      </c>
      <c r="L28" s="132">
        <v>10.680860000000001</v>
      </c>
      <c r="M28" s="132">
        <v>1.5555299999999999</v>
      </c>
      <c r="N28" s="132">
        <v>0.01</v>
      </c>
      <c r="O28" s="132">
        <v>4.9865399999999998</v>
      </c>
    </row>
    <row r="29" spans="1:15">
      <c r="A29" t="s">
        <v>20</v>
      </c>
      <c r="B29">
        <v>52.6</v>
      </c>
      <c r="C29">
        <v>0.7</v>
      </c>
      <c r="D29">
        <v>14.5</v>
      </c>
      <c r="E29">
        <v>5.3</v>
      </c>
      <c r="F29">
        <v>0.4</v>
      </c>
      <c r="G29">
        <v>26.4</v>
      </c>
    </row>
    <row r="31" spans="1:15" ht="15.75">
      <c r="A31">
        <v>2014</v>
      </c>
      <c r="B31" s="93" t="s">
        <v>96</v>
      </c>
      <c r="C31" s="93" t="s">
        <v>137</v>
      </c>
      <c r="D31" s="93" t="s">
        <v>138</v>
      </c>
      <c r="E31" s="93" t="s">
        <v>139</v>
      </c>
      <c r="F31" s="93" t="s">
        <v>140</v>
      </c>
      <c r="G31" s="93" t="s">
        <v>141</v>
      </c>
    </row>
    <row r="32" spans="1:15">
      <c r="A32" t="s">
        <v>16</v>
      </c>
      <c r="B32">
        <v>88.8</v>
      </c>
      <c r="C32">
        <v>0.5</v>
      </c>
      <c r="D32">
        <v>7.3</v>
      </c>
      <c r="E32">
        <v>1.8</v>
      </c>
      <c r="F32">
        <v>0.1</v>
      </c>
      <c r="G32">
        <v>1.5</v>
      </c>
    </row>
    <row r="33" spans="1:15">
      <c r="A33" t="s">
        <v>17</v>
      </c>
      <c r="B33">
        <v>82.8</v>
      </c>
      <c r="C33">
        <v>1.2</v>
      </c>
      <c r="D33">
        <v>10.5</v>
      </c>
      <c r="E33">
        <v>3.2</v>
      </c>
      <c r="F33">
        <v>0.1</v>
      </c>
      <c r="G33">
        <v>2.2999999999999998</v>
      </c>
    </row>
    <row r="34" spans="1:15">
      <c r="A34" t="s">
        <v>18</v>
      </c>
      <c r="B34">
        <v>76.599999999999994</v>
      </c>
      <c r="C34">
        <v>0.5</v>
      </c>
      <c r="D34">
        <v>9.8000000000000007</v>
      </c>
      <c r="E34">
        <v>5.3</v>
      </c>
      <c r="F34">
        <v>1.1000000000000001</v>
      </c>
      <c r="G34">
        <v>6.6</v>
      </c>
    </row>
    <row r="35" spans="1:15">
      <c r="A35" t="s">
        <v>19</v>
      </c>
      <c r="B35">
        <v>74.8</v>
      </c>
      <c r="C35">
        <v>0.9</v>
      </c>
      <c r="D35">
        <v>11.7</v>
      </c>
      <c r="E35">
        <v>5.4</v>
      </c>
      <c r="F35">
        <v>0.5</v>
      </c>
      <c r="G35">
        <v>6.7</v>
      </c>
      <c r="I35" t="s">
        <v>18</v>
      </c>
    </row>
    <row r="36" spans="1:15" ht="15.75">
      <c r="A36" t="s">
        <v>20</v>
      </c>
      <c r="B36">
        <v>48.9</v>
      </c>
      <c r="C36">
        <v>0.8</v>
      </c>
      <c r="D36">
        <v>12.9</v>
      </c>
      <c r="E36">
        <v>6.2</v>
      </c>
      <c r="F36">
        <v>0.8</v>
      </c>
      <c r="G36">
        <v>30.4</v>
      </c>
      <c r="J36" s="93" t="s">
        <v>96</v>
      </c>
      <c r="K36" s="93" t="s">
        <v>137</v>
      </c>
      <c r="L36" s="93" t="s">
        <v>138</v>
      </c>
      <c r="M36" s="93" t="s">
        <v>139</v>
      </c>
      <c r="N36" s="93" t="s">
        <v>140</v>
      </c>
      <c r="O36" s="93" t="s">
        <v>141</v>
      </c>
    </row>
    <row r="37" spans="1:15">
      <c r="I37">
        <v>2010</v>
      </c>
      <c r="J37">
        <v>72.5</v>
      </c>
      <c r="K37">
        <v>0.3</v>
      </c>
      <c r="L37">
        <v>11</v>
      </c>
      <c r="M37">
        <v>4</v>
      </c>
      <c r="N37">
        <v>1</v>
      </c>
      <c r="O37">
        <v>11.2</v>
      </c>
    </row>
    <row r="38" spans="1:15" ht="15.75">
      <c r="A38">
        <v>2015</v>
      </c>
      <c r="B38" s="93" t="s">
        <v>96</v>
      </c>
      <c r="C38" s="93" t="s">
        <v>137</v>
      </c>
      <c r="D38" s="93" t="s">
        <v>138</v>
      </c>
      <c r="E38" s="93" t="s">
        <v>139</v>
      </c>
      <c r="F38" s="93" t="s">
        <v>140</v>
      </c>
      <c r="G38" s="93" t="s">
        <v>141</v>
      </c>
      <c r="I38">
        <v>2011</v>
      </c>
      <c r="J38">
        <v>76.099999999999994</v>
      </c>
      <c r="K38">
        <v>0.5</v>
      </c>
      <c r="L38">
        <v>10</v>
      </c>
      <c r="M38">
        <v>2.9</v>
      </c>
      <c r="N38">
        <v>1.2</v>
      </c>
      <c r="O38">
        <v>9.4</v>
      </c>
    </row>
    <row r="39" spans="1:15">
      <c r="A39" t="s">
        <v>16</v>
      </c>
      <c r="B39">
        <v>91</v>
      </c>
      <c r="C39">
        <v>0.6</v>
      </c>
      <c r="D39">
        <v>5.8</v>
      </c>
      <c r="E39">
        <v>1.5</v>
      </c>
      <c r="F39">
        <v>0.1</v>
      </c>
      <c r="G39">
        <v>1</v>
      </c>
      <c r="I39">
        <v>2012</v>
      </c>
      <c r="J39">
        <v>76.900000000000006</v>
      </c>
      <c r="K39">
        <v>0.8</v>
      </c>
      <c r="L39">
        <v>10.1</v>
      </c>
      <c r="M39">
        <v>3.4</v>
      </c>
      <c r="N39">
        <v>1</v>
      </c>
      <c r="O39">
        <v>7.8</v>
      </c>
    </row>
    <row r="40" spans="1:15">
      <c r="A40" t="s">
        <v>17</v>
      </c>
      <c r="B40">
        <v>85.4</v>
      </c>
      <c r="C40">
        <v>0.7</v>
      </c>
      <c r="D40">
        <v>9.6999999999999993</v>
      </c>
      <c r="E40">
        <v>2.2999999999999998</v>
      </c>
      <c r="F40">
        <v>0.1</v>
      </c>
      <c r="G40">
        <v>1.7</v>
      </c>
      <c r="I40">
        <v>2013</v>
      </c>
      <c r="J40">
        <v>77.3</v>
      </c>
      <c r="K40">
        <v>0.6</v>
      </c>
      <c r="L40">
        <v>10.1</v>
      </c>
      <c r="M40">
        <v>3.4</v>
      </c>
      <c r="N40">
        <v>0.4</v>
      </c>
      <c r="O40">
        <v>8.1</v>
      </c>
    </row>
    <row r="41" spans="1:15">
      <c r="A41" t="s">
        <v>18</v>
      </c>
      <c r="B41">
        <v>79.7</v>
      </c>
      <c r="C41">
        <v>0.5</v>
      </c>
      <c r="D41">
        <v>10.1</v>
      </c>
      <c r="E41">
        <v>2.9</v>
      </c>
      <c r="F41">
        <v>0.1</v>
      </c>
      <c r="G41">
        <v>6.7</v>
      </c>
      <c r="I41">
        <v>2014</v>
      </c>
      <c r="J41">
        <v>76.599999999999994</v>
      </c>
      <c r="K41">
        <v>0.5</v>
      </c>
      <c r="L41">
        <v>9.8000000000000007</v>
      </c>
      <c r="M41">
        <v>5.3</v>
      </c>
      <c r="N41">
        <v>1.1000000000000001</v>
      </c>
      <c r="O41">
        <v>6.6</v>
      </c>
    </row>
    <row r="42" spans="1:15">
      <c r="A42" t="s">
        <v>19</v>
      </c>
      <c r="B42">
        <v>72.400000000000006</v>
      </c>
      <c r="C42">
        <v>1</v>
      </c>
      <c r="D42">
        <v>13.6</v>
      </c>
      <c r="E42">
        <v>4.8</v>
      </c>
      <c r="F42">
        <v>0.2</v>
      </c>
      <c r="G42">
        <v>8.1</v>
      </c>
      <c r="I42">
        <v>2015</v>
      </c>
      <c r="J42">
        <v>79.7</v>
      </c>
      <c r="K42">
        <v>0.5</v>
      </c>
      <c r="L42">
        <v>10.1</v>
      </c>
      <c r="M42">
        <v>2.9</v>
      </c>
      <c r="N42">
        <v>0.1</v>
      </c>
      <c r="O42">
        <v>6.7</v>
      </c>
    </row>
    <row r="43" spans="1:15">
      <c r="A43" t="s">
        <v>20</v>
      </c>
      <c r="B43">
        <v>47.6</v>
      </c>
      <c r="C43">
        <v>1.2</v>
      </c>
      <c r="D43">
        <v>15.1</v>
      </c>
      <c r="E43">
        <v>6.7</v>
      </c>
      <c r="F43">
        <v>0.3</v>
      </c>
      <c r="G43">
        <v>29</v>
      </c>
      <c r="I43">
        <v>2016</v>
      </c>
      <c r="J43" s="3">
        <v>0.81956808999999997</v>
      </c>
      <c r="K43" s="3">
        <v>1.069985E-2</v>
      </c>
      <c r="L43" s="3">
        <v>9.5266229999999993E-2</v>
      </c>
      <c r="M43" s="3">
        <v>2.816279E-2</v>
      </c>
      <c r="N43" s="3">
        <v>2.5473599999999998E-3</v>
      </c>
      <c r="O43" s="3">
        <v>4.3755679999999998E-2</v>
      </c>
    </row>
    <row r="44" spans="1:15">
      <c r="I44">
        <v>2017</v>
      </c>
      <c r="J44" s="3">
        <v>0.77517881</v>
      </c>
      <c r="K44" s="3">
        <v>1.191297E-2</v>
      </c>
      <c r="L44" s="3">
        <v>0.10188095</v>
      </c>
      <c r="M44" s="3">
        <v>3.7686339999999999E-2</v>
      </c>
      <c r="N44" s="3">
        <v>4.39859E-3</v>
      </c>
      <c r="O44" s="3">
        <v>6.8942340000000005E-2</v>
      </c>
    </row>
    <row r="45" spans="1:15" ht="15.75">
      <c r="A45">
        <v>2016</v>
      </c>
      <c r="B45" s="93" t="s">
        <v>96</v>
      </c>
      <c r="C45" s="93" t="s">
        <v>137</v>
      </c>
      <c r="D45" s="93" t="s">
        <v>138</v>
      </c>
      <c r="E45" s="93" t="s">
        <v>139</v>
      </c>
      <c r="F45" s="93" t="s">
        <v>140</v>
      </c>
      <c r="G45" s="93" t="s">
        <v>141</v>
      </c>
      <c r="I45">
        <v>2018</v>
      </c>
      <c r="J45" s="132">
        <v>76.574529999999996</v>
      </c>
      <c r="K45" s="132">
        <v>2.0695299999999999</v>
      </c>
      <c r="L45" s="132">
        <v>6.9645799999999998</v>
      </c>
      <c r="M45" s="132">
        <v>4.48719</v>
      </c>
      <c r="N45" s="132">
        <v>0.48932000000000003</v>
      </c>
      <c r="O45" s="132">
        <v>9.4148499999999995</v>
      </c>
    </row>
    <row r="46" spans="1:15">
      <c r="A46" t="s">
        <v>16</v>
      </c>
      <c r="B46" s="3">
        <v>0.88017102999999997</v>
      </c>
      <c r="C46" s="3">
        <v>9.4562799999999992E-3</v>
      </c>
      <c r="D46" s="3">
        <v>6.902258E-2</v>
      </c>
      <c r="E46" s="3">
        <v>2.6177430000000002E-2</v>
      </c>
      <c r="F46" s="3">
        <v>4.4852E-4</v>
      </c>
      <c r="G46" s="3">
        <v>1.472416E-2</v>
      </c>
    </row>
    <row r="47" spans="1:15">
      <c r="A47" t="s">
        <v>17</v>
      </c>
      <c r="B47" s="3">
        <v>0.83660120000000004</v>
      </c>
      <c r="C47" s="3">
        <v>1.315356E-2</v>
      </c>
      <c r="D47" s="3">
        <v>8.2184190000000004E-2</v>
      </c>
      <c r="E47" s="3">
        <v>4.0528389999999997E-2</v>
      </c>
      <c r="F47" s="3">
        <v>2.08326E-3</v>
      </c>
      <c r="G47" s="3">
        <v>2.5449409999999999E-2</v>
      </c>
    </row>
    <row r="48" spans="1:15">
      <c r="A48" t="s">
        <v>18</v>
      </c>
      <c r="B48" s="3">
        <v>0.81956808999999997</v>
      </c>
      <c r="C48" s="3">
        <v>1.069985E-2</v>
      </c>
      <c r="D48" s="3">
        <v>9.5266229999999993E-2</v>
      </c>
      <c r="E48" s="3">
        <v>2.816279E-2</v>
      </c>
      <c r="F48" s="3">
        <v>2.5473599999999998E-3</v>
      </c>
      <c r="G48" s="3">
        <v>4.3755679999999998E-2</v>
      </c>
    </row>
    <row r="49" spans="1:15">
      <c r="A49" t="s">
        <v>19</v>
      </c>
      <c r="B49" s="3">
        <v>0.70675650000000001</v>
      </c>
      <c r="C49" s="3">
        <v>1.188845E-2</v>
      </c>
      <c r="D49" s="3">
        <v>0.13019101</v>
      </c>
      <c r="E49" s="3">
        <v>4.8962730000000003E-2</v>
      </c>
      <c r="F49" s="3">
        <v>4.1689700000000001E-3</v>
      </c>
      <c r="G49" s="3">
        <v>9.8032339999999996E-2</v>
      </c>
    </row>
    <row r="50" spans="1:15">
      <c r="A50" t="s">
        <v>20</v>
      </c>
      <c r="B50" s="3">
        <v>0.50586639</v>
      </c>
      <c r="C50" s="3">
        <v>5.3073299999999999E-3</v>
      </c>
      <c r="D50" s="3">
        <v>0.18600243</v>
      </c>
      <c r="E50" s="3">
        <v>8.3662379999999995E-2</v>
      </c>
      <c r="F50" s="3">
        <v>5.5362500000000004E-3</v>
      </c>
      <c r="G50" s="3">
        <v>0.21362522</v>
      </c>
      <c r="I50" t="s">
        <v>19</v>
      </c>
    </row>
    <row r="51" spans="1:15" ht="15.75">
      <c r="B51" s="3"/>
      <c r="C51" s="3"/>
      <c r="D51" s="3"/>
      <c r="E51" s="3"/>
      <c r="F51" s="3"/>
      <c r="G51" s="3"/>
      <c r="J51" s="93" t="s">
        <v>96</v>
      </c>
      <c r="K51" s="93" t="s">
        <v>137</v>
      </c>
      <c r="L51" s="93" t="s">
        <v>138</v>
      </c>
      <c r="M51" s="93" t="s">
        <v>139</v>
      </c>
      <c r="N51" s="93" t="s">
        <v>140</v>
      </c>
      <c r="O51" s="93" t="s">
        <v>141</v>
      </c>
    </row>
    <row r="52" spans="1:15">
      <c r="I52">
        <v>2010</v>
      </c>
      <c r="J52">
        <v>47.4</v>
      </c>
      <c r="K52">
        <v>0.7</v>
      </c>
      <c r="L52">
        <v>14.3</v>
      </c>
      <c r="M52">
        <v>5.0999999999999996</v>
      </c>
      <c r="N52">
        <v>0.9</v>
      </c>
      <c r="O52">
        <v>31.7</v>
      </c>
    </row>
    <row r="53" spans="1:15">
      <c r="I53">
        <v>2011</v>
      </c>
      <c r="J53">
        <v>69.599999999999994</v>
      </c>
      <c r="K53">
        <v>0.4</v>
      </c>
      <c r="L53">
        <v>11.5</v>
      </c>
      <c r="M53">
        <v>4.5</v>
      </c>
      <c r="N53">
        <v>0.7</v>
      </c>
      <c r="O53">
        <v>13.3</v>
      </c>
    </row>
    <row r="54" spans="1:15" ht="15.75">
      <c r="A54">
        <v>2017</v>
      </c>
      <c r="B54" s="93" t="s">
        <v>96</v>
      </c>
      <c r="C54" s="93" t="s">
        <v>137</v>
      </c>
      <c r="D54" s="93" t="s">
        <v>138</v>
      </c>
      <c r="E54" s="93" t="s">
        <v>139</v>
      </c>
      <c r="F54" s="93" t="s">
        <v>140</v>
      </c>
      <c r="G54" s="93" t="s">
        <v>141</v>
      </c>
      <c r="I54">
        <v>2012</v>
      </c>
      <c r="J54">
        <v>66.5</v>
      </c>
      <c r="K54">
        <v>0.4</v>
      </c>
      <c r="L54">
        <v>10</v>
      </c>
      <c r="M54">
        <v>5.6</v>
      </c>
      <c r="N54">
        <v>1.5</v>
      </c>
      <c r="O54">
        <v>15.9</v>
      </c>
    </row>
    <row r="55" spans="1:15">
      <c r="A55" t="s">
        <v>16</v>
      </c>
      <c r="B55" s="3">
        <v>0.86673791</v>
      </c>
      <c r="C55" s="3">
        <v>8.3027199999999995E-3</v>
      </c>
      <c r="D55" s="3">
        <v>7.0145849999999996E-2</v>
      </c>
      <c r="E55" s="3">
        <v>1.942193E-2</v>
      </c>
      <c r="F55" s="3">
        <v>2.4645700000000001E-3</v>
      </c>
      <c r="G55" s="3">
        <v>3.2927020000000001E-2</v>
      </c>
      <c r="I55">
        <v>2013</v>
      </c>
      <c r="J55">
        <v>71.900000000000006</v>
      </c>
      <c r="K55">
        <v>1</v>
      </c>
      <c r="L55">
        <v>11.8</v>
      </c>
      <c r="M55">
        <v>5</v>
      </c>
      <c r="N55">
        <v>0.4</v>
      </c>
      <c r="O55">
        <v>10</v>
      </c>
    </row>
    <row r="56" spans="1:15">
      <c r="A56" t="s">
        <v>17</v>
      </c>
      <c r="B56" s="3">
        <v>0.83288101999999997</v>
      </c>
      <c r="C56" s="3">
        <v>1.0518100000000001E-2</v>
      </c>
      <c r="D56" s="3">
        <v>9.1386460000000003E-2</v>
      </c>
      <c r="E56" s="3">
        <v>2.6816070000000001E-2</v>
      </c>
      <c r="F56" s="3">
        <v>2.5650199999999999E-3</v>
      </c>
      <c r="G56" s="3">
        <v>3.5833339999999998E-2</v>
      </c>
      <c r="I56">
        <v>2014</v>
      </c>
      <c r="J56">
        <v>74.8</v>
      </c>
      <c r="K56">
        <v>0.9</v>
      </c>
      <c r="L56">
        <v>11.7</v>
      </c>
      <c r="M56">
        <v>5.4</v>
      </c>
      <c r="N56">
        <v>0.5</v>
      </c>
      <c r="O56">
        <v>6.7</v>
      </c>
    </row>
    <row r="57" spans="1:15">
      <c r="A57" t="s">
        <v>18</v>
      </c>
      <c r="B57" s="3">
        <v>0.77517881</v>
      </c>
      <c r="C57" s="3">
        <v>1.191297E-2</v>
      </c>
      <c r="D57" s="3">
        <v>0.10188095</v>
      </c>
      <c r="E57" s="3">
        <v>3.7686339999999999E-2</v>
      </c>
      <c r="F57" s="3">
        <v>4.39859E-3</v>
      </c>
      <c r="G57" s="3">
        <v>6.8942340000000005E-2</v>
      </c>
      <c r="I57">
        <v>2015</v>
      </c>
      <c r="J57">
        <v>72.400000000000006</v>
      </c>
      <c r="K57">
        <v>1</v>
      </c>
      <c r="L57">
        <v>13.6</v>
      </c>
      <c r="M57">
        <v>4.8</v>
      </c>
      <c r="N57">
        <v>0.2</v>
      </c>
      <c r="O57">
        <v>8.1</v>
      </c>
    </row>
    <row r="58" spans="1:15">
      <c r="A58" t="s">
        <v>19</v>
      </c>
      <c r="B58" s="3">
        <v>0.65888268000000005</v>
      </c>
      <c r="C58" s="3">
        <v>8.1799999999999998E-3</v>
      </c>
      <c r="D58" s="3">
        <v>0.12751757</v>
      </c>
      <c r="E58" s="3">
        <v>4.1648989999999997E-2</v>
      </c>
      <c r="F58" s="3">
        <v>5.9872900000000001E-3</v>
      </c>
      <c r="G58" s="3">
        <v>0.15778345999999999</v>
      </c>
      <c r="I58">
        <v>2016</v>
      </c>
      <c r="J58" s="3">
        <v>0.70675650000000001</v>
      </c>
      <c r="K58" s="3">
        <v>1.188845E-2</v>
      </c>
      <c r="L58" s="3">
        <v>0.13019101</v>
      </c>
      <c r="M58" s="3">
        <v>4.8962730000000003E-2</v>
      </c>
      <c r="N58" s="3">
        <v>4.1689700000000001E-3</v>
      </c>
      <c r="O58" s="3">
        <v>9.8032339999999996E-2</v>
      </c>
    </row>
    <row r="59" spans="1:15">
      <c r="A59" t="s">
        <v>20</v>
      </c>
      <c r="B59" s="3">
        <v>0.47908024999999999</v>
      </c>
      <c r="C59" s="3">
        <v>5.2224899999999998E-3</v>
      </c>
      <c r="D59" s="3">
        <v>0.14456589</v>
      </c>
      <c r="E59" s="3">
        <v>5.9274390000000003E-2</v>
      </c>
      <c r="F59" s="3">
        <v>9.3947700000000002E-3</v>
      </c>
      <c r="G59" s="3">
        <v>0.30246220000000001</v>
      </c>
      <c r="I59">
        <v>2017</v>
      </c>
      <c r="J59" s="3">
        <v>0.65888268000000005</v>
      </c>
      <c r="K59" s="3">
        <v>8.1799999999999998E-3</v>
      </c>
      <c r="L59" s="3">
        <v>0.12751757</v>
      </c>
      <c r="M59" s="3">
        <v>4.1648989999999997E-2</v>
      </c>
      <c r="N59" s="3">
        <v>5.9872900000000001E-3</v>
      </c>
      <c r="O59" s="3">
        <v>0.15778345999999999</v>
      </c>
    </row>
    <row r="60" spans="1:15">
      <c r="I60">
        <v>2018</v>
      </c>
      <c r="J60" s="132">
        <v>64.597210000000004</v>
      </c>
      <c r="K60" s="132">
        <v>1.7054400000000001</v>
      </c>
      <c r="L60" s="132">
        <v>16.622680000000003</v>
      </c>
      <c r="M60" s="132">
        <v>3.2497799999999999</v>
      </c>
      <c r="N60" s="132">
        <v>0.30125999999999997</v>
      </c>
      <c r="O60" s="132">
        <v>13.52364</v>
      </c>
    </row>
    <row r="61" spans="1:15" ht="15.75">
      <c r="A61">
        <v>2018</v>
      </c>
      <c r="B61" s="93" t="s">
        <v>96</v>
      </c>
      <c r="C61" s="93" t="s">
        <v>137</v>
      </c>
      <c r="D61" s="93" t="s">
        <v>138</v>
      </c>
      <c r="E61" s="93" t="s">
        <v>139</v>
      </c>
      <c r="F61" s="93" t="s">
        <v>140</v>
      </c>
      <c r="G61" s="93" t="s">
        <v>141</v>
      </c>
    </row>
    <row r="62" spans="1:15">
      <c r="A62" t="s">
        <v>16</v>
      </c>
      <c r="B62" s="132">
        <v>90.38112000000001</v>
      </c>
      <c r="C62" s="132">
        <v>0.23956</v>
      </c>
      <c r="D62" s="132">
        <v>6.36632</v>
      </c>
      <c r="E62" s="132">
        <v>1.14188</v>
      </c>
      <c r="F62" s="132">
        <v>0.44879000000000002</v>
      </c>
      <c r="G62" s="132">
        <v>1.42232</v>
      </c>
    </row>
    <row r="63" spans="1:15">
      <c r="A63" t="s">
        <v>17</v>
      </c>
      <c r="B63" s="132">
        <v>82.33308000000001</v>
      </c>
      <c r="C63" s="132">
        <v>0.43398999999999999</v>
      </c>
      <c r="D63" s="132">
        <v>10.680860000000001</v>
      </c>
      <c r="E63" s="132">
        <v>1.5555299999999999</v>
      </c>
      <c r="F63" s="132">
        <v>0.01</v>
      </c>
      <c r="G63" s="132">
        <v>4.9865399999999998</v>
      </c>
    </row>
    <row r="64" spans="1:15">
      <c r="A64" t="s">
        <v>18</v>
      </c>
      <c r="B64" s="132">
        <v>76.574529999999996</v>
      </c>
      <c r="C64" s="132">
        <v>2.0695299999999999</v>
      </c>
      <c r="D64" s="132">
        <v>6.9645799999999998</v>
      </c>
      <c r="E64" s="132">
        <v>4.48719</v>
      </c>
      <c r="F64" s="132">
        <v>0.48932000000000003</v>
      </c>
      <c r="G64" s="132">
        <v>9.4148499999999995</v>
      </c>
      <c r="I64" t="s">
        <v>20</v>
      </c>
    </row>
    <row r="65" spans="1:15" ht="15.75">
      <c r="A65" t="s">
        <v>19</v>
      </c>
      <c r="B65" s="132">
        <v>64.597210000000004</v>
      </c>
      <c r="C65" s="132">
        <v>1.7054400000000001</v>
      </c>
      <c r="D65" s="132">
        <v>16.622680000000003</v>
      </c>
      <c r="E65" s="132">
        <v>3.2497799999999999</v>
      </c>
      <c r="F65" s="132">
        <v>0.30125999999999997</v>
      </c>
      <c r="G65" s="132">
        <v>13.52364</v>
      </c>
      <c r="J65" s="93" t="s">
        <v>96</v>
      </c>
      <c r="K65" s="93" t="s">
        <v>137</v>
      </c>
      <c r="L65" s="93" t="s">
        <v>138</v>
      </c>
      <c r="M65" s="93" t="s">
        <v>139</v>
      </c>
      <c r="N65" s="93" t="s">
        <v>140</v>
      </c>
      <c r="O65" s="93" t="s">
        <v>141</v>
      </c>
    </row>
    <row r="66" spans="1:15">
      <c r="A66" t="s">
        <v>20</v>
      </c>
      <c r="B66" s="132">
        <v>24.37959</v>
      </c>
      <c r="C66" s="132">
        <v>0.60458999999999996</v>
      </c>
      <c r="D66" s="132">
        <v>10.19665</v>
      </c>
      <c r="E66" s="132">
        <v>6.2659700000000003</v>
      </c>
      <c r="F66" s="132">
        <v>0.53120999999999996</v>
      </c>
      <c r="G66" s="132">
        <v>58.021979999999992</v>
      </c>
      <c r="I66">
        <v>2010</v>
      </c>
      <c r="J66">
        <v>61</v>
      </c>
      <c r="K66">
        <v>0.5</v>
      </c>
      <c r="L66">
        <v>13.1</v>
      </c>
      <c r="M66">
        <v>4.4000000000000004</v>
      </c>
      <c r="N66">
        <v>0.8</v>
      </c>
      <c r="O66">
        <v>20.100000000000001</v>
      </c>
    </row>
    <row r="67" spans="1:15">
      <c r="I67">
        <v>2011</v>
      </c>
      <c r="J67">
        <v>41.5</v>
      </c>
      <c r="K67">
        <v>0.5</v>
      </c>
      <c r="L67">
        <v>11.5</v>
      </c>
      <c r="M67">
        <v>6.3</v>
      </c>
      <c r="N67">
        <v>1.2</v>
      </c>
      <c r="O67">
        <v>39</v>
      </c>
    </row>
    <row r="68" spans="1:15">
      <c r="I68">
        <v>2012</v>
      </c>
      <c r="J68">
        <v>47.3</v>
      </c>
      <c r="K68">
        <v>0.5</v>
      </c>
      <c r="L68">
        <v>15.4</v>
      </c>
      <c r="M68">
        <v>5.0999999999999996</v>
      </c>
      <c r="N68">
        <v>0.8</v>
      </c>
      <c r="O68">
        <v>31</v>
      </c>
    </row>
    <row r="69" spans="1:15">
      <c r="I69">
        <v>2013</v>
      </c>
      <c r="J69">
        <v>52.6</v>
      </c>
      <c r="K69">
        <v>0.7</v>
      </c>
      <c r="L69">
        <v>14.5</v>
      </c>
      <c r="M69">
        <v>5.3</v>
      </c>
      <c r="N69">
        <v>0.4</v>
      </c>
      <c r="O69">
        <v>26.4</v>
      </c>
    </row>
    <row r="70" spans="1:15">
      <c r="B70" s="133"/>
      <c r="C70" s="133"/>
      <c r="D70" s="133"/>
      <c r="E70" s="133"/>
      <c r="F70" s="133"/>
      <c r="G70" s="133"/>
      <c r="I70">
        <v>2014</v>
      </c>
      <c r="J70">
        <v>48.9</v>
      </c>
      <c r="K70">
        <v>0.8</v>
      </c>
      <c r="L70">
        <v>12.9</v>
      </c>
      <c r="M70">
        <v>6.2</v>
      </c>
      <c r="N70">
        <v>0.8</v>
      </c>
      <c r="O70">
        <v>30.4</v>
      </c>
    </row>
    <row r="71" spans="1:15">
      <c r="I71">
        <v>2015</v>
      </c>
      <c r="J71">
        <v>47.6</v>
      </c>
      <c r="K71">
        <v>1.2</v>
      </c>
      <c r="L71">
        <v>15.1</v>
      </c>
      <c r="M71">
        <v>6.7</v>
      </c>
      <c r="N71">
        <v>0.3</v>
      </c>
      <c r="O71">
        <v>29</v>
      </c>
    </row>
    <row r="72" spans="1:15">
      <c r="I72">
        <v>2016</v>
      </c>
      <c r="J72" s="3">
        <v>0.50586639</v>
      </c>
      <c r="K72" s="3">
        <v>5.3073299999999999E-3</v>
      </c>
      <c r="L72" s="3">
        <v>0.18600243</v>
      </c>
      <c r="M72" s="3">
        <v>8.3662379999999995E-2</v>
      </c>
      <c r="N72" s="3">
        <v>5.5362500000000004E-3</v>
      </c>
      <c r="O72" s="3">
        <v>0.21362522</v>
      </c>
    </row>
    <row r="73" spans="1:15">
      <c r="I73">
        <v>2017</v>
      </c>
      <c r="J73" s="3">
        <v>0.47908024999999999</v>
      </c>
      <c r="K73" s="3">
        <v>5.2224899999999998E-3</v>
      </c>
      <c r="L73" s="3">
        <v>0.14456589</v>
      </c>
      <c r="M73" s="3">
        <v>5.9274390000000003E-2</v>
      </c>
      <c r="N73" s="3">
        <v>9.3947700000000002E-3</v>
      </c>
      <c r="O73" s="3">
        <v>0.30246220000000001</v>
      </c>
    </row>
    <row r="74" spans="1:15">
      <c r="I74">
        <v>2018</v>
      </c>
      <c r="J74" s="132">
        <v>24.37959</v>
      </c>
      <c r="K74" s="132">
        <v>0.60458999999999996</v>
      </c>
      <c r="L74" s="132">
        <v>10.19665</v>
      </c>
      <c r="M74" s="132">
        <v>6.2659700000000003</v>
      </c>
      <c r="N74" s="132">
        <v>0.53120999999999996</v>
      </c>
      <c r="O74" s="132">
        <v>58.021979999999992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70" zoomScaleNormal="70" zoomScalePageLayoutView="70" workbookViewId="0">
      <selection activeCell="N38" sqref="N38"/>
    </sheetView>
  </sheetViews>
  <sheetFormatPr baseColWidth="10" defaultColWidth="9.85546875" defaultRowHeight="15.75"/>
  <cols>
    <col min="1" max="1" width="10.140625" style="77" customWidth="1"/>
    <col min="2" max="2" width="9.85546875" style="77"/>
    <col min="3" max="3" width="9.85546875" style="77" customWidth="1"/>
    <col min="4" max="4" width="19.5703125" style="77" customWidth="1"/>
    <col min="5" max="16384" width="9.85546875" style="77"/>
  </cols>
  <sheetData>
    <row r="1" spans="1:4">
      <c r="A1" s="77" t="s">
        <v>134</v>
      </c>
    </row>
    <row r="2" spans="1:4" ht="40.5" customHeight="1">
      <c r="A2" s="137"/>
      <c r="B2" s="202"/>
      <c r="C2" s="202"/>
      <c r="D2" s="202"/>
    </row>
    <row r="3" spans="1:4">
      <c r="A3" s="93"/>
      <c r="B3" s="203" t="s">
        <v>172</v>
      </c>
      <c r="C3" s="203"/>
      <c r="D3" s="203"/>
    </row>
    <row r="4" spans="1:4">
      <c r="A4" s="138"/>
      <c r="B4" s="138" t="s">
        <v>102</v>
      </c>
      <c r="C4" s="138" t="s">
        <v>173</v>
      </c>
      <c r="D4" s="138" t="s">
        <v>174</v>
      </c>
    </row>
    <row r="5" spans="1:4">
      <c r="A5" s="140">
        <v>2010</v>
      </c>
      <c r="B5" s="139">
        <v>0.11222509999999999</v>
      </c>
      <c r="C5" s="139">
        <v>1.8504999999999999E-3</v>
      </c>
      <c r="D5" s="139">
        <v>0.83857440000000005</v>
      </c>
    </row>
    <row r="6" spans="1:4">
      <c r="A6" s="93">
        <v>2011</v>
      </c>
      <c r="B6" s="139">
        <v>0.1048789</v>
      </c>
      <c r="C6" s="139">
        <v>6.3100000000000005E-4</v>
      </c>
      <c r="D6" s="139">
        <v>0.67027559999999997</v>
      </c>
    </row>
    <row r="7" spans="1:4">
      <c r="A7" s="140">
        <v>2012</v>
      </c>
      <c r="B7" s="139">
        <v>8.9340500000000003E-2</v>
      </c>
      <c r="C7" s="139">
        <v>5.8810000000000004E-4</v>
      </c>
      <c r="D7" s="139">
        <v>0.60945669999999996</v>
      </c>
    </row>
    <row r="8" spans="1:4">
      <c r="A8" s="93">
        <v>2013</v>
      </c>
      <c r="B8" s="139">
        <v>7.9217999999999997E-2</v>
      </c>
      <c r="C8" s="139">
        <v>5.9980000000000005E-4</v>
      </c>
      <c r="D8" s="139">
        <v>0.4987317</v>
      </c>
    </row>
    <row r="9" spans="1:4">
      <c r="A9" s="140">
        <v>2014</v>
      </c>
      <c r="B9" s="139">
        <v>0.1062198</v>
      </c>
      <c r="C9" s="139">
        <v>1.3278999999999999E-3</v>
      </c>
      <c r="D9" s="139">
        <v>0.69693590000000005</v>
      </c>
    </row>
    <row r="10" spans="1:4">
      <c r="A10" s="93">
        <v>2015</v>
      </c>
      <c r="B10" s="139">
        <v>0.11990480000000001</v>
      </c>
      <c r="C10" s="139">
        <v>1.127E-3</v>
      </c>
      <c r="D10" s="139">
        <v>0.60156920000000003</v>
      </c>
    </row>
    <row r="11" spans="1:4">
      <c r="A11" s="93">
        <v>2016</v>
      </c>
      <c r="B11" s="141">
        <v>0.10635459999999999</v>
      </c>
      <c r="C11" s="141">
        <v>3.2512000000000001E-3</v>
      </c>
      <c r="D11" s="141">
        <v>0.74492650000000005</v>
      </c>
    </row>
    <row r="12" spans="1:4">
      <c r="A12" s="93">
        <v>2017</v>
      </c>
      <c r="B12" s="141">
        <v>0.13458329999999999</v>
      </c>
      <c r="C12" s="141">
        <v>3.1026000000000001E-3</v>
      </c>
      <c r="D12" s="141">
        <v>0.78751610000000005</v>
      </c>
    </row>
    <row r="13" spans="1:4">
      <c r="A13" s="93">
        <v>2018</v>
      </c>
      <c r="B13" s="141">
        <v>0.1162538</v>
      </c>
      <c r="C13" s="141">
        <v>1.4986999999999999E-3</v>
      </c>
      <c r="D13" s="141">
        <v>0.73394729999999997</v>
      </c>
    </row>
  </sheetData>
  <mergeCells count="2">
    <mergeCell ref="B2:D2"/>
    <mergeCell ref="B3:D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115" zoomScaleNormal="115" zoomScalePageLayoutView="75" workbookViewId="0">
      <selection activeCell="D28" sqref="D28"/>
    </sheetView>
  </sheetViews>
  <sheetFormatPr baseColWidth="10" defaultColWidth="12.5703125" defaultRowHeight="15.75"/>
  <cols>
    <col min="1" max="2" width="12.5703125" style="77"/>
    <col min="3" max="8" width="12.5703125" style="93"/>
    <col min="9" max="16384" width="12.5703125" style="77"/>
  </cols>
  <sheetData>
    <row r="1" spans="1:10" ht="14.25" customHeight="1">
      <c r="A1" s="155" t="s">
        <v>175</v>
      </c>
    </row>
    <row r="2" spans="1:10" ht="18.75" customHeight="1"/>
    <row r="3" spans="1:10">
      <c r="A3" s="80"/>
      <c r="B3" s="80">
        <v>2010</v>
      </c>
      <c r="C3" s="80">
        <v>2011</v>
      </c>
      <c r="D3" s="80">
        <v>2012</v>
      </c>
      <c r="E3" s="80">
        <v>2013</v>
      </c>
      <c r="F3" s="80">
        <v>2014</v>
      </c>
      <c r="G3" s="80">
        <v>2015</v>
      </c>
      <c r="H3" s="80">
        <v>2016</v>
      </c>
      <c r="I3" s="80">
        <v>2017</v>
      </c>
      <c r="J3" s="80">
        <v>2018</v>
      </c>
    </row>
    <row r="4" spans="1:10">
      <c r="A4" s="69" t="s">
        <v>16</v>
      </c>
      <c r="B4" s="156">
        <v>0.16040489999999999</v>
      </c>
      <c r="C4" s="156">
        <v>0.152171</v>
      </c>
      <c r="D4" s="156">
        <v>0.1575088</v>
      </c>
      <c r="E4" s="156">
        <v>0.15907080000000001</v>
      </c>
      <c r="F4" s="156">
        <v>0.16255890000000001</v>
      </c>
      <c r="G4" s="156">
        <v>0.18569160000000001</v>
      </c>
      <c r="H4" s="157">
        <v>0.17956849999999999</v>
      </c>
      <c r="I4" s="157">
        <v>0.1908349</v>
      </c>
      <c r="J4" s="157">
        <v>0.1755157</v>
      </c>
    </row>
    <row r="5" spans="1:10">
      <c r="A5" s="69" t="s">
        <v>17</v>
      </c>
      <c r="B5" s="156">
        <v>0.3122839</v>
      </c>
      <c r="C5" s="156">
        <v>0.29077029999999998</v>
      </c>
      <c r="D5" s="156">
        <v>0.31604070000000001</v>
      </c>
      <c r="E5" s="156">
        <v>0.33372580000000002</v>
      </c>
      <c r="F5" s="156">
        <v>0.31367040000000002</v>
      </c>
      <c r="G5" s="156">
        <v>0.31226739999999997</v>
      </c>
      <c r="H5" s="157">
        <v>0.30875170000000002</v>
      </c>
      <c r="I5" s="157">
        <v>0.305282</v>
      </c>
      <c r="J5" s="157">
        <v>0.29407460000000002</v>
      </c>
    </row>
    <row r="6" spans="1:10" ht="12.75" customHeight="1">
      <c r="A6" s="69" t="s">
        <v>18</v>
      </c>
      <c r="B6" s="156">
        <v>0.38974510000000001</v>
      </c>
      <c r="C6" s="156">
        <v>0.37322109999999997</v>
      </c>
      <c r="D6" s="156">
        <v>0.36932409999999999</v>
      </c>
      <c r="E6" s="156">
        <v>0.38676159999999998</v>
      </c>
      <c r="F6" s="156">
        <v>0.38730100000000001</v>
      </c>
      <c r="G6" s="156">
        <v>0.39471879999999998</v>
      </c>
      <c r="H6" s="157">
        <v>0.38133489999999998</v>
      </c>
      <c r="I6" s="157">
        <v>0.3715388</v>
      </c>
      <c r="J6" s="157">
        <v>0.36415330000000001</v>
      </c>
    </row>
    <row r="7" spans="1:10">
      <c r="A7" s="69" t="s">
        <v>19</v>
      </c>
      <c r="B7" s="156">
        <v>0.41947709999999999</v>
      </c>
      <c r="C7" s="156">
        <v>0.42220980000000002</v>
      </c>
      <c r="D7" s="156">
        <v>0.44813829999999999</v>
      </c>
      <c r="E7" s="156">
        <v>0.4139543</v>
      </c>
      <c r="F7" s="156">
        <v>0.42356850000000001</v>
      </c>
      <c r="G7" s="156">
        <v>0.40680569999999999</v>
      </c>
      <c r="H7" s="157">
        <v>0.42400209999999999</v>
      </c>
      <c r="I7" s="157">
        <v>0.42379119999999998</v>
      </c>
      <c r="J7" s="157">
        <v>0.42119309999999999</v>
      </c>
    </row>
    <row r="8" spans="1:10">
      <c r="A8" s="69" t="s">
        <v>20</v>
      </c>
      <c r="B8" s="156">
        <v>0.54217559999999998</v>
      </c>
      <c r="C8" s="156">
        <v>0.62632390000000004</v>
      </c>
      <c r="D8" s="156">
        <v>0.55932210000000004</v>
      </c>
      <c r="E8" s="156">
        <v>0.55440920000000005</v>
      </c>
      <c r="F8" s="156">
        <v>0.54038039999999998</v>
      </c>
      <c r="G8" s="156">
        <v>0.54288400000000003</v>
      </c>
      <c r="H8" s="157">
        <v>0.50663860000000005</v>
      </c>
      <c r="I8" s="157">
        <v>0.51544469999999998</v>
      </c>
      <c r="J8" s="157">
        <v>0.54229320000000003</v>
      </c>
    </row>
    <row r="19" spans="1:13" ht="15" customHeight="1"/>
    <row r="21" spans="1:13" s="93" customFormat="1">
      <c r="A21" s="77"/>
      <c r="B21" s="77"/>
      <c r="I21" s="77"/>
      <c r="J21" s="77"/>
      <c r="K21" s="77"/>
      <c r="L21" s="77"/>
      <c r="M21" s="77"/>
    </row>
    <row r="22" spans="1:13" s="93" customFormat="1">
      <c r="A22" s="77"/>
      <c r="B22" s="77"/>
      <c r="I22" s="77"/>
      <c r="J22" s="77"/>
      <c r="K22" s="77"/>
      <c r="L22" s="77"/>
      <c r="M22" s="77"/>
    </row>
    <row r="23" spans="1:13" s="93" customFormat="1">
      <c r="A23" s="77"/>
      <c r="B23" s="77"/>
      <c r="I23" s="77"/>
      <c r="J23" s="77"/>
      <c r="K23" s="77"/>
      <c r="L23" s="77"/>
      <c r="M23" s="77"/>
    </row>
    <row r="24" spans="1:13" s="93" customFormat="1">
      <c r="A24" s="77"/>
      <c r="B24" s="77"/>
      <c r="I24" s="77"/>
      <c r="J24" s="77"/>
      <c r="K24" s="77"/>
      <c r="L24" s="77"/>
      <c r="M24" s="77"/>
    </row>
    <row r="25" spans="1:13" s="93" customFormat="1">
      <c r="A25" s="77"/>
      <c r="B25" s="77"/>
      <c r="I25" s="77"/>
      <c r="J25" s="77"/>
      <c r="K25" s="77"/>
      <c r="L25" s="77"/>
      <c r="M25" s="77"/>
    </row>
    <row r="26" spans="1:13" s="93" customFormat="1">
      <c r="A26" s="77"/>
      <c r="B26" s="77"/>
      <c r="I26" s="77"/>
      <c r="J26" s="77"/>
      <c r="K26" s="77"/>
      <c r="L26" s="77"/>
      <c r="M26" s="77"/>
    </row>
    <row r="27" spans="1:13" s="93" customFormat="1">
      <c r="A27" s="77"/>
      <c r="B27" s="77"/>
      <c r="I27" s="77"/>
      <c r="J27" s="77"/>
      <c r="K27" s="77"/>
      <c r="L27" s="77"/>
      <c r="M27" s="77"/>
    </row>
    <row r="28" spans="1:13" s="93" customFormat="1">
      <c r="A28" s="77"/>
      <c r="B28" s="77"/>
      <c r="I28" s="77"/>
      <c r="J28" s="77"/>
      <c r="K28" s="77"/>
      <c r="L28" s="77"/>
      <c r="M28" s="77"/>
    </row>
    <row r="29" spans="1:13" s="93" customFormat="1">
      <c r="A29" s="77"/>
      <c r="B29" s="77"/>
      <c r="I29" s="77"/>
      <c r="J29" s="77"/>
      <c r="K29" s="77"/>
      <c r="L29" s="77"/>
      <c r="M29" s="77"/>
    </row>
    <row r="30" spans="1:13" s="93" customFormat="1">
      <c r="A30" s="77"/>
      <c r="B30" s="77"/>
      <c r="I30" s="77"/>
      <c r="J30" s="77"/>
      <c r="K30" s="77"/>
      <c r="L30" s="77"/>
      <c r="M30" s="77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opLeftCell="J1" zoomScale="85" zoomScaleNormal="85" workbookViewId="0">
      <selection activeCell="V5" sqref="V5:V7"/>
    </sheetView>
  </sheetViews>
  <sheetFormatPr baseColWidth="10" defaultColWidth="9.140625" defaultRowHeight="15"/>
  <cols>
    <col min="1" max="1" width="22" style="58" customWidth="1"/>
    <col min="2" max="2" width="9.28515625" style="58" bestFit="1" customWidth="1"/>
    <col min="3" max="5" width="9.140625" style="58"/>
    <col min="6" max="6" width="9.5703125" style="58" bestFit="1" customWidth="1"/>
    <col min="7" max="7" width="9.140625" style="58"/>
    <col min="8" max="8" width="10.28515625" style="58" customWidth="1"/>
    <col min="9" max="9" width="9.28515625" style="58" bestFit="1" customWidth="1"/>
    <col min="10" max="16384" width="9.140625" style="58"/>
  </cols>
  <sheetData>
    <row r="1" spans="1:26">
      <c r="A1" s="51" t="s">
        <v>176</v>
      </c>
    </row>
    <row r="3" spans="1:26">
      <c r="A3" s="51" t="s">
        <v>207</v>
      </c>
    </row>
    <row r="4" spans="1:26" s="134" customFormat="1">
      <c r="B4" s="190"/>
      <c r="C4" s="190"/>
      <c r="D4" s="190"/>
      <c r="E4" s="190"/>
      <c r="F4" s="190"/>
      <c r="G4" s="190"/>
      <c r="H4" s="190"/>
      <c r="I4" s="190"/>
      <c r="L4" s="190"/>
    </row>
    <row r="5" spans="1:26">
      <c r="A5" s="171"/>
      <c r="B5" s="192" t="s">
        <v>184</v>
      </c>
      <c r="C5" s="192" t="s">
        <v>223</v>
      </c>
      <c r="D5" s="192" t="s">
        <v>186</v>
      </c>
      <c r="E5" s="192" t="s">
        <v>208</v>
      </c>
      <c r="F5" s="192" t="s">
        <v>209</v>
      </c>
      <c r="G5" s="192" t="s">
        <v>188</v>
      </c>
      <c r="H5" s="192" t="s">
        <v>189</v>
      </c>
      <c r="I5" s="192" t="s">
        <v>210</v>
      </c>
      <c r="J5" s="192" t="s">
        <v>211</v>
      </c>
      <c r="K5" s="192" t="s">
        <v>193</v>
      </c>
      <c r="L5" s="192" t="s">
        <v>212</v>
      </c>
      <c r="M5" s="192" t="s">
        <v>213</v>
      </c>
      <c r="N5" s="192" t="s">
        <v>214</v>
      </c>
      <c r="O5" s="192" t="s">
        <v>194</v>
      </c>
      <c r="P5" s="192" t="s">
        <v>196</v>
      </c>
      <c r="Q5" s="192" t="s">
        <v>215</v>
      </c>
      <c r="R5" s="192" t="s">
        <v>197</v>
      </c>
      <c r="S5" s="192" t="s">
        <v>216</v>
      </c>
      <c r="T5" s="192" t="s">
        <v>217</v>
      </c>
      <c r="U5" s="192" t="s">
        <v>218</v>
      </c>
      <c r="V5" s="192" t="s">
        <v>219</v>
      </c>
      <c r="W5" s="192" t="s">
        <v>220</v>
      </c>
      <c r="X5" s="192" t="s">
        <v>221</v>
      </c>
      <c r="Y5" s="192" t="s">
        <v>222</v>
      </c>
      <c r="Z5" s="193" t="s">
        <v>224</v>
      </c>
    </row>
    <row r="6" spans="1:26">
      <c r="A6" s="166" t="s">
        <v>205</v>
      </c>
      <c r="B6" s="192">
        <v>12.524119102693509</v>
      </c>
      <c r="C6" s="194">
        <v>11.67962449</v>
      </c>
      <c r="D6" s="192">
        <v>15.291488381324989</v>
      </c>
      <c r="E6" s="192">
        <v>15.164452012222046</v>
      </c>
      <c r="F6" s="192">
        <v>14.688427331272125</v>
      </c>
      <c r="G6" s="192">
        <v>15.404254052216718</v>
      </c>
      <c r="H6" s="192">
        <v>7.5007828261141203</v>
      </c>
      <c r="I6" s="192">
        <v>13.159151176519925</v>
      </c>
      <c r="J6" s="192">
        <v>18.077998522007647</v>
      </c>
      <c r="K6" s="192">
        <v>49.934599049511711</v>
      </c>
      <c r="L6" s="192">
        <v>23.233090171278889</v>
      </c>
      <c r="M6" s="192">
        <v>14.981486755909998</v>
      </c>
      <c r="N6" s="192">
        <v>17.725115269050793</v>
      </c>
      <c r="O6" s="192">
        <v>22.772006975509896</v>
      </c>
      <c r="P6" s="192">
        <v>23.125539769689084</v>
      </c>
      <c r="Q6" s="192">
        <v>34.008479453290157</v>
      </c>
      <c r="R6" s="192">
        <v>31.807343824511207</v>
      </c>
      <c r="S6" s="192">
        <v>24.555242361938951</v>
      </c>
      <c r="T6" s="192">
        <v>29.037430124432152</v>
      </c>
      <c r="U6" s="192">
        <v>49.978176264155074</v>
      </c>
      <c r="V6" s="192">
        <v>44.557065950000002</v>
      </c>
      <c r="W6" s="192">
        <v>56.925469887099425</v>
      </c>
      <c r="X6" s="192">
        <v>42.576356103670875</v>
      </c>
      <c r="Y6" s="192">
        <v>47.811215914267834</v>
      </c>
      <c r="Z6" s="193">
        <v>54.8</v>
      </c>
    </row>
    <row r="7" spans="1:26">
      <c r="A7" s="171" t="s">
        <v>202</v>
      </c>
      <c r="B7" s="195">
        <v>0.96</v>
      </c>
      <c r="C7" s="192">
        <v>1.1000000000000001</v>
      </c>
      <c r="D7" s="195">
        <v>1.06477</v>
      </c>
      <c r="E7" s="195">
        <v>1.23109</v>
      </c>
      <c r="F7" s="195">
        <v>1.43</v>
      </c>
      <c r="G7" s="195">
        <v>1.81</v>
      </c>
      <c r="H7" s="195">
        <v>1.8807</v>
      </c>
      <c r="I7" s="195">
        <v>2.3565749999999999</v>
      </c>
      <c r="J7" s="195">
        <v>3.2</v>
      </c>
      <c r="K7" s="195">
        <v>3.4737480000000001</v>
      </c>
      <c r="L7" s="195">
        <v>3.4982890000000002</v>
      </c>
      <c r="M7" s="195">
        <v>3.95</v>
      </c>
      <c r="N7" s="195">
        <v>5.2010699999999996</v>
      </c>
      <c r="O7" s="195">
        <v>7.3796509637793397</v>
      </c>
      <c r="P7" s="195">
        <v>8.64</v>
      </c>
      <c r="Q7" s="191">
        <v>9.714830000000001</v>
      </c>
      <c r="R7" s="195">
        <v>9.4</v>
      </c>
      <c r="S7" s="195">
        <v>11.216149999999999</v>
      </c>
      <c r="T7" s="195">
        <v>11.627775523218659</v>
      </c>
      <c r="U7" s="195">
        <v>12.770000000000001</v>
      </c>
      <c r="V7" s="195">
        <v>12.894789333231524</v>
      </c>
      <c r="W7" s="195">
        <v>14.6</v>
      </c>
      <c r="X7" s="195">
        <v>15.241055000000001</v>
      </c>
      <c r="Y7" s="195">
        <v>16.223470000000002</v>
      </c>
      <c r="Z7" s="196">
        <v>17.600000000000001</v>
      </c>
    </row>
    <row r="24" spans="1:19">
      <c r="A24" s="51" t="s">
        <v>206</v>
      </c>
    </row>
    <row r="25" spans="1:19">
      <c r="A25" s="169"/>
      <c r="B25" s="170" t="s">
        <v>184</v>
      </c>
      <c r="C25" s="170" t="s">
        <v>185</v>
      </c>
      <c r="D25" s="170" t="s">
        <v>186</v>
      </c>
      <c r="E25" s="170" t="s">
        <v>187</v>
      </c>
      <c r="F25" s="170" t="s">
        <v>188</v>
      </c>
      <c r="G25" s="170" t="s">
        <v>189</v>
      </c>
      <c r="H25" s="170" t="s">
        <v>190</v>
      </c>
      <c r="I25" s="170" t="s">
        <v>191</v>
      </c>
      <c r="J25" s="169" t="s">
        <v>192</v>
      </c>
      <c r="K25" s="169" t="s">
        <v>193</v>
      </c>
      <c r="L25" s="170" t="s">
        <v>194</v>
      </c>
      <c r="M25" s="169" t="s">
        <v>195</v>
      </c>
      <c r="N25" s="169" t="s">
        <v>196</v>
      </c>
      <c r="O25" s="169" t="s">
        <v>197</v>
      </c>
      <c r="P25" s="169" t="s">
        <v>198</v>
      </c>
      <c r="Q25" s="169" t="s">
        <v>199</v>
      </c>
      <c r="R25" s="169" t="s">
        <v>200</v>
      </c>
      <c r="S25" s="169" t="s">
        <v>201</v>
      </c>
    </row>
    <row r="26" spans="1:19">
      <c r="A26" s="171" t="s">
        <v>202</v>
      </c>
      <c r="B26" s="55">
        <v>9.5999999999999992E-3</v>
      </c>
      <c r="C26" s="174">
        <v>1.0726100000000001E-2</v>
      </c>
      <c r="D26" s="163">
        <v>1.06477E-2</v>
      </c>
      <c r="E26" s="164">
        <v>1.43E-2</v>
      </c>
      <c r="F26" s="55">
        <v>1.8100000000000002E-2</v>
      </c>
      <c r="G26" s="186">
        <v>1.8800000000000001E-2</v>
      </c>
      <c r="H26" s="174">
        <v>2.0922659999999999E-2</v>
      </c>
      <c r="I26" s="174">
        <v>2.3599999999999999E-2</v>
      </c>
      <c r="J26" s="55">
        <v>3.1600000000000003E-2</v>
      </c>
      <c r="K26" s="165">
        <v>3.4737499999999998E-2</v>
      </c>
      <c r="L26" s="187">
        <v>7.3796509637793398E-2</v>
      </c>
      <c r="M26" s="62">
        <v>7.3903392958218503E-2</v>
      </c>
      <c r="N26" s="174">
        <v>8.6400000000000005E-2</v>
      </c>
      <c r="O26" s="175">
        <v>9.4E-2</v>
      </c>
      <c r="P26" s="188">
        <v>0.1012</v>
      </c>
      <c r="Q26" s="188">
        <v>0.1121615</v>
      </c>
      <c r="R26" s="188">
        <v>0.12894789333231524</v>
      </c>
      <c r="S26" s="166">
        <v>0.1453979</v>
      </c>
    </row>
    <row r="27" spans="1:19">
      <c r="A27" s="171" t="s">
        <v>203</v>
      </c>
      <c r="B27" s="55">
        <v>2.8999999999999998E-3</v>
      </c>
      <c r="C27" s="174">
        <v>4.4999999999999997E-3</v>
      </c>
      <c r="D27" s="55">
        <v>4.4000000000000003E-3</v>
      </c>
      <c r="E27" s="164">
        <v>7.7999999999999996E-3</v>
      </c>
      <c r="F27" s="55">
        <v>8.6999999999999994E-3</v>
      </c>
      <c r="G27" s="55">
        <v>1.06E-2</v>
      </c>
      <c r="H27" s="174">
        <v>4.4520100000000002E-3</v>
      </c>
      <c r="I27" s="55">
        <v>8.0999999999999996E-3</v>
      </c>
      <c r="J27" s="55">
        <v>1.55E-2</v>
      </c>
      <c r="K27" s="163">
        <v>4.7996000000000002E-3</v>
      </c>
      <c r="L27" s="187">
        <v>1.0886322746000182E-2</v>
      </c>
      <c r="M27" s="167">
        <v>2.3743586665172799E-2</v>
      </c>
      <c r="N27" s="174">
        <v>2.6200000000000001E-2</v>
      </c>
      <c r="O27" s="174">
        <v>2.1000000000000001E-2</v>
      </c>
      <c r="P27" s="189">
        <v>1.7999999999999999E-2</v>
      </c>
      <c r="Q27" s="188">
        <v>2.2000000000000002E-2</v>
      </c>
      <c r="R27" s="188">
        <v>2.3568993728091805E-2</v>
      </c>
      <c r="S27" s="166">
        <v>2.6700000000000002E-2</v>
      </c>
    </row>
    <row r="28" spans="1:19">
      <c r="A28" s="171" t="s">
        <v>204</v>
      </c>
      <c r="B28" s="55">
        <v>5.0000000000000001E-4</v>
      </c>
      <c r="C28" s="174">
        <v>6.9999999999999999E-4</v>
      </c>
      <c r="D28" s="55">
        <v>5.9999999999999995E-4</v>
      </c>
      <c r="E28" s="164">
        <v>4.0000000000000002E-4</v>
      </c>
      <c r="F28" s="55">
        <v>1.6000000000000001E-3</v>
      </c>
      <c r="G28" s="55">
        <v>1.8E-3</v>
      </c>
      <c r="H28" s="174">
        <v>1.22087E-3</v>
      </c>
      <c r="I28" s="55">
        <v>1.6999999999999999E-3</v>
      </c>
      <c r="J28" s="55">
        <v>4.5999999999999999E-3</v>
      </c>
      <c r="K28" s="163">
        <v>3.4835000000000001E-3</v>
      </c>
      <c r="L28" s="187">
        <v>1.4756987164715293E-2</v>
      </c>
      <c r="M28" s="167">
        <v>8.8050824987380497E-3</v>
      </c>
      <c r="N28" s="174">
        <v>1.14E-2</v>
      </c>
      <c r="O28" s="174">
        <v>1.8700000000000001E-2</v>
      </c>
      <c r="P28" s="189">
        <v>1.2699999999999999E-2</v>
      </c>
      <c r="Q28" s="188">
        <v>1.5700000000000002E-2</v>
      </c>
      <c r="R28" s="188">
        <v>1.7801281861809352E-2</v>
      </c>
      <c r="S28" s="166">
        <v>2.18E-2</v>
      </c>
    </row>
    <row r="29" spans="1:19">
      <c r="A29" s="171"/>
      <c r="B29" s="172"/>
      <c r="C29" s="173"/>
      <c r="D29" s="173"/>
      <c r="E29" s="173"/>
      <c r="F29" s="171"/>
      <c r="G29" s="171"/>
      <c r="H29" s="174"/>
      <c r="I29" s="173"/>
      <c r="J29" s="171"/>
      <c r="K29" s="173"/>
      <c r="L29" s="173"/>
      <c r="M29" s="171"/>
      <c r="N29" s="173"/>
      <c r="O29" s="175"/>
      <c r="P29" s="172"/>
      <c r="Q29" s="172"/>
      <c r="R29" s="172"/>
      <c r="S29" s="171"/>
    </row>
    <row r="30" spans="1:19">
      <c r="A30" s="166" t="s">
        <v>205</v>
      </c>
      <c r="B30" s="176">
        <v>12.06581854</v>
      </c>
      <c r="C30" s="177">
        <v>16.117892490000003</v>
      </c>
      <c r="D30" s="177">
        <v>15.031266909999999</v>
      </c>
      <c r="E30" s="177">
        <v>9.7331103099999972</v>
      </c>
      <c r="F30" s="176">
        <v>13.769868080000004</v>
      </c>
      <c r="G30" s="178">
        <v>6.6923706399999983</v>
      </c>
      <c r="H30" s="177">
        <v>16.580552640000001</v>
      </c>
      <c r="I30" s="178">
        <v>13.195888730000002</v>
      </c>
      <c r="J30" s="178">
        <v>11.206118350000001</v>
      </c>
      <c r="K30" s="177">
        <v>48.319078499999996</v>
      </c>
      <c r="L30" s="178">
        <v>20.719832289999999</v>
      </c>
      <c r="M30" s="178">
        <v>26.590215109999995</v>
      </c>
      <c r="N30" s="177">
        <v>23.45940208</v>
      </c>
      <c r="O30" s="177">
        <v>30.359593089999986</v>
      </c>
      <c r="P30" s="179">
        <v>34.864159630000003</v>
      </c>
      <c r="Q30" s="180">
        <v>23.304880830000002</v>
      </c>
      <c r="R30" s="179">
        <v>35.833680660000006</v>
      </c>
      <c r="S30" s="166"/>
    </row>
    <row r="31" spans="1:19">
      <c r="A31" s="171" t="s">
        <v>202</v>
      </c>
      <c r="B31" s="158">
        <v>0.96</v>
      </c>
      <c r="C31" s="181">
        <v>1.0726100000000001</v>
      </c>
      <c r="D31" s="159">
        <v>1.06477</v>
      </c>
      <c r="E31" s="160">
        <v>1.43</v>
      </c>
      <c r="F31" s="158">
        <v>1.81</v>
      </c>
      <c r="G31" s="182">
        <v>1.88</v>
      </c>
      <c r="H31" s="181">
        <v>2.092266</v>
      </c>
      <c r="I31" s="181">
        <v>2.36</v>
      </c>
      <c r="J31" s="158">
        <v>3.16</v>
      </c>
      <c r="K31" s="161">
        <v>3.4737499999999999</v>
      </c>
      <c r="L31" s="183">
        <v>7.3796509637793397</v>
      </c>
      <c r="M31" s="162">
        <v>7.3903392958218497</v>
      </c>
      <c r="N31" s="181">
        <v>8.64</v>
      </c>
      <c r="O31" s="184">
        <v>9.4</v>
      </c>
      <c r="P31" s="185">
        <v>10.119999999999999</v>
      </c>
      <c r="Q31" s="185">
        <v>11.216150000000001</v>
      </c>
      <c r="R31" s="185">
        <v>12.8947893332315</v>
      </c>
      <c r="S31" s="171"/>
    </row>
    <row r="34" spans="2:4">
      <c r="B34" s="168"/>
      <c r="D34" s="168"/>
    </row>
    <row r="35" spans="2:4">
      <c r="B35" s="168"/>
      <c r="D35" s="168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zoomScale="70" zoomScaleNormal="70" zoomScalePageLayoutView="70" workbookViewId="0">
      <selection activeCell="P13" sqref="P13"/>
    </sheetView>
  </sheetViews>
  <sheetFormatPr baseColWidth="10" defaultColWidth="12.5703125" defaultRowHeight="15.75"/>
  <cols>
    <col min="1" max="1" width="3.42578125" style="77" bestFit="1" customWidth="1"/>
    <col min="2" max="2" width="51.140625" style="78" customWidth="1"/>
    <col min="3" max="7" width="10" style="77" bestFit="1" customWidth="1"/>
    <col min="8" max="8" width="9.140625" style="77" bestFit="1" customWidth="1"/>
    <col min="9" max="11" width="9.140625" style="77" customWidth="1"/>
    <col min="12" max="13" width="12.5703125" style="77"/>
    <col min="14" max="19" width="10.28515625" style="77" customWidth="1"/>
    <col min="20" max="16384" width="12.5703125" style="77"/>
  </cols>
  <sheetData>
    <row r="1" spans="1:22">
      <c r="B1" s="76" t="s">
        <v>177</v>
      </c>
    </row>
    <row r="2" spans="1:22">
      <c r="B2" s="143"/>
      <c r="C2" s="77">
        <v>2010</v>
      </c>
      <c r="D2" s="77">
        <v>2011</v>
      </c>
      <c r="E2" s="77">
        <v>2012</v>
      </c>
      <c r="F2" s="77">
        <v>2013</v>
      </c>
      <c r="G2" s="77">
        <v>2014</v>
      </c>
      <c r="H2" s="77">
        <v>2015</v>
      </c>
      <c r="I2" s="77">
        <v>2016</v>
      </c>
      <c r="J2" s="77">
        <v>2017</v>
      </c>
      <c r="K2" s="77">
        <v>2018</v>
      </c>
      <c r="M2" s="143"/>
      <c r="N2" s="77">
        <v>2010</v>
      </c>
      <c r="O2" s="77">
        <v>2011</v>
      </c>
      <c r="P2" s="77">
        <v>2012</v>
      </c>
      <c r="Q2" s="77">
        <v>2013</v>
      </c>
      <c r="R2" s="77">
        <v>2014</v>
      </c>
      <c r="S2" s="77">
        <v>2015</v>
      </c>
      <c r="T2" s="77">
        <v>2016</v>
      </c>
      <c r="U2" s="77">
        <v>2017</v>
      </c>
      <c r="V2" s="77">
        <v>2018</v>
      </c>
    </row>
    <row r="3" spans="1:22">
      <c r="C3" s="142"/>
      <c r="D3" s="142"/>
      <c r="E3" s="142"/>
      <c r="F3" s="142"/>
      <c r="G3" s="142"/>
      <c r="H3" s="142"/>
      <c r="I3" s="142"/>
      <c r="J3" s="142"/>
      <c r="K3" s="142"/>
      <c r="M3" s="78"/>
      <c r="N3" s="142"/>
      <c r="O3" s="142"/>
      <c r="P3" s="142"/>
      <c r="Q3" s="142"/>
      <c r="R3" s="142"/>
      <c r="S3" s="142"/>
    </row>
    <row r="4" spans="1:22" s="93" customFormat="1">
      <c r="A4" s="144">
        <v>4</v>
      </c>
      <c r="B4" s="145" t="s">
        <v>178</v>
      </c>
      <c r="C4" s="146">
        <v>147.5094</v>
      </c>
      <c r="D4" s="146">
        <v>168.34649999999999</v>
      </c>
      <c r="E4" s="146">
        <v>171.54400000000001</v>
      </c>
      <c r="F4" s="146">
        <v>186.09719999999999</v>
      </c>
      <c r="G4" s="146">
        <v>201.21019999999999</v>
      </c>
      <c r="H4" s="146">
        <v>206.0907</v>
      </c>
      <c r="I4" s="146">
        <v>221.25909999999999</v>
      </c>
      <c r="J4" s="146">
        <v>241.50890000000001</v>
      </c>
      <c r="K4" s="146">
        <v>259.99630000000002</v>
      </c>
      <c r="L4" s="144"/>
      <c r="M4" s="145" t="s">
        <v>179</v>
      </c>
      <c r="N4" s="146">
        <v>147.5094</v>
      </c>
      <c r="O4" s="146">
        <v>168.34649999999999</v>
      </c>
      <c r="P4" s="146">
        <v>171.54400000000001</v>
      </c>
      <c r="Q4" s="146">
        <v>186.09719999999999</v>
      </c>
      <c r="R4" s="146">
        <v>201.21019999999999</v>
      </c>
      <c r="S4" s="146">
        <v>206.0907</v>
      </c>
      <c r="T4" s="146">
        <v>221.25909999999999</v>
      </c>
      <c r="U4" s="146">
        <v>241.50890000000001</v>
      </c>
      <c r="V4" s="146">
        <v>259.99630000000002</v>
      </c>
    </row>
    <row r="5" spans="1:22">
      <c r="A5" s="147">
        <v>5</v>
      </c>
      <c r="B5" s="148" t="s">
        <v>180</v>
      </c>
      <c r="C5" s="149">
        <v>6.5033900000000006E-2</v>
      </c>
      <c r="D5" s="149">
        <v>6.9463700000000003E-2</v>
      </c>
      <c r="E5" s="149">
        <v>5.9250299999999999E-2</v>
      </c>
      <c r="F5" s="149">
        <v>4.3686200000000001E-2</v>
      </c>
      <c r="G5" s="149">
        <v>4.64298E-2</v>
      </c>
      <c r="H5" s="149">
        <v>3.8960599999999998E-2</v>
      </c>
      <c r="I5" s="149">
        <v>4.6017700000000002E-2</v>
      </c>
      <c r="J5" s="149">
        <v>6.2174100000000003E-2</v>
      </c>
      <c r="K5" s="149">
        <v>5.7786200000000003E-2</v>
      </c>
      <c r="L5" s="147"/>
      <c r="M5" s="150" t="s">
        <v>181</v>
      </c>
      <c r="N5" s="151">
        <v>385.40640000000002</v>
      </c>
      <c r="O5" s="151">
        <v>410.9316</v>
      </c>
      <c r="P5" s="151">
        <v>436.62220000000002</v>
      </c>
      <c r="Q5" s="151">
        <v>488.99590000000001</v>
      </c>
      <c r="R5" s="151">
        <v>520.82910000000004</v>
      </c>
      <c r="S5" s="151">
        <v>525.90390000000002</v>
      </c>
      <c r="T5" s="147">
        <v>540.27809999999999</v>
      </c>
      <c r="U5" s="147">
        <v>569.75049999999999</v>
      </c>
      <c r="V5" s="147">
        <v>551.99570000000006</v>
      </c>
    </row>
    <row r="6" spans="1:22">
      <c r="A6" s="147">
        <v>6</v>
      </c>
      <c r="B6" s="150" t="s">
        <v>182</v>
      </c>
      <c r="C6" s="151">
        <v>385.40640000000002</v>
      </c>
      <c r="D6" s="151">
        <v>410.9316</v>
      </c>
      <c r="E6" s="151">
        <v>436.62220000000002</v>
      </c>
      <c r="F6" s="151">
        <v>488.99590000000001</v>
      </c>
      <c r="G6" s="151">
        <v>520.82910000000004</v>
      </c>
      <c r="H6" s="151">
        <v>525.90390000000002</v>
      </c>
      <c r="I6" s="151">
        <v>540.27809999999999</v>
      </c>
      <c r="J6" s="151">
        <v>569.75049999999999</v>
      </c>
      <c r="K6" s="151">
        <v>551.99570000000006</v>
      </c>
      <c r="L6" s="147"/>
      <c r="M6" s="147"/>
      <c r="N6" s="151">
        <f>SUM(N4:N5)</f>
        <v>532.91579999999999</v>
      </c>
      <c r="O6" s="151">
        <f t="shared" ref="O6:S6" si="0">SUM(O4:O5)</f>
        <v>579.27809999999999</v>
      </c>
      <c r="P6" s="151">
        <f t="shared" si="0"/>
        <v>608.1662</v>
      </c>
      <c r="Q6" s="151">
        <f t="shared" si="0"/>
        <v>675.09310000000005</v>
      </c>
      <c r="R6" s="151">
        <f t="shared" si="0"/>
        <v>722.03930000000003</v>
      </c>
      <c r="S6" s="151">
        <f t="shared" si="0"/>
        <v>731.99459999999999</v>
      </c>
      <c r="T6" s="147"/>
      <c r="U6" s="147"/>
      <c r="V6" s="147"/>
    </row>
    <row r="7" spans="1:22">
      <c r="A7" s="147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47"/>
      <c r="M7" s="147"/>
      <c r="N7" s="151">
        <f>N4/N6*100</f>
        <v>27.679682231226771</v>
      </c>
      <c r="O7" s="151">
        <f t="shared" ref="O7:S7" si="1">O4/O6*100</f>
        <v>29.061430079956413</v>
      </c>
      <c r="P7" s="151">
        <f t="shared" si="1"/>
        <v>28.206763217028502</v>
      </c>
      <c r="Q7" s="151">
        <f t="shared" si="1"/>
        <v>27.566153468314219</v>
      </c>
      <c r="R7" s="151">
        <f t="shared" si="1"/>
        <v>27.866931896920288</v>
      </c>
      <c r="S7" s="151">
        <f t="shared" si="1"/>
        <v>28.154674911536233</v>
      </c>
      <c r="T7" s="147"/>
      <c r="U7" s="147"/>
      <c r="V7" s="147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baseColWidth="10" defaultColWidth="9.140625" defaultRowHeight="15"/>
  <sheetData>
    <row r="1" spans="1:4">
      <c r="A1" s="11" t="s">
        <v>83</v>
      </c>
    </row>
    <row r="3" spans="1:4">
      <c r="B3">
        <v>2010</v>
      </c>
      <c r="C3">
        <v>2014</v>
      </c>
      <c r="D3">
        <v>2017</v>
      </c>
    </row>
    <row r="4" spans="1:4">
      <c r="A4" t="s">
        <v>13</v>
      </c>
      <c r="B4" s="10">
        <v>0.16700000000000001</v>
      </c>
      <c r="C4" s="10">
        <v>0.1</v>
      </c>
      <c r="D4" s="10">
        <v>6.8000000000000005E-2</v>
      </c>
    </row>
    <row r="5" spans="1:4">
      <c r="B5" s="10"/>
      <c r="C5" s="10"/>
      <c r="D5" s="10"/>
    </row>
    <row r="6" spans="1:4">
      <c r="A6" t="s">
        <v>14</v>
      </c>
      <c r="B6" s="10">
        <v>0.14299999999999999</v>
      </c>
      <c r="C6" s="10">
        <v>9.6000000000000002E-2</v>
      </c>
      <c r="D6" s="10">
        <v>0.06</v>
      </c>
    </row>
    <row r="7" spans="1:4">
      <c r="A7" t="s">
        <v>15</v>
      </c>
      <c r="B7" s="10">
        <v>0.189</v>
      </c>
      <c r="C7" s="10">
        <v>0.104</v>
      </c>
      <c r="D7" s="10">
        <v>7.8E-2</v>
      </c>
    </row>
    <row r="8" spans="1:4">
      <c r="B8" s="10"/>
      <c r="C8" s="10"/>
      <c r="D8" s="10"/>
    </row>
    <row r="9" spans="1:4">
      <c r="A9" t="s">
        <v>16</v>
      </c>
      <c r="B9" s="10">
        <v>0.253</v>
      </c>
      <c r="C9" s="10">
        <v>0.187</v>
      </c>
      <c r="D9" s="10">
        <v>0.123</v>
      </c>
    </row>
    <row r="10" spans="1:4">
      <c r="A10" t="s">
        <v>17</v>
      </c>
      <c r="B10" s="10">
        <v>0.17699999999999999</v>
      </c>
      <c r="C10" s="10">
        <v>0.108</v>
      </c>
      <c r="D10" s="10">
        <v>5.8999999999999997E-2</v>
      </c>
    </row>
    <row r="11" spans="1:4">
      <c r="A11" t="s">
        <v>18</v>
      </c>
      <c r="B11" s="10">
        <v>0.17299999999999999</v>
      </c>
      <c r="C11" s="10">
        <v>6.2E-2</v>
      </c>
      <c r="D11" s="10">
        <v>6.0999999999999999E-2</v>
      </c>
    </row>
    <row r="12" spans="1:4">
      <c r="A12" t="s">
        <v>19</v>
      </c>
      <c r="B12" s="10">
        <v>0.16700000000000001</v>
      </c>
      <c r="C12" s="10">
        <v>9.9000000000000005E-2</v>
      </c>
      <c r="D12" s="10">
        <v>5.8999999999999997E-2</v>
      </c>
    </row>
    <row r="13" spans="1:4">
      <c r="A13" t="s">
        <v>20</v>
      </c>
      <c r="B13" s="10">
        <v>5.2999999999999999E-2</v>
      </c>
      <c r="C13" s="10">
        <v>4.9000000000000002E-2</v>
      </c>
      <c r="D13" s="10">
        <v>2.7E-2</v>
      </c>
    </row>
    <row r="28" spans="2:5">
      <c r="B28" s="2"/>
      <c r="C28" s="2"/>
      <c r="D28" s="2"/>
      <c r="E28" s="2"/>
    </row>
    <row r="29" spans="2:5">
      <c r="B29" s="2"/>
      <c r="C29" s="36"/>
      <c r="D29" s="37"/>
      <c r="E29" s="37"/>
    </row>
    <row r="30" spans="2:5">
      <c r="B30" s="2"/>
    </row>
    <row r="31" spans="2:5">
      <c r="B31" s="2"/>
      <c r="C31" s="36"/>
      <c r="D31" s="37"/>
      <c r="E31" s="37"/>
    </row>
    <row r="32" spans="2:5">
      <c r="B32" s="2"/>
      <c r="C32" s="36"/>
      <c r="D32" s="37"/>
      <c r="E32" s="37"/>
    </row>
    <row r="33" spans="2:5">
      <c r="B33" s="2"/>
      <c r="C33" s="25"/>
      <c r="D33" s="25"/>
      <c r="E33" s="2"/>
    </row>
    <row r="34" spans="2:5">
      <c r="B34" s="2"/>
      <c r="C34" s="38"/>
      <c r="D34" s="38"/>
      <c r="E34" s="39"/>
    </row>
    <row r="35" spans="2:5">
      <c r="C35" s="38"/>
      <c r="D35" s="38"/>
      <c r="E35" s="39"/>
    </row>
    <row r="36" spans="2:5">
      <c r="C36" s="38"/>
      <c r="D36" s="38"/>
      <c r="E36" s="39"/>
    </row>
    <row r="37" spans="2:5">
      <c r="C37" s="38"/>
      <c r="D37" s="38"/>
      <c r="E37" s="39"/>
    </row>
    <row r="38" spans="2:5">
      <c r="C38" s="38"/>
      <c r="D38" s="38"/>
      <c r="E38" s="39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70" zoomScaleNormal="70" workbookViewId="0">
      <selection activeCell="N22" sqref="N22"/>
    </sheetView>
  </sheetViews>
  <sheetFormatPr baseColWidth="10" defaultColWidth="9.140625" defaultRowHeight="15"/>
  <sheetData>
    <row r="1" spans="1:11">
      <c r="A1" t="s">
        <v>69</v>
      </c>
    </row>
    <row r="2" spans="1:11">
      <c r="C2">
        <v>2010</v>
      </c>
      <c r="D2">
        <v>2011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</row>
    <row r="3" spans="1:11">
      <c r="A3" t="s">
        <v>66</v>
      </c>
      <c r="C3">
        <v>134.30000000000001</v>
      </c>
      <c r="D3">
        <v>157.80000000000001</v>
      </c>
      <c r="E3">
        <v>151.19999999999999</v>
      </c>
      <c r="F3">
        <v>149</v>
      </c>
      <c r="G3">
        <v>154.5</v>
      </c>
      <c r="H3">
        <v>161.1</v>
      </c>
      <c r="I3">
        <v>160.1</v>
      </c>
      <c r="J3">
        <v>170.8</v>
      </c>
      <c r="K3">
        <v>174.3</v>
      </c>
    </row>
    <row r="4" spans="1:11">
      <c r="A4" t="s">
        <v>67</v>
      </c>
      <c r="C4">
        <f t="shared" ref="C4:K4" si="0">C5/C3</f>
        <v>4.4497393894266564</v>
      </c>
      <c r="D4">
        <f t="shared" si="0"/>
        <v>4.0304182509505697</v>
      </c>
      <c r="E4">
        <f t="shared" si="0"/>
        <v>4.7123015873015879</v>
      </c>
      <c r="F4">
        <f t="shared" si="0"/>
        <v>5.1885906040268459</v>
      </c>
      <c r="G4">
        <f t="shared" si="0"/>
        <v>5.2944983818770224</v>
      </c>
      <c r="H4">
        <f t="shared" si="0"/>
        <v>5.5890751086281814</v>
      </c>
      <c r="I4">
        <f t="shared" si="0"/>
        <v>5.8713304184884452</v>
      </c>
      <c r="J4">
        <f t="shared" si="0"/>
        <v>5.8495316159250583</v>
      </c>
      <c r="K4">
        <f t="shared" si="0"/>
        <v>6.129087779690189</v>
      </c>
    </row>
    <row r="5" spans="1:11">
      <c r="A5" t="s">
        <v>68</v>
      </c>
      <c r="C5">
        <v>597.6</v>
      </c>
      <c r="D5">
        <v>636</v>
      </c>
      <c r="E5">
        <v>712.5</v>
      </c>
      <c r="F5">
        <v>773.1</v>
      </c>
      <c r="G5">
        <v>818</v>
      </c>
      <c r="H5">
        <v>900.4</v>
      </c>
      <c r="I5">
        <v>940</v>
      </c>
      <c r="J5">
        <v>999.1</v>
      </c>
      <c r="K5">
        <v>1068.3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85" zoomScaleNormal="85" workbookViewId="0">
      <selection activeCell="A10" sqref="A10"/>
    </sheetView>
  </sheetViews>
  <sheetFormatPr baseColWidth="10" defaultColWidth="9.140625" defaultRowHeight="15"/>
  <sheetData>
    <row r="1" spans="1:11">
      <c r="A1" s="11" t="s">
        <v>52</v>
      </c>
    </row>
    <row r="2" spans="1:11">
      <c r="A2" t="s">
        <v>39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</row>
    <row r="3" spans="1:11">
      <c r="A3" t="s">
        <v>51</v>
      </c>
      <c r="B3" s="22">
        <v>564</v>
      </c>
      <c r="C3" s="22">
        <v>605.4</v>
      </c>
      <c r="D3" s="22">
        <v>673.8</v>
      </c>
      <c r="E3" s="22">
        <v>774.1</v>
      </c>
      <c r="F3" s="22">
        <v>861.6</v>
      </c>
      <c r="G3" s="22">
        <v>899.8</v>
      </c>
    </row>
    <row r="4" spans="1:11">
      <c r="A4" t="s">
        <v>14</v>
      </c>
      <c r="B4" s="22">
        <v>631.79999999999995</v>
      </c>
      <c r="C4" s="22">
        <v>640</v>
      </c>
      <c r="D4" s="22">
        <v>728.4</v>
      </c>
      <c r="E4" s="22">
        <v>856.6</v>
      </c>
      <c r="F4" s="22">
        <v>956.8</v>
      </c>
      <c r="G4" s="22">
        <v>1013</v>
      </c>
    </row>
    <row r="5" spans="1:11">
      <c r="A5" t="s">
        <v>15</v>
      </c>
      <c r="B5" s="22">
        <v>495.8</v>
      </c>
      <c r="C5" s="22">
        <v>570.70000000000005</v>
      </c>
      <c r="D5" s="22">
        <v>619.5</v>
      </c>
      <c r="E5" s="22">
        <v>691.5</v>
      </c>
      <c r="F5" s="22">
        <v>767.5</v>
      </c>
      <c r="G5" s="22">
        <v>786.6</v>
      </c>
    </row>
    <row r="8" spans="1:11">
      <c r="A8" t="s">
        <v>225</v>
      </c>
    </row>
    <row r="9" spans="1:11">
      <c r="A9" t="s">
        <v>39</v>
      </c>
      <c r="B9">
        <v>2010</v>
      </c>
      <c r="C9">
        <v>2011</v>
      </c>
      <c r="D9">
        <v>2012</v>
      </c>
      <c r="E9">
        <v>2013</v>
      </c>
      <c r="F9">
        <v>2014</v>
      </c>
      <c r="G9">
        <v>2015</v>
      </c>
      <c r="H9">
        <v>2016</v>
      </c>
      <c r="I9">
        <v>2017</v>
      </c>
      <c r="J9">
        <v>2018</v>
      </c>
    </row>
    <row r="10" spans="1:11">
      <c r="A10" t="s">
        <v>51</v>
      </c>
      <c r="B10" s="22">
        <v>569.10876543518168</v>
      </c>
      <c r="C10" s="22">
        <v>605.58167394614759</v>
      </c>
      <c r="D10" s="22">
        <v>678.98864914054047</v>
      </c>
      <c r="E10" s="22">
        <v>781.25525884005538</v>
      </c>
      <c r="F10" s="22">
        <v>869.22492476696993</v>
      </c>
      <c r="G10" s="22">
        <v>912.65739293834838</v>
      </c>
      <c r="H10" s="22">
        <v>944.0713512944493</v>
      </c>
      <c r="I10" s="22">
        <v>954.83938956333259</v>
      </c>
      <c r="J10" s="22">
        <v>1004.9512567585738</v>
      </c>
    </row>
    <row r="11" spans="1:11">
      <c r="A11" t="s">
        <v>14</v>
      </c>
      <c r="B11" s="22">
        <v>626.91884835517624</v>
      </c>
      <c r="C11" s="22">
        <v>634.20264993749822</v>
      </c>
      <c r="D11" s="22">
        <v>723.55178962904745</v>
      </c>
      <c r="E11" s="22">
        <v>851.98209989146198</v>
      </c>
      <c r="F11" s="22">
        <v>949.11395259745075</v>
      </c>
      <c r="G11" s="22">
        <v>1007.467193244561</v>
      </c>
      <c r="H11" s="22">
        <v>1041.2459555396258</v>
      </c>
      <c r="I11" s="22">
        <v>1056.5575319006732</v>
      </c>
      <c r="J11" s="22">
        <v>1087.3448576206431</v>
      </c>
    </row>
    <row r="12" spans="1:11">
      <c r="A12" t="s">
        <v>15</v>
      </c>
      <c r="B12" s="22">
        <v>492.0591131168153</v>
      </c>
      <c r="C12" s="22">
        <v>566.2380022817631</v>
      </c>
      <c r="D12" s="22">
        <v>615.58075139286314</v>
      </c>
      <c r="E12" s="22">
        <v>683.81626435320322</v>
      </c>
      <c r="F12" s="22">
        <v>758.81589088247449</v>
      </c>
      <c r="G12" s="22">
        <v>780.56732484873407</v>
      </c>
      <c r="H12" s="22">
        <v>805.24451446132605</v>
      </c>
      <c r="I12" s="22">
        <v>809.3862040634649</v>
      </c>
      <c r="J12" s="22">
        <v>880.30331190767731</v>
      </c>
    </row>
    <row r="13" spans="1:11">
      <c r="B13" s="2"/>
      <c r="C13" s="2"/>
      <c r="D13" s="201"/>
      <c r="E13" s="201"/>
      <c r="F13" s="201"/>
      <c r="G13" s="201"/>
      <c r="H13" s="201"/>
      <c r="I13" s="201"/>
      <c r="J13" s="201"/>
      <c r="K13" s="201"/>
    </row>
    <row r="14" spans="1:11">
      <c r="B14" s="2"/>
      <c r="C14" s="2"/>
      <c r="D14" s="201"/>
      <c r="E14" s="201"/>
      <c r="F14" s="201"/>
      <c r="G14" s="201"/>
      <c r="H14" s="201"/>
      <c r="I14" s="201"/>
      <c r="J14" s="201"/>
      <c r="K14" s="201"/>
    </row>
    <row r="15" spans="1:11">
      <c r="B15" s="2"/>
      <c r="C15" s="201"/>
      <c r="D15" s="201"/>
      <c r="E15" s="2"/>
      <c r="F15" s="2"/>
      <c r="G15" s="2"/>
      <c r="H15" s="2"/>
      <c r="I15" s="2"/>
      <c r="J15" s="2"/>
      <c r="K15" s="2"/>
    </row>
    <row r="16" spans="1:11">
      <c r="B16" s="2"/>
      <c r="C16" s="201"/>
      <c r="D16" s="201"/>
      <c r="E16" s="2"/>
      <c r="F16" s="2"/>
      <c r="G16" s="2"/>
      <c r="H16" s="2"/>
      <c r="I16" s="2"/>
      <c r="J16" s="2"/>
      <c r="K16" s="2"/>
    </row>
    <row r="17" spans="2:11">
      <c r="B17" s="2"/>
      <c r="C17" s="201"/>
      <c r="D17" s="201"/>
      <c r="E17" s="2"/>
      <c r="F17" s="2"/>
      <c r="G17" s="2"/>
      <c r="H17" s="2"/>
      <c r="I17" s="2"/>
      <c r="J17" s="2"/>
      <c r="K17" s="2"/>
    </row>
    <row r="18" spans="2:11">
      <c r="B18" s="2"/>
      <c r="C18" s="201"/>
      <c r="D18" s="201"/>
      <c r="E18" s="2"/>
      <c r="F18" s="2"/>
      <c r="G18" s="2"/>
      <c r="H18" s="2"/>
      <c r="I18" s="2"/>
      <c r="J18" s="2"/>
      <c r="K18" s="2"/>
    </row>
    <row r="19" spans="2:11">
      <c r="B19" s="2"/>
      <c r="C19" s="201"/>
      <c r="D19" s="201"/>
      <c r="E19" s="2"/>
      <c r="F19" s="2"/>
      <c r="G19" s="2"/>
      <c r="H19" s="2"/>
      <c r="I19" s="2"/>
      <c r="J19" s="2"/>
      <c r="K19" s="2"/>
    </row>
    <row r="20" spans="2:11">
      <c r="B20" s="2"/>
      <c r="C20" s="201"/>
      <c r="D20" s="201"/>
      <c r="E20" s="2"/>
      <c r="F20" s="2"/>
      <c r="G20" s="2"/>
      <c r="H20" s="2"/>
      <c r="I20" s="2"/>
      <c r="J20" s="2"/>
      <c r="K20" s="2"/>
    </row>
    <row r="21" spans="2:11">
      <c r="B21" s="2"/>
      <c r="C21" s="201"/>
      <c r="D21" s="201"/>
      <c r="E21" s="2"/>
      <c r="F21" s="2"/>
      <c r="G21" s="2"/>
      <c r="H21" s="2"/>
      <c r="I21" s="2"/>
      <c r="J21" s="2"/>
      <c r="K21" s="2"/>
    </row>
    <row r="22" spans="2:11">
      <c r="B22" s="2"/>
      <c r="C22" s="201"/>
      <c r="D22" s="201"/>
      <c r="E22" s="2"/>
      <c r="F22" s="2"/>
      <c r="G22" s="2"/>
      <c r="H22" s="2"/>
      <c r="I22" s="2"/>
      <c r="J22" s="2"/>
      <c r="K22" s="2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baseColWidth="10" defaultColWidth="9.140625" defaultRowHeight="15"/>
  <sheetData>
    <row r="1" spans="1:4">
      <c r="A1" s="11" t="s">
        <v>58</v>
      </c>
    </row>
    <row r="2" spans="1:4">
      <c r="A2" s="6"/>
      <c r="B2" t="s">
        <v>14</v>
      </c>
      <c r="C2" t="s">
        <v>15</v>
      </c>
      <c r="D2" t="s">
        <v>57</v>
      </c>
    </row>
    <row r="3" spans="1:4">
      <c r="A3">
        <v>2010</v>
      </c>
      <c r="B3">
        <v>31.3</v>
      </c>
      <c r="C3">
        <v>40.9</v>
      </c>
      <c r="D3">
        <v>36.1</v>
      </c>
    </row>
    <row r="4" spans="1:4">
      <c r="A4">
        <v>2011</v>
      </c>
      <c r="B4">
        <v>29.3</v>
      </c>
      <c r="C4">
        <v>35.6</v>
      </c>
      <c r="D4">
        <v>32.5</v>
      </c>
    </row>
    <row r="5" spans="1:4">
      <c r="A5">
        <v>2012</v>
      </c>
      <c r="B5">
        <v>24.4</v>
      </c>
      <c r="C5">
        <v>33</v>
      </c>
      <c r="D5">
        <v>28.9</v>
      </c>
    </row>
    <row r="6" spans="1:4">
      <c r="A6">
        <v>2013</v>
      </c>
      <c r="B6">
        <v>19.899999999999999</v>
      </c>
      <c r="C6">
        <v>31.1</v>
      </c>
      <c r="D6">
        <v>25.6</v>
      </c>
    </row>
    <row r="7" spans="1:4">
      <c r="A7">
        <v>2014</v>
      </c>
      <c r="B7">
        <v>17.3</v>
      </c>
      <c r="C7">
        <v>27.2</v>
      </c>
      <c r="D7">
        <v>22.4</v>
      </c>
    </row>
    <row r="8" spans="1:4">
      <c r="A8">
        <v>2015</v>
      </c>
      <c r="B8">
        <v>16.7</v>
      </c>
      <c r="C8">
        <v>24.7</v>
      </c>
      <c r="D8">
        <v>20.8</v>
      </c>
    </row>
    <row r="9" spans="1:4">
      <c r="A9">
        <v>2016</v>
      </c>
      <c r="B9">
        <v>16.899999999999999</v>
      </c>
      <c r="C9">
        <v>25.5</v>
      </c>
      <c r="D9">
        <v>21.3</v>
      </c>
    </row>
    <row r="14" spans="1:4">
      <c r="A14" s="6"/>
      <c r="B14" t="s">
        <v>14</v>
      </c>
      <c r="C14" t="s">
        <v>15</v>
      </c>
      <c r="D14" t="s">
        <v>57</v>
      </c>
    </row>
    <row r="15" spans="1:4">
      <c r="A15">
        <v>2010</v>
      </c>
      <c r="B15" s="115">
        <v>32.71291835538387</v>
      </c>
      <c r="C15" s="115">
        <v>43.320718931338838</v>
      </c>
      <c r="D15" s="115">
        <v>37.331722636078425</v>
      </c>
    </row>
    <row r="16" spans="1:4">
      <c r="A16">
        <v>2011</v>
      </c>
      <c r="B16" s="115">
        <v>31.302086889136731</v>
      </c>
      <c r="C16" s="115">
        <v>37.715017072735563</v>
      </c>
      <c r="D16" s="115">
        <v>34.09588143373481</v>
      </c>
    </row>
    <row r="17" spans="1:4">
      <c r="A17">
        <v>2012</v>
      </c>
      <c r="B17" s="115">
        <v>26.284106121944163</v>
      </c>
      <c r="C17" s="115">
        <v>35.000776254235113</v>
      </c>
      <c r="D17" s="115">
        <v>30.03721876107975</v>
      </c>
    </row>
    <row r="18" spans="1:4">
      <c r="A18">
        <v>2013</v>
      </c>
      <c r="B18" s="115">
        <v>20.807042817161264</v>
      </c>
      <c r="C18" s="115">
        <v>33.378414400181256</v>
      </c>
      <c r="D18" s="115">
        <v>26.215324615115488</v>
      </c>
    </row>
    <row r="19" spans="1:4">
      <c r="A19">
        <v>2014</v>
      </c>
      <c r="B19" s="115">
        <v>19.006161652925595</v>
      </c>
      <c r="C19" s="115">
        <v>29.420049475288724</v>
      </c>
      <c r="D19" s="115">
        <v>23.476984084750612</v>
      </c>
    </row>
    <row r="20" spans="1:4">
      <c r="A20">
        <v>2015</v>
      </c>
      <c r="B20" s="115">
        <v>18.04551740048181</v>
      </c>
      <c r="C20" s="115">
        <v>26.447122527777751</v>
      </c>
      <c r="D20" s="115">
        <v>21.626422365141565</v>
      </c>
    </row>
    <row r="21" spans="1:4">
      <c r="A21">
        <v>2016</v>
      </c>
      <c r="B21" s="115">
        <v>17.987959808891208</v>
      </c>
      <c r="C21" s="115">
        <v>27.431861763093075</v>
      </c>
      <c r="D21" s="115">
        <v>21.982466853047249</v>
      </c>
    </row>
    <row r="22" spans="1:4">
      <c r="A22">
        <v>2017</v>
      </c>
      <c r="B22" s="115">
        <v>18.55778859259453</v>
      </c>
      <c r="C22" s="115">
        <v>26.589873650096152</v>
      </c>
      <c r="D22" s="115">
        <v>21.947739322035485</v>
      </c>
    </row>
    <row r="23" spans="1:4">
      <c r="A23">
        <v>2018</v>
      </c>
      <c r="B23" s="115">
        <v>17.996104944771478</v>
      </c>
      <c r="C23" s="115">
        <v>23.143043782873434</v>
      </c>
      <c r="D23" s="115">
        <v>20.099951405470751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L23" sqref="L23"/>
    </sheetView>
  </sheetViews>
  <sheetFormatPr baseColWidth="10" defaultColWidth="9.140625" defaultRowHeight="15"/>
  <sheetData>
    <row r="1" spans="1:3">
      <c r="A1" t="s">
        <v>72</v>
      </c>
    </row>
    <row r="2" spans="1:3">
      <c r="A2" s="2" t="s">
        <v>0</v>
      </c>
      <c r="B2" t="s">
        <v>70</v>
      </c>
      <c r="C2" t="s">
        <v>71</v>
      </c>
    </row>
    <row r="3" spans="1:3">
      <c r="A3" s="2">
        <v>2010</v>
      </c>
      <c r="B3" s="24">
        <v>0.4</v>
      </c>
      <c r="C3" s="24">
        <v>0.23</v>
      </c>
    </row>
    <row r="4" spans="1:3">
      <c r="A4" s="2">
        <v>2011</v>
      </c>
      <c r="B4" s="25">
        <v>0.36499999999999999</v>
      </c>
      <c r="C4" s="25">
        <v>0.24199999999999999</v>
      </c>
    </row>
    <row r="5" spans="1:3">
      <c r="A5" s="2">
        <v>2012</v>
      </c>
      <c r="B5" s="25">
        <v>0.372</v>
      </c>
      <c r="C5" s="25">
        <v>0.3</v>
      </c>
    </row>
    <row r="6" spans="1:3">
      <c r="A6" s="2">
        <v>2013</v>
      </c>
      <c r="B6" s="25">
        <v>0.36799999999999999</v>
      </c>
      <c r="C6" s="25">
        <v>0.27500000000000002</v>
      </c>
    </row>
    <row r="7" spans="1:3">
      <c r="A7">
        <v>2014</v>
      </c>
      <c r="B7" s="13">
        <v>0.36299999999999999</v>
      </c>
      <c r="C7" s="13">
        <v>0.25900000000000001</v>
      </c>
    </row>
    <row r="8" spans="1:3">
      <c r="A8">
        <v>2015</v>
      </c>
      <c r="B8" s="13">
        <v>0.41399999999999998</v>
      </c>
      <c r="C8" s="13">
        <v>0.253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/>
  </sheetViews>
  <sheetFormatPr baseColWidth="10" defaultColWidth="9.140625" defaultRowHeight="15"/>
  <sheetData>
    <row r="1" spans="1:6">
      <c r="A1" t="s">
        <v>74</v>
      </c>
    </row>
    <row r="2" spans="1:6">
      <c r="C2">
        <v>2012</v>
      </c>
      <c r="D2">
        <v>2013</v>
      </c>
      <c r="E2">
        <v>2014</v>
      </c>
      <c r="F2">
        <v>2015</v>
      </c>
    </row>
    <row r="3" spans="1:6">
      <c r="A3" t="s">
        <v>74</v>
      </c>
      <c r="C3">
        <v>174104</v>
      </c>
      <c r="D3">
        <v>170336</v>
      </c>
      <c r="E3">
        <v>168930</v>
      </c>
      <c r="F3">
        <v>167226</v>
      </c>
    </row>
    <row r="4" spans="1:6">
      <c r="A4" t="s">
        <v>75</v>
      </c>
      <c r="C4" s="10">
        <v>3.8769902242412099E-2</v>
      </c>
      <c r="D4" s="10">
        <v>3.7960420752362278E-2</v>
      </c>
      <c r="E4" s="10">
        <v>4.5325999463375372E-2</v>
      </c>
      <c r="F4" s="10">
        <v>4.498829732856259E-2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baseColWidth="10" defaultColWidth="9.140625" defaultRowHeight="15"/>
  <sheetData>
    <row r="1" spans="1:3">
      <c r="A1" s="7">
        <v>2010</v>
      </c>
      <c r="B1" s="8">
        <v>7.5</v>
      </c>
      <c r="C1" s="9" t="s">
        <v>12</v>
      </c>
    </row>
    <row r="2" spans="1:3">
      <c r="A2" s="7">
        <v>2011</v>
      </c>
      <c r="B2" s="8">
        <v>7.4</v>
      </c>
      <c r="C2" s="6"/>
    </row>
    <row r="3" spans="1:3">
      <c r="A3" s="7">
        <v>2012</v>
      </c>
      <c r="B3" s="8">
        <v>8.1</v>
      </c>
    </row>
    <row r="4" spans="1:3">
      <c r="A4" s="7">
        <v>2013</v>
      </c>
      <c r="B4" s="8">
        <v>8.6</v>
      </c>
    </row>
    <row r="5" spans="1:3">
      <c r="A5" s="7">
        <v>2014</v>
      </c>
      <c r="B5" s="8">
        <v>11.4</v>
      </c>
    </row>
    <row r="6" spans="1:3">
      <c r="A6" s="4">
        <v>2015</v>
      </c>
      <c r="B6" s="5">
        <v>12.2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/>
  </sheetViews>
  <sheetFormatPr baseColWidth="10" defaultColWidth="9.140625" defaultRowHeight="15"/>
  <sheetData>
    <row r="1" spans="1:7">
      <c r="A1" s="11" t="s">
        <v>30</v>
      </c>
    </row>
    <row r="2" spans="1:7">
      <c r="A2" t="s">
        <v>0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</row>
    <row r="3" spans="1:7">
      <c r="A3" t="s">
        <v>28</v>
      </c>
      <c r="B3" s="13">
        <v>0.61399999999999999</v>
      </c>
      <c r="C3" s="13">
        <v>0.60899999999999999</v>
      </c>
      <c r="D3" s="13">
        <v>0.622</v>
      </c>
      <c r="E3" s="13">
        <v>0.621</v>
      </c>
      <c r="F3" s="13">
        <v>0.63300000000000001</v>
      </c>
      <c r="G3" s="13">
        <v>0.63700000000000001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baseColWidth="10" defaultColWidth="9.140625" defaultRowHeight="15"/>
  <sheetData>
    <row r="1" spans="1:7">
      <c r="A1" s="26" t="s">
        <v>39</v>
      </c>
      <c r="B1" s="27" t="s">
        <v>4</v>
      </c>
      <c r="C1" s="27" t="s">
        <v>5</v>
      </c>
      <c r="D1" s="27" t="s">
        <v>6</v>
      </c>
      <c r="E1" s="27" t="s">
        <v>7</v>
      </c>
      <c r="F1" s="27" t="s">
        <v>8</v>
      </c>
      <c r="G1" s="29" t="s">
        <v>9</v>
      </c>
    </row>
    <row r="2" spans="1:7">
      <c r="A2" s="7" t="s">
        <v>40</v>
      </c>
      <c r="B2" s="20">
        <v>0.13251066</v>
      </c>
      <c r="C2" s="20">
        <v>0.13709985</v>
      </c>
      <c r="D2" s="20">
        <v>0.12577283</v>
      </c>
      <c r="E2" s="21">
        <v>0.11517202999999999</v>
      </c>
      <c r="F2" s="21">
        <v>0.12632357</v>
      </c>
      <c r="G2" s="28">
        <v>0.1453979</v>
      </c>
    </row>
    <row r="4" spans="1:7">
      <c r="A4" s="31" t="s">
        <v>76</v>
      </c>
    </row>
    <row r="5" spans="1:7">
      <c r="A5" s="6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baseColWidth="10" defaultColWidth="9.140625" defaultRowHeight="15"/>
  <sheetData>
    <row r="1" spans="1:2">
      <c r="A1" s="11" t="s">
        <v>50</v>
      </c>
    </row>
    <row r="2" spans="1:2">
      <c r="A2">
        <v>2010</v>
      </c>
      <c r="B2">
        <v>2623</v>
      </c>
    </row>
    <row r="3" spans="1:2">
      <c r="A3">
        <v>2011</v>
      </c>
      <c r="B3">
        <v>3231</v>
      </c>
    </row>
    <row r="4" spans="1:2">
      <c r="A4">
        <v>2012</v>
      </c>
      <c r="B4">
        <v>3523</v>
      </c>
    </row>
    <row r="5" spans="1:2">
      <c r="A5">
        <v>2013</v>
      </c>
      <c r="B5">
        <v>3600</v>
      </c>
    </row>
    <row r="6" spans="1:2">
      <c r="A6">
        <v>2014</v>
      </c>
      <c r="B6">
        <v>3676</v>
      </c>
    </row>
    <row r="7" spans="1:2">
      <c r="A7">
        <v>2015</v>
      </c>
      <c r="B7">
        <v>3766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baseColWidth="10" defaultColWidth="9.140625" defaultRowHeight="15"/>
  <sheetData>
    <row r="1" spans="1:8">
      <c r="A1" s="11" t="s">
        <v>56</v>
      </c>
    </row>
    <row r="2" spans="1:8"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  <c r="H2">
        <v>2016</v>
      </c>
    </row>
    <row r="3" spans="1:8">
      <c r="A3" t="s">
        <v>16</v>
      </c>
      <c r="B3" s="13">
        <v>6.5000000000000002E-2</v>
      </c>
      <c r="C3" s="13">
        <v>7.0000000000000007E-2</v>
      </c>
      <c r="D3" s="13">
        <v>7.8E-2</v>
      </c>
      <c r="E3" s="13">
        <v>8.3000000000000004E-2</v>
      </c>
      <c r="F3" s="13">
        <v>8.5000000000000006E-2</v>
      </c>
      <c r="G3" s="13">
        <v>8.5000000000000006E-2</v>
      </c>
      <c r="H3" s="13">
        <v>8.4000000000000005E-2</v>
      </c>
    </row>
    <row r="4" spans="1:8">
      <c r="A4" t="s">
        <v>53</v>
      </c>
      <c r="B4" s="13">
        <v>0.12</v>
      </c>
      <c r="C4" s="13">
        <v>0.11899999999999999</v>
      </c>
      <c r="D4" s="13">
        <v>0.126</v>
      </c>
      <c r="E4" s="13">
        <v>0.13600000000000001</v>
      </c>
      <c r="F4" s="13">
        <v>0.13700000000000001</v>
      </c>
      <c r="G4" s="13">
        <v>0.127</v>
      </c>
      <c r="H4" s="13">
        <v>0.129</v>
      </c>
    </row>
    <row r="5" spans="1:8">
      <c r="A5" t="s">
        <v>54</v>
      </c>
      <c r="B5" s="13">
        <v>0.154</v>
      </c>
      <c r="C5" s="13">
        <v>0.155</v>
      </c>
      <c r="D5" s="13">
        <v>0.16200000000000001</v>
      </c>
      <c r="E5" s="13">
        <v>0.16</v>
      </c>
      <c r="F5" s="13">
        <v>0.16300000000000001</v>
      </c>
      <c r="G5" s="13">
        <v>0.16300000000000001</v>
      </c>
      <c r="H5" s="13">
        <v>0.158</v>
      </c>
    </row>
    <row r="6" spans="1:8">
      <c r="A6" t="s">
        <v>55</v>
      </c>
      <c r="B6" s="13">
        <v>0.223</v>
      </c>
      <c r="C6" s="13">
        <v>0.22700000000000001</v>
      </c>
      <c r="D6" s="13">
        <v>0.22600000000000001</v>
      </c>
      <c r="E6" s="13">
        <v>0.221</v>
      </c>
      <c r="F6" s="13">
        <v>0.222</v>
      </c>
      <c r="G6" s="13">
        <v>0.221</v>
      </c>
      <c r="H6" s="13">
        <v>0.22500000000000001</v>
      </c>
    </row>
    <row r="7" spans="1:8">
      <c r="A7" t="s">
        <v>20</v>
      </c>
      <c r="B7" s="13">
        <v>0.437</v>
      </c>
      <c r="C7" s="13">
        <v>0.42899999999999999</v>
      </c>
      <c r="D7" s="13">
        <v>0.40799999999999997</v>
      </c>
      <c r="E7" s="13">
        <v>0.4</v>
      </c>
      <c r="F7" s="13">
        <v>0.39300000000000002</v>
      </c>
      <c r="G7" s="13">
        <v>0.40400000000000003</v>
      </c>
      <c r="H7" s="13">
        <v>0.40400000000000003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baseColWidth="10" defaultColWidth="9.140625" defaultRowHeight="15"/>
  <sheetData>
    <row r="1" spans="1:4">
      <c r="A1" s="1" t="s">
        <v>21</v>
      </c>
    </row>
    <row r="2" spans="1:4">
      <c r="B2">
        <v>2010</v>
      </c>
      <c r="C2">
        <v>2014</v>
      </c>
      <c r="D2">
        <v>2017</v>
      </c>
    </row>
    <row r="3" spans="1:4">
      <c r="A3" t="s">
        <v>13</v>
      </c>
      <c r="B3" s="10">
        <v>2.5999999999999999E-2</v>
      </c>
      <c r="C3" s="10">
        <v>1.2E-2</v>
      </c>
      <c r="D3" s="10">
        <v>7.0000000000000001E-3</v>
      </c>
    </row>
    <row r="4" spans="1:4">
      <c r="B4" s="10"/>
      <c r="C4" s="10"/>
      <c r="D4" s="10"/>
    </row>
    <row r="5" spans="1:4">
      <c r="A5" t="s">
        <v>14</v>
      </c>
      <c r="B5" s="10">
        <v>2.5999999999999999E-2</v>
      </c>
      <c r="C5" s="10">
        <v>1.0999999999999999E-2</v>
      </c>
      <c r="D5" s="10">
        <v>6.0000000000000001E-3</v>
      </c>
    </row>
    <row r="6" spans="1:4">
      <c r="A6" t="s">
        <v>15</v>
      </c>
      <c r="B6" s="10">
        <v>2.5000000000000001E-2</v>
      </c>
      <c r="C6" s="10">
        <v>1.2999999999999999E-2</v>
      </c>
      <c r="D6" s="10">
        <v>8.0000000000000002E-3</v>
      </c>
    </row>
    <row r="7" spans="1:4">
      <c r="B7" s="10"/>
      <c r="C7" s="10"/>
      <c r="D7" s="10"/>
    </row>
    <row r="8" spans="1:4">
      <c r="A8" t="s">
        <v>16</v>
      </c>
      <c r="B8" s="10">
        <v>3.4000000000000002E-2</v>
      </c>
      <c r="C8" s="10">
        <v>1.4E-2</v>
      </c>
      <c r="D8" s="10">
        <v>7.0000000000000001E-3</v>
      </c>
    </row>
    <row r="9" spans="1:4">
      <c r="A9" t="s">
        <v>17</v>
      </c>
      <c r="B9" s="10">
        <v>1.7999999999999999E-2</v>
      </c>
      <c r="C9" s="10">
        <v>1.4E-2</v>
      </c>
      <c r="D9" s="10">
        <v>8.9999999999999993E-3</v>
      </c>
    </row>
    <row r="10" spans="1:4">
      <c r="A10" t="s">
        <v>18</v>
      </c>
      <c r="B10" s="10">
        <v>2.3E-2</v>
      </c>
      <c r="C10" s="10">
        <v>1.0999999999999999E-2</v>
      </c>
      <c r="D10" s="10">
        <v>5.0000000000000001E-3</v>
      </c>
    </row>
    <row r="11" spans="1:4">
      <c r="A11" t="s">
        <v>19</v>
      </c>
      <c r="B11" s="10">
        <v>2.8000000000000001E-2</v>
      </c>
      <c r="C11" s="10">
        <v>7.0000000000000001E-3</v>
      </c>
      <c r="D11" s="10">
        <v>8.0000000000000002E-3</v>
      </c>
    </row>
    <row r="12" spans="1:4">
      <c r="A12" t="s">
        <v>20</v>
      </c>
      <c r="B12" s="10">
        <v>2.5999999999999999E-2</v>
      </c>
      <c r="C12" s="10">
        <v>1.2E-2</v>
      </c>
      <c r="D12" s="10">
        <v>5.0000000000000001E-3</v>
      </c>
    </row>
    <row r="24" spans="1:4">
      <c r="A24" s="2" t="s">
        <v>0</v>
      </c>
      <c r="B24" s="2" t="s">
        <v>4</v>
      </c>
      <c r="C24" s="2" t="s">
        <v>8</v>
      </c>
      <c r="D24" s="2" t="s">
        <v>81</v>
      </c>
    </row>
    <row r="25" spans="1:4" ht="15.75" thickBot="1">
      <c r="A25" s="2" t="s">
        <v>13</v>
      </c>
      <c r="B25" s="37">
        <v>2.5999999999999999E-2</v>
      </c>
      <c r="C25" s="37">
        <v>1.2E-2</v>
      </c>
      <c r="D25" s="40">
        <v>7.0000000000000001E-3</v>
      </c>
    </row>
    <row r="26" spans="1:4">
      <c r="A26" s="2"/>
    </row>
    <row r="27" spans="1:4" ht="15.75" thickBot="1">
      <c r="A27" s="2" t="s">
        <v>14</v>
      </c>
      <c r="B27" s="37">
        <v>2.5999999999999999E-2</v>
      </c>
      <c r="C27" s="37">
        <v>1.0999999999999999E-2</v>
      </c>
      <c r="D27" s="40">
        <v>6.0000000000000001E-3</v>
      </c>
    </row>
    <row r="28" spans="1:4" ht="15.75" thickBot="1">
      <c r="A28" s="2" t="s">
        <v>15</v>
      </c>
      <c r="B28" s="37">
        <v>2.5000000000000001E-2</v>
      </c>
      <c r="C28" s="37">
        <v>1.2999999999999999E-2</v>
      </c>
      <c r="D28" s="40">
        <v>8.0000000000000002E-3</v>
      </c>
    </row>
    <row r="29" spans="1:4">
      <c r="A29" s="2"/>
      <c r="B29" s="25"/>
      <c r="C29" s="25"/>
      <c r="D29" s="2"/>
    </row>
    <row r="30" spans="1:4" ht="15.75" thickBot="1">
      <c r="A30" s="2" t="s">
        <v>16</v>
      </c>
      <c r="B30" s="41">
        <v>3.4000000000000002E-2</v>
      </c>
      <c r="C30" s="41">
        <v>1.4E-2</v>
      </c>
      <c r="D30" s="42">
        <v>7.0000000000000001E-3</v>
      </c>
    </row>
    <row r="31" spans="1:4" ht="15.75" thickBot="1">
      <c r="A31" t="s">
        <v>17</v>
      </c>
      <c r="B31" s="41">
        <v>1.7999999999999999E-2</v>
      </c>
      <c r="C31" s="41">
        <v>1.4E-2</v>
      </c>
      <c r="D31" s="42">
        <v>8.9999999999999993E-3</v>
      </c>
    </row>
    <row r="32" spans="1:4" ht="15.75" thickBot="1">
      <c r="A32" t="s">
        <v>18</v>
      </c>
      <c r="B32" s="41">
        <v>2.3E-2</v>
      </c>
      <c r="C32" s="41">
        <v>1.0999999999999999E-2</v>
      </c>
      <c r="D32" s="42">
        <v>5.0000000000000001E-3</v>
      </c>
    </row>
    <row r="33" spans="1:4" ht="15.75" thickBot="1">
      <c r="A33" t="s">
        <v>19</v>
      </c>
      <c r="B33" s="41">
        <v>2.8000000000000001E-2</v>
      </c>
      <c r="C33" s="41">
        <v>7.0000000000000001E-3</v>
      </c>
      <c r="D33" s="42">
        <v>8.0000000000000002E-3</v>
      </c>
    </row>
    <row r="34" spans="1:4" ht="15.75" thickBot="1">
      <c r="A34" t="s">
        <v>20</v>
      </c>
      <c r="B34" s="41">
        <v>2.5999999999999999E-2</v>
      </c>
      <c r="C34" s="41">
        <v>1.2E-2</v>
      </c>
      <c r="D34" s="42">
        <v>5.0000000000000001E-3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baseColWidth="10" defaultColWidth="9.140625" defaultRowHeight="15"/>
  <sheetData>
    <row r="1" spans="1:2">
      <c r="A1" s="14" t="s">
        <v>61</v>
      </c>
    </row>
    <row r="2" spans="1:2">
      <c r="A2" t="s">
        <v>0</v>
      </c>
      <c r="B2" t="s">
        <v>60</v>
      </c>
    </row>
    <row r="3" spans="1:2">
      <c r="A3">
        <v>2010</v>
      </c>
      <c r="B3">
        <v>0.41</v>
      </c>
    </row>
    <row r="4" spans="1:2">
      <c r="A4">
        <v>2011</v>
      </c>
      <c r="B4">
        <v>0.42</v>
      </c>
    </row>
    <row r="5" spans="1:2">
      <c r="A5">
        <v>2012</v>
      </c>
      <c r="B5">
        <v>0.41</v>
      </c>
    </row>
    <row r="6" spans="1:2">
      <c r="A6">
        <v>2013</v>
      </c>
      <c r="B6">
        <v>0.39</v>
      </c>
    </row>
    <row r="7" spans="1:2">
      <c r="A7">
        <v>2014</v>
      </c>
      <c r="B7">
        <v>0.39</v>
      </c>
    </row>
    <row r="8" spans="1:2">
      <c r="A8">
        <v>2015</v>
      </c>
      <c r="B8">
        <v>0.38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baseColWidth="10" defaultColWidth="9.140625" defaultRowHeight="15"/>
  <sheetData>
    <row r="1" spans="1:7" ht="18">
      <c r="A1" s="23" t="s">
        <v>65</v>
      </c>
    </row>
    <row r="2" spans="1:7"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</row>
    <row r="3" spans="1:7">
      <c r="A3" t="s">
        <v>62</v>
      </c>
      <c r="B3">
        <v>1944.9</v>
      </c>
      <c r="C3">
        <v>1959.3</v>
      </c>
      <c r="D3">
        <v>2029.1</v>
      </c>
      <c r="E3">
        <v>2003.9</v>
      </c>
      <c r="F3">
        <v>1991.1</v>
      </c>
      <c r="G3">
        <v>2021.5</v>
      </c>
    </row>
    <row r="4" spans="1:7">
      <c r="A4" t="s">
        <v>63</v>
      </c>
      <c r="B4" s="13">
        <v>0.16300000000000001</v>
      </c>
      <c r="C4" s="13">
        <v>0.151</v>
      </c>
      <c r="D4" s="13">
        <v>0.15</v>
      </c>
      <c r="E4" s="13">
        <v>0.14599999999999999</v>
      </c>
      <c r="F4" s="13">
        <v>0.124</v>
      </c>
      <c r="G4" s="13">
        <v>0.12</v>
      </c>
    </row>
    <row r="5" spans="1:7">
      <c r="A5" t="s">
        <v>64</v>
      </c>
      <c r="B5">
        <v>316.89999999999998</v>
      </c>
      <c r="C5">
        <v>295.10000000000002</v>
      </c>
      <c r="D5">
        <v>305.10000000000002</v>
      </c>
      <c r="E5">
        <v>291.8</v>
      </c>
      <c r="F5">
        <v>246</v>
      </c>
      <c r="G5">
        <v>241.6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baseColWidth="10" defaultColWidth="9.140625" defaultRowHeight="15"/>
  <sheetData>
    <row r="1" spans="1:2">
      <c r="A1" t="s">
        <v>73</v>
      </c>
    </row>
    <row r="2" spans="1:2">
      <c r="A2" s="2" t="s">
        <v>39</v>
      </c>
      <c r="B2" s="2" t="s">
        <v>59</v>
      </c>
    </row>
    <row r="3" spans="1:2">
      <c r="A3" s="2">
        <v>2010</v>
      </c>
      <c r="B3" s="25">
        <v>0.188</v>
      </c>
    </row>
    <row r="4" spans="1:2">
      <c r="A4" s="2">
        <v>2011</v>
      </c>
      <c r="B4" s="25">
        <v>0.185</v>
      </c>
    </row>
    <row r="5" spans="1:2">
      <c r="A5" s="2">
        <v>2012</v>
      </c>
      <c r="B5" s="25">
        <v>0.152</v>
      </c>
    </row>
    <row r="6" spans="1:2">
      <c r="A6" s="2">
        <v>2013</v>
      </c>
      <c r="B6" s="25">
        <v>0.153</v>
      </c>
    </row>
    <row r="7" spans="1:2">
      <c r="A7" s="2">
        <v>2014</v>
      </c>
      <c r="B7" s="13">
        <v>0.19</v>
      </c>
    </row>
    <row r="8" spans="1:2">
      <c r="A8">
        <v>2015</v>
      </c>
      <c r="B8" s="13">
        <v>0.19040000000000001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baseColWidth="10" defaultColWidth="9.140625" defaultRowHeight="15"/>
  <sheetData>
    <row r="1" spans="1:10">
      <c r="A1" s="1" t="s">
        <v>11</v>
      </c>
    </row>
    <row r="2" spans="1:1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t="s">
        <v>8</v>
      </c>
      <c r="J2" t="s">
        <v>9</v>
      </c>
    </row>
    <row r="3" spans="1:10">
      <c r="A3" s="2" t="s">
        <v>10</v>
      </c>
      <c r="B3" s="3">
        <v>3.7571908687722102</v>
      </c>
      <c r="C3" s="3">
        <v>7.26277808291107</v>
      </c>
      <c r="D3" s="3">
        <v>5.8077077193237097</v>
      </c>
      <c r="E3" s="3">
        <v>3.0952803598144198</v>
      </c>
      <c r="F3" s="3">
        <v>4.4373372145636196</v>
      </c>
      <c r="G3" s="3">
        <v>4.7875052478834803</v>
      </c>
      <c r="H3" s="3">
        <v>5.9489070537924702</v>
      </c>
      <c r="I3" s="3">
        <v>5.6400642651309996</v>
      </c>
      <c r="J3" s="3">
        <v>7.3848456279143999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baseColWidth="10" defaultColWidth="9.140625" defaultRowHeight="15"/>
  <sheetData>
    <row r="1" spans="1:4">
      <c r="A1" s="11" t="s">
        <v>22</v>
      </c>
    </row>
    <row r="2" spans="1:4">
      <c r="B2">
        <v>2010</v>
      </c>
      <c r="C2">
        <v>2014</v>
      </c>
      <c r="D2">
        <v>2017</v>
      </c>
    </row>
    <row r="3" spans="1:4">
      <c r="A3" t="s">
        <v>13</v>
      </c>
      <c r="B3" s="10">
        <v>0.13100000000000001</v>
      </c>
      <c r="C3" s="10">
        <v>0.10199999999999999</v>
      </c>
      <c r="D3" s="45">
        <v>2.4E-2</v>
      </c>
    </row>
    <row r="4" spans="1:4">
      <c r="B4" s="10"/>
      <c r="C4" s="10"/>
      <c r="D4" s="45"/>
    </row>
    <row r="5" spans="1:4">
      <c r="A5" t="s">
        <v>14</v>
      </c>
      <c r="B5" s="10">
        <v>0.126</v>
      </c>
      <c r="C5" s="10">
        <v>8.5000000000000006E-2</v>
      </c>
      <c r="D5" s="45">
        <v>2.1000000000000001E-2</v>
      </c>
    </row>
    <row r="6" spans="1:4">
      <c r="A6" t="s">
        <v>15</v>
      </c>
      <c r="B6" s="10">
        <v>0.13600000000000001</v>
      </c>
      <c r="C6" s="10">
        <v>0.121</v>
      </c>
      <c r="D6" s="45">
        <v>2.8000000000000001E-2</v>
      </c>
    </row>
    <row r="7" spans="1:4">
      <c r="B7" s="10"/>
      <c r="C7" s="10"/>
      <c r="D7" s="10"/>
    </row>
    <row r="8" spans="1:4">
      <c r="A8" t="s">
        <v>16</v>
      </c>
      <c r="B8" s="10">
        <v>0.217</v>
      </c>
      <c r="C8" s="10">
        <v>0.186</v>
      </c>
      <c r="D8" s="10">
        <v>0.152</v>
      </c>
    </row>
    <row r="9" spans="1:4">
      <c r="A9" t="s">
        <v>17</v>
      </c>
      <c r="B9" s="10">
        <v>0.14199999999999999</v>
      </c>
      <c r="C9" s="10">
        <v>0.11899999999999999</v>
      </c>
      <c r="D9" s="10">
        <v>9.9000000000000005E-2</v>
      </c>
    </row>
    <row r="10" spans="1:4">
      <c r="A10" t="s">
        <v>18</v>
      </c>
      <c r="B10" s="10">
        <v>0.111</v>
      </c>
      <c r="C10" s="10">
        <v>9.7000000000000003E-2</v>
      </c>
      <c r="D10" s="10">
        <v>9.5000000000000001E-2</v>
      </c>
    </row>
    <row r="11" spans="1:4">
      <c r="A11" t="s">
        <v>19</v>
      </c>
      <c r="B11" s="10">
        <v>9.4E-2</v>
      </c>
      <c r="C11" s="10">
        <v>7.5999999999999998E-2</v>
      </c>
      <c r="D11" s="10">
        <v>7.8E-2</v>
      </c>
    </row>
    <row r="12" spans="1:4">
      <c r="A12" t="s">
        <v>20</v>
      </c>
      <c r="B12" s="10">
        <v>0.10299999999999999</v>
      </c>
      <c r="C12" s="10">
        <v>5.6000000000000001E-2</v>
      </c>
      <c r="D12" s="10">
        <v>5.5E-2</v>
      </c>
    </row>
    <row r="21" spans="1:4">
      <c r="A21" s="2" t="s">
        <v>0</v>
      </c>
      <c r="B21" s="2" t="s">
        <v>4</v>
      </c>
      <c r="C21" s="2" t="s">
        <v>8</v>
      </c>
      <c r="D21" s="2" t="s">
        <v>81</v>
      </c>
    </row>
    <row r="22" spans="1:4">
      <c r="A22" s="2" t="s">
        <v>13</v>
      </c>
      <c r="B22" s="25">
        <v>4.2000000000000003E-2</v>
      </c>
      <c r="C22" s="25">
        <v>2.9000000000000001E-2</v>
      </c>
      <c r="D22" s="25">
        <v>2.4E-2</v>
      </c>
    </row>
    <row r="23" spans="1:4">
      <c r="A23" s="2"/>
      <c r="B23" s="25"/>
      <c r="C23" s="25"/>
      <c r="D23" s="2"/>
    </row>
    <row r="24" spans="1:4">
      <c r="A24" s="2" t="s">
        <v>14</v>
      </c>
      <c r="B24" s="25">
        <v>3.5999999999999997E-2</v>
      </c>
      <c r="C24" s="25">
        <v>2.3E-2</v>
      </c>
      <c r="D24" s="25">
        <v>2.1000000000000001E-2</v>
      </c>
    </row>
    <row r="25" spans="1:4">
      <c r="A25" s="2" t="s">
        <v>15</v>
      </c>
      <c r="B25" s="25">
        <v>4.8000000000000001E-2</v>
      </c>
      <c r="C25" s="25">
        <v>3.5999999999999997E-2</v>
      </c>
      <c r="D25" s="25">
        <v>2.8000000000000001E-2</v>
      </c>
    </row>
    <row r="26" spans="1:4">
      <c r="A26" s="2"/>
      <c r="B26" s="25"/>
      <c r="C26" s="25"/>
      <c r="D26" s="2"/>
    </row>
    <row r="27" spans="1:4">
      <c r="A27" s="2" t="s">
        <v>16</v>
      </c>
      <c r="B27" s="38">
        <v>0.217</v>
      </c>
      <c r="C27" s="38">
        <v>0.186</v>
      </c>
      <c r="D27" s="39">
        <v>0.152</v>
      </c>
    </row>
    <row r="28" spans="1:4">
      <c r="A28" t="s">
        <v>17</v>
      </c>
      <c r="B28" s="38">
        <v>0.14199999999999999</v>
      </c>
      <c r="C28" s="38">
        <v>0.11899999999999999</v>
      </c>
      <c r="D28" s="39">
        <v>9.9000000000000005E-2</v>
      </c>
    </row>
    <row r="29" spans="1:4">
      <c r="A29" t="s">
        <v>18</v>
      </c>
      <c r="B29" s="38">
        <v>0.111</v>
      </c>
      <c r="C29" s="38">
        <v>9.7000000000000003E-2</v>
      </c>
      <c r="D29" s="39">
        <v>9.5000000000000001E-2</v>
      </c>
    </row>
    <row r="30" spans="1:4">
      <c r="A30" t="s">
        <v>19</v>
      </c>
      <c r="B30" s="38">
        <v>9.4E-2</v>
      </c>
      <c r="C30" s="38">
        <v>7.5999999999999998E-2</v>
      </c>
      <c r="D30" s="39">
        <v>7.8E-2</v>
      </c>
    </row>
    <row r="31" spans="1:4">
      <c r="A31" t="s">
        <v>20</v>
      </c>
      <c r="B31" s="38">
        <v>0.10299999999999999</v>
      </c>
      <c r="C31" s="38">
        <v>5.6000000000000001E-2</v>
      </c>
      <c r="D31" s="39">
        <v>5.5E-2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Normal="100" workbookViewId="0">
      <selection activeCell="M17" sqref="M17"/>
    </sheetView>
  </sheetViews>
  <sheetFormatPr baseColWidth="10" defaultColWidth="9.140625" defaultRowHeight="15"/>
  <cols>
    <col min="1" max="1" width="15.140625" style="63" customWidth="1"/>
    <col min="2" max="16384" width="9.140625" style="63"/>
  </cols>
  <sheetData>
    <row r="1" spans="1:21">
      <c r="A1" s="63" t="s">
        <v>85</v>
      </c>
    </row>
    <row r="3" spans="1:21">
      <c r="B3" s="65" t="s">
        <v>4</v>
      </c>
      <c r="C3" s="65" t="s">
        <v>5</v>
      </c>
      <c r="D3" s="65" t="s">
        <v>6</v>
      </c>
      <c r="E3" s="65" t="s">
        <v>7</v>
      </c>
      <c r="F3" s="65" t="s">
        <v>8</v>
      </c>
      <c r="G3" s="65" t="s">
        <v>9</v>
      </c>
      <c r="H3" s="65" t="s">
        <v>84</v>
      </c>
      <c r="I3" s="65" t="s">
        <v>81</v>
      </c>
      <c r="J3" s="65">
        <v>2018</v>
      </c>
    </row>
    <row r="4" spans="1:21">
      <c r="A4" s="63" t="s">
        <v>87</v>
      </c>
      <c r="B4" s="204">
        <f>100-B5</f>
        <v>68.122214</v>
      </c>
      <c r="C4" s="204">
        <f t="shared" ref="C4:J4" si="0">100-C5</f>
        <v>71.668604999999999</v>
      </c>
      <c r="D4" s="204">
        <f t="shared" si="0"/>
        <v>72.927627000000001</v>
      </c>
      <c r="E4" s="204">
        <f t="shared" si="0"/>
        <v>76.357726</v>
      </c>
      <c r="F4" s="204">
        <f t="shared" si="0"/>
        <v>78.559511999999998</v>
      </c>
      <c r="G4" s="204">
        <f t="shared" si="0"/>
        <v>78.699700000000007</v>
      </c>
      <c r="H4" s="204">
        <f t="shared" si="0"/>
        <v>79.058887999999996</v>
      </c>
      <c r="I4" s="204">
        <f t="shared" si="0"/>
        <v>75.464380000000006</v>
      </c>
      <c r="J4" s="204">
        <f t="shared" si="0"/>
        <v>75.28</v>
      </c>
      <c r="L4" s="204"/>
      <c r="M4" s="204"/>
      <c r="N4" s="204"/>
      <c r="O4" s="204"/>
      <c r="P4" s="204"/>
      <c r="Q4" s="204"/>
      <c r="R4" s="204"/>
      <c r="S4" s="204"/>
      <c r="T4" s="204"/>
      <c r="U4" s="204"/>
    </row>
    <row r="5" spans="1:21">
      <c r="A5" s="63" t="s">
        <v>86</v>
      </c>
      <c r="B5" s="162">
        <v>31.877786000000004</v>
      </c>
      <c r="C5" s="162">
        <v>28.331394999999997</v>
      </c>
      <c r="D5" s="162">
        <v>27.072372999999999</v>
      </c>
      <c r="E5" s="205">
        <v>23.642274</v>
      </c>
      <c r="F5" s="205">
        <v>21.440487999999998</v>
      </c>
      <c r="G5" s="205">
        <v>21.3003</v>
      </c>
      <c r="H5" s="162">
        <v>20.941112</v>
      </c>
      <c r="I5" s="162">
        <v>24.535619999999998</v>
      </c>
      <c r="J5" s="162">
        <v>24.72</v>
      </c>
      <c r="L5" s="204"/>
      <c r="M5" s="204"/>
      <c r="N5" s="204"/>
      <c r="O5" s="204"/>
      <c r="P5" s="204"/>
      <c r="Q5" s="204"/>
      <c r="R5" s="204"/>
      <c r="S5" s="204"/>
      <c r="T5" s="204"/>
    </row>
    <row r="17" spans="1:1" ht="15.75">
      <c r="A17" s="64"/>
    </row>
  </sheetData>
  <pageMargins left="0.7" right="0.7" top="0.75" bottom="0.75" header="0.3" footer="0.3"/>
  <pageSetup paperSize="9" orientation="portrait" r:id="rId1"/>
  <ignoredErrors>
    <ignoredError sqref="B3:J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D16" sqref="D16"/>
    </sheetView>
  </sheetViews>
  <sheetFormatPr baseColWidth="10" defaultColWidth="9.140625" defaultRowHeight="15"/>
  <cols>
    <col min="1" max="1" width="13.140625" customWidth="1"/>
  </cols>
  <sheetData>
    <row r="1" spans="1:6">
      <c r="A1" t="s">
        <v>88</v>
      </c>
    </row>
    <row r="3" spans="1:6">
      <c r="A3" s="206"/>
      <c r="B3" s="207" t="s">
        <v>16</v>
      </c>
      <c r="C3" s="207" t="s">
        <v>17</v>
      </c>
      <c r="D3" s="207" t="s">
        <v>18</v>
      </c>
      <c r="E3" s="207" t="s">
        <v>19</v>
      </c>
      <c r="F3" s="207" t="s">
        <v>20</v>
      </c>
    </row>
    <row r="4" spans="1:6" hidden="1">
      <c r="A4" s="207">
        <v>2010</v>
      </c>
      <c r="B4" s="207">
        <v>43.01</v>
      </c>
      <c r="C4" s="207">
        <v>32.86</v>
      </c>
      <c r="D4" s="207">
        <v>29.46</v>
      </c>
      <c r="E4" s="207">
        <v>27.14</v>
      </c>
      <c r="F4" s="207">
        <v>26.92</v>
      </c>
    </row>
    <row r="5" spans="1:6">
      <c r="A5" s="207">
        <v>2010</v>
      </c>
      <c r="B5" s="207">
        <v>43.01</v>
      </c>
      <c r="C5" s="207">
        <v>32.86</v>
      </c>
      <c r="D5" s="207">
        <v>29.46</v>
      </c>
      <c r="E5" s="207">
        <v>27.14</v>
      </c>
      <c r="F5" s="207">
        <v>26.92</v>
      </c>
    </row>
    <row r="6" spans="1:6">
      <c r="A6" s="207">
        <v>2011</v>
      </c>
      <c r="B6" s="207">
        <v>35.53</v>
      </c>
      <c r="C6" s="207">
        <v>30.58</v>
      </c>
      <c r="D6" s="207">
        <v>25.08</v>
      </c>
      <c r="E6" s="207">
        <v>25.62</v>
      </c>
      <c r="F6" s="207">
        <v>24.85</v>
      </c>
    </row>
    <row r="7" spans="1:6">
      <c r="A7" s="207">
        <v>2012</v>
      </c>
      <c r="B7" s="207">
        <v>34.950000000000003</v>
      </c>
      <c r="C7" s="207">
        <v>25.84</v>
      </c>
      <c r="D7" s="207">
        <v>25.33</v>
      </c>
      <c r="E7" s="207">
        <v>23.05</v>
      </c>
      <c r="F7" s="207">
        <v>26.2</v>
      </c>
    </row>
    <row r="8" spans="1:6">
      <c r="A8" s="207">
        <v>2013</v>
      </c>
      <c r="B8" s="207">
        <v>30.93</v>
      </c>
      <c r="C8" s="207">
        <v>23.05</v>
      </c>
      <c r="D8" s="207">
        <v>20.3</v>
      </c>
      <c r="E8" s="207">
        <v>21.2</v>
      </c>
      <c r="F8" s="207">
        <v>22.73</v>
      </c>
    </row>
    <row r="9" spans="1:6">
      <c r="A9" s="207">
        <v>2014</v>
      </c>
      <c r="B9" s="207">
        <v>29.07</v>
      </c>
      <c r="C9" s="207">
        <v>20.37</v>
      </c>
      <c r="D9" s="207">
        <v>19.36</v>
      </c>
      <c r="E9" s="207">
        <v>18.38</v>
      </c>
      <c r="F9" s="207">
        <v>20.04</v>
      </c>
    </row>
    <row r="10" spans="1:6">
      <c r="A10" s="207">
        <v>2015</v>
      </c>
      <c r="B10" s="207">
        <v>26.68</v>
      </c>
      <c r="C10" s="207">
        <v>20.350000000000001</v>
      </c>
      <c r="D10" s="207">
        <v>16.75</v>
      </c>
      <c r="E10" s="207">
        <v>20.45</v>
      </c>
      <c r="F10" s="207">
        <v>22.27</v>
      </c>
    </row>
    <row r="11" spans="1:6">
      <c r="A11" s="208">
        <v>2016</v>
      </c>
      <c r="B11" s="207">
        <v>24.77</v>
      </c>
      <c r="C11" s="207">
        <v>20.46</v>
      </c>
      <c r="D11" s="207">
        <v>18.260000000000002</v>
      </c>
      <c r="E11" s="207">
        <v>20.14</v>
      </c>
      <c r="F11" s="207">
        <v>21.08</v>
      </c>
    </row>
    <row r="12" spans="1:6">
      <c r="A12" s="208">
        <v>2017</v>
      </c>
      <c r="B12" s="207">
        <v>83.15</v>
      </c>
      <c r="C12" s="207">
        <v>0</v>
      </c>
      <c r="D12" s="207">
        <v>0</v>
      </c>
      <c r="E12" s="207">
        <v>0</v>
      </c>
      <c r="F12" s="207">
        <v>0</v>
      </c>
    </row>
    <row r="13" spans="1:6">
      <c r="A13" s="208">
        <v>2018</v>
      </c>
      <c r="B13" s="207">
        <v>31.34</v>
      </c>
      <c r="C13" s="207">
        <v>24.88</v>
      </c>
      <c r="D13" s="207">
        <v>22.7</v>
      </c>
      <c r="E13" s="207">
        <v>19.03</v>
      </c>
      <c r="F13" s="207">
        <v>25.63</v>
      </c>
    </row>
    <row r="14" spans="1:6">
      <c r="A14" s="2"/>
      <c r="B14" s="2"/>
      <c r="C14" s="2"/>
      <c r="D14" s="2"/>
      <c r="E14" s="2"/>
      <c r="F14" s="2"/>
    </row>
    <row r="15" spans="1:6">
      <c r="A15" s="68"/>
      <c r="B15" s="69" t="s">
        <v>16</v>
      </c>
      <c r="C15" s="69" t="s">
        <v>17</v>
      </c>
      <c r="D15" s="69" t="s">
        <v>18</v>
      </c>
      <c r="E15" s="69" t="s">
        <v>19</v>
      </c>
      <c r="F15" s="69" t="s">
        <v>20</v>
      </c>
    </row>
    <row r="16" spans="1:6">
      <c r="A16" s="70">
        <v>2010</v>
      </c>
      <c r="B16" s="69">
        <f>B5*0.2</f>
        <v>8.6020000000000003</v>
      </c>
      <c r="C16" s="69">
        <f t="shared" ref="C16:F17" si="0">C5*0.2</f>
        <v>6.5720000000000001</v>
      </c>
      <c r="D16" s="69">
        <f t="shared" si="0"/>
        <v>5.8920000000000003</v>
      </c>
      <c r="E16" s="69">
        <f t="shared" si="0"/>
        <v>5.4280000000000008</v>
      </c>
      <c r="F16" s="69">
        <f t="shared" si="0"/>
        <v>5.3840000000000003</v>
      </c>
    </row>
    <row r="17" spans="1:7">
      <c r="A17" s="69">
        <v>2011</v>
      </c>
      <c r="B17" s="69">
        <f t="shared" ref="B16:B21" si="1">B6*0.2</f>
        <v>7.1060000000000008</v>
      </c>
      <c r="C17" s="69">
        <f t="shared" si="0"/>
        <v>6.1159999999999997</v>
      </c>
      <c r="D17" s="69">
        <f t="shared" si="0"/>
        <v>5.016</v>
      </c>
      <c r="E17" s="69">
        <f t="shared" si="0"/>
        <v>5.1240000000000006</v>
      </c>
      <c r="F17" s="69">
        <f t="shared" si="0"/>
        <v>4.9700000000000006</v>
      </c>
    </row>
    <row r="18" spans="1:7">
      <c r="A18" s="69">
        <v>2012</v>
      </c>
      <c r="B18" s="69">
        <f t="shared" si="1"/>
        <v>6.9900000000000011</v>
      </c>
      <c r="C18" s="69">
        <f t="shared" ref="C18:F21" si="2">C7*0.2</f>
        <v>5.1680000000000001</v>
      </c>
      <c r="D18" s="69">
        <f t="shared" si="2"/>
        <v>5.0659999999999998</v>
      </c>
      <c r="E18" s="69">
        <f t="shared" si="2"/>
        <v>4.6100000000000003</v>
      </c>
      <c r="F18" s="69">
        <f t="shared" si="2"/>
        <v>5.24</v>
      </c>
    </row>
    <row r="19" spans="1:7">
      <c r="A19" s="69">
        <v>2013</v>
      </c>
      <c r="B19" s="69">
        <f t="shared" si="1"/>
        <v>6.1859999999999999</v>
      </c>
      <c r="C19" s="69">
        <f t="shared" si="2"/>
        <v>4.6100000000000003</v>
      </c>
      <c r="D19" s="69">
        <f t="shared" si="2"/>
        <v>4.0600000000000005</v>
      </c>
      <c r="E19" s="69">
        <f t="shared" si="2"/>
        <v>4.24</v>
      </c>
      <c r="F19" s="69">
        <f t="shared" si="2"/>
        <v>4.5460000000000003</v>
      </c>
    </row>
    <row r="20" spans="1:7">
      <c r="A20" s="69">
        <v>2014</v>
      </c>
      <c r="B20" s="69">
        <f t="shared" si="1"/>
        <v>5.8140000000000001</v>
      </c>
      <c r="C20" s="69">
        <f t="shared" si="2"/>
        <v>4.0740000000000007</v>
      </c>
      <c r="D20" s="69">
        <f t="shared" si="2"/>
        <v>3.8719999999999999</v>
      </c>
      <c r="E20" s="69">
        <f t="shared" si="2"/>
        <v>3.6760000000000002</v>
      </c>
      <c r="F20" s="69">
        <f t="shared" si="2"/>
        <v>4.008</v>
      </c>
    </row>
    <row r="21" spans="1:7">
      <c r="A21" s="69">
        <v>2015</v>
      </c>
      <c r="B21" s="69">
        <f t="shared" si="1"/>
        <v>5.3360000000000003</v>
      </c>
      <c r="C21" s="69">
        <f t="shared" si="2"/>
        <v>4.07</v>
      </c>
      <c r="D21" s="69">
        <f t="shared" si="2"/>
        <v>3.35</v>
      </c>
      <c r="E21" s="69">
        <f t="shared" si="2"/>
        <v>4.09</v>
      </c>
      <c r="F21" s="69">
        <f t="shared" si="2"/>
        <v>4.4539999999999997</v>
      </c>
    </row>
    <row r="22" spans="1:7">
      <c r="A22" s="71">
        <v>2016</v>
      </c>
      <c r="B22" s="69">
        <f t="shared" ref="B22:F22" si="3">B11*0.2</f>
        <v>4.9540000000000006</v>
      </c>
      <c r="C22" s="69">
        <f t="shared" si="3"/>
        <v>4.0920000000000005</v>
      </c>
      <c r="D22" s="69">
        <f t="shared" si="3"/>
        <v>3.6520000000000006</v>
      </c>
      <c r="E22" s="69">
        <f t="shared" si="3"/>
        <v>4.0280000000000005</v>
      </c>
      <c r="F22" s="69">
        <f t="shared" si="3"/>
        <v>4.2160000000000002</v>
      </c>
    </row>
    <row r="23" spans="1:7">
      <c r="A23" s="71">
        <v>2017</v>
      </c>
      <c r="B23" s="69">
        <f t="shared" ref="B23:F23" si="4">B12*0.2</f>
        <v>16.630000000000003</v>
      </c>
      <c r="C23" s="69">
        <f t="shared" si="4"/>
        <v>0</v>
      </c>
      <c r="D23" s="69">
        <f t="shared" si="4"/>
        <v>0</v>
      </c>
      <c r="E23" s="69">
        <f t="shared" si="4"/>
        <v>0</v>
      </c>
      <c r="F23" s="69">
        <f t="shared" si="4"/>
        <v>0</v>
      </c>
    </row>
    <row r="24" spans="1:7">
      <c r="A24" s="71">
        <v>2018</v>
      </c>
      <c r="B24" s="69">
        <f t="shared" ref="B24:F24" si="5">B13*0.2</f>
        <v>6.2680000000000007</v>
      </c>
      <c r="C24" s="69">
        <f t="shared" si="5"/>
        <v>4.976</v>
      </c>
      <c r="D24" s="69">
        <f t="shared" si="5"/>
        <v>4.54</v>
      </c>
      <c r="E24" s="69">
        <f t="shared" si="5"/>
        <v>3.8060000000000005</v>
      </c>
      <c r="F24" s="69">
        <f t="shared" si="5"/>
        <v>5.1260000000000003</v>
      </c>
      <c r="G24" s="67"/>
    </row>
    <row r="25" spans="1:7">
      <c r="B25" s="67"/>
      <c r="C25" s="67"/>
      <c r="D25" s="67"/>
      <c r="E25" s="67"/>
      <c r="F25" s="6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>
      <selection activeCell="L30" sqref="L30"/>
    </sheetView>
  </sheetViews>
  <sheetFormatPr baseColWidth="10" defaultColWidth="9.140625" defaultRowHeight="15"/>
  <cols>
    <col min="2" max="3" width="11.5703125" customWidth="1"/>
    <col min="4" max="4" width="11.42578125" customWidth="1"/>
    <col min="5" max="8" width="11.5703125" customWidth="1"/>
    <col min="9" max="10" width="12" customWidth="1"/>
  </cols>
  <sheetData>
    <row r="1" spans="1:14">
      <c r="A1" s="14" t="s">
        <v>32</v>
      </c>
    </row>
    <row r="2" spans="1:14">
      <c r="A2" t="s">
        <v>31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  <c r="H2">
        <v>2016</v>
      </c>
      <c r="I2">
        <v>2017</v>
      </c>
      <c r="J2">
        <v>2018</v>
      </c>
    </row>
    <row r="3" spans="1:14">
      <c r="A3" t="s">
        <v>16</v>
      </c>
      <c r="B3" s="16">
        <v>34.549999999999997</v>
      </c>
      <c r="C3" s="16">
        <v>39.869999999999997</v>
      </c>
      <c r="D3" s="16">
        <v>44.68</v>
      </c>
      <c r="E3" s="16">
        <v>49.28</v>
      </c>
      <c r="F3" s="16">
        <v>60.41</v>
      </c>
      <c r="G3" s="16">
        <v>74.98</v>
      </c>
      <c r="H3" s="16">
        <v>80.891784000000001</v>
      </c>
      <c r="I3" s="16">
        <v>87.304547999999997</v>
      </c>
      <c r="J3" s="16">
        <v>83.30592</v>
      </c>
    </row>
    <row r="4" spans="1:14">
      <c r="A4" t="s">
        <v>17</v>
      </c>
      <c r="B4" s="16">
        <v>68.55</v>
      </c>
      <c r="C4" s="16">
        <v>76.39</v>
      </c>
      <c r="D4" s="16">
        <v>80.64</v>
      </c>
      <c r="E4" s="16">
        <v>97.3</v>
      </c>
      <c r="F4" s="16">
        <v>105.19</v>
      </c>
      <c r="G4" s="16">
        <v>129.03</v>
      </c>
      <c r="H4" s="16">
        <v>143.41716</v>
      </c>
      <c r="I4" s="16">
        <v>147.96960000000001</v>
      </c>
      <c r="J4" s="16">
        <v>154.3296</v>
      </c>
    </row>
    <row r="5" spans="1:14">
      <c r="A5" t="s">
        <v>18</v>
      </c>
      <c r="B5" s="16">
        <v>106.65</v>
      </c>
      <c r="C5" s="16">
        <v>115.48</v>
      </c>
      <c r="D5" s="16">
        <v>117.93</v>
      </c>
      <c r="E5" s="16">
        <v>140.4</v>
      </c>
      <c r="F5" s="16">
        <v>162.26</v>
      </c>
      <c r="G5" s="16">
        <v>181.76</v>
      </c>
      <c r="H5" s="16">
        <v>198.67872</v>
      </c>
      <c r="I5" s="16">
        <v>225.65567999999999</v>
      </c>
      <c r="J5" s="16">
        <v>216.16571999999999</v>
      </c>
    </row>
    <row r="6" spans="1:14">
      <c r="A6" t="s">
        <v>19</v>
      </c>
      <c r="B6" s="16">
        <v>151.31</v>
      </c>
      <c r="C6" s="16">
        <v>165.83</v>
      </c>
      <c r="D6" s="16">
        <v>173.86</v>
      </c>
      <c r="E6" s="16">
        <v>186.05</v>
      </c>
      <c r="F6" s="16">
        <v>204.88</v>
      </c>
      <c r="G6" s="16">
        <v>240.55</v>
      </c>
      <c r="H6" s="16">
        <v>263.89679999999998</v>
      </c>
      <c r="I6" s="16">
        <v>298.72679999999997</v>
      </c>
      <c r="J6" s="16">
        <v>293.47692000000001</v>
      </c>
    </row>
    <row r="7" spans="1:14">
      <c r="A7" t="s">
        <v>20</v>
      </c>
      <c r="B7" s="16">
        <v>339.98</v>
      </c>
      <c r="C7" s="16">
        <v>380.69</v>
      </c>
      <c r="D7" s="16">
        <v>347.84</v>
      </c>
      <c r="E7" s="16">
        <v>352.01</v>
      </c>
      <c r="F7" s="16">
        <v>440.58</v>
      </c>
      <c r="G7" s="16">
        <v>429.79</v>
      </c>
      <c r="H7" s="16">
        <v>511.62072000000001</v>
      </c>
      <c r="I7" s="16">
        <v>563.20704000000001</v>
      </c>
      <c r="J7" s="16">
        <v>531.79596000000004</v>
      </c>
    </row>
    <row r="8" spans="1:14">
      <c r="B8" s="15"/>
      <c r="C8" s="15"/>
      <c r="D8" s="15"/>
      <c r="E8" s="15"/>
      <c r="F8" s="15"/>
      <c r="G8" s="15"/>
      <c r="H8" s="15"/>
      <c r="I8" s="15"/>
      <c r="J8" s="15"/>
    </row>
    <row r="9" spans="1:14">
      <c r="A9" t="s">
        <v>13</v>
      </c>
      <c r="B9" s="15">
        <v>132.27000000000001</v>
      </c>
      <c r="C9" s="15">
        <v>145.84</v>
      </c>
      <c r="D9" s="15">
        <v>143.18</v>
      </c>
      <c r="E9" s="15">
        <v>155.78</v>
      </c>
      <c r="F9" s="15">
        <v>184.04</v>
      </c>
      <c r="G9" s="15">
        <v>201.33</v>
      </c>
      <c r="H9" s="15">
        <v>227.12616</v>
      </c>
      <c r="I9" s="15">
        <v>249.39264000000003</v>
      </c>
      <c r="J9" s="15">
        <v>240.85884000000001</v>
      </c>
    </row>
    <row r="12" spans="1:14">
      <c r="A12" s="17" t="s">
        <v>31</v>
      </c>
      <c r="B12" s="17" t="s">
        <v>4</v>
      </c>
      <c r="C12" s="17" t="s">
        <v>5</v>
      </c>
      <c r="D12" s="17" t="s">
        <v>6</v>
      </c>
      <c r="E12" s="17" t="s">
        <v>7</v>
      </c>
      <c r="F12" s="17" t="s">
        <v>8</v>
      </c>
      <c r="G12" s="17" t="s">
        <v>9</v>
      </c>
      <c r="H12" s="17" t="s">
        <v>84</v>
      </c>
      <c r="I12" s="17" t="s">
        <v>81</v>
      </c>
      <c r="J12" s="17" t="s">
        <v>135</v>
      </c>
    </row>
    <row r="13" spans="1:14" ht="15.75">
      <c r="A13" s="17" t="s">
        <v>16</v>
      </c>
      <c r="B13" s="43">
        <v>34.554804000000004</v>
      </c>
      <c r="C13" s="43">
        <v>39.870204000000001</v>
      </c>
      <c r="D13" s="43">
        <v>44.681172000000004</v>
      </c>
      <c r="E13" s="43">
        <v>49.281336000000003</v>
      </c>
      <c r="F13" s="43">
        <v>60.406403999999995</v>
      </c>
      <c r="G13" s="43">
        <v>74.976060000000004</v>
      </c>
      <c r="H13" s="44">
        <v>80.891784000000001</v>
      </c>
      <c r="I13" s="44">
        <v>87.304547999999997</v>
      </c>
      <c r="J13" s="44">
        <v>83.30592</v>
      </c>
      <c r="L13" s="66"/>
      <c r="M13" s="66"/>
      <c r="N13" s="66"/>
    </row>
    <row r="14" spans="1:14" ht="15.75">
      <c r="A14" s="17" t="s">
        <v>17</v>
      </c>
      <c r="B14" s="43">
        <v>68.545391999999993</v>
      </c>
      <c r="C14" s="43">
        <v>76.388279999999995</v>
      </c>
      <c r="D14" s="43">
        <v>80.643743999999998</v>
      </c>
      <c r="E14" s="43">
        <v>97.302204000000017</v>
      </c>
      <c r="F14" s="43">
        <v>105.18710400000001</v>
      </c>
      <c r="G14" s="43">
        <v>129.0342</v>
      </c>
      <c r="H14" s="44">
        <v>143.41716</v>
      </c>
      <c r="I14" s="44">
        <v>147.96960000000001</v>
      </c>
      <c r="J14" s="44">
        <v>154.3296</v>
      </c>
      <c r="L14" s="66"/>
      <c r="M14" s="66"/>
      <c r="N14" s="66"/>
    </row>
    <row r="15" spans="1:14" ht="15.75">
      <c r="A15" s="17" t="s">
        <v>18</v>
      </c>
      <c r="B15" s="43">
        <v>106.64622</v>
      </c>
      <c r="C15" s="43">
        <v>115.481832</v>
      </c>
      <c r="D15" s="43">
        <v>117.925224</v>
      </c>
      <c r="E15" s="43">
        <v>140.3964</v>
      </c>
      <c r="F15" s="43">
        <v>162.25932</v>
      </c>
      <c r="G15" s="43">
        <v>181.75572</v>
      </c>
      <c r="H15" s="44">
        <v>198.67872</v>
      </c>
      <c r="I15" s="44">
        <v>225.65567999999999</v>
      </c>
      <c r="J15" s="44">
        <v>216.16571999999999</v>
      </c>
      <c r="L15" s="66"/>
      <c r="M15" s="66"/>
      <c r="N15" s="66"/>
    </row>
    <row r="16" spans="1:14" ht="15.75">
      <c r="A16" s="17" t="s">
        <v>19</v>
      </c>
      <c r="B16" s="43">
        <v>151.30655999999999</v>
      </c>
      <c r="C16" s="43">
        <v>165.83135999999999</v>
      </c>
      <c r="D16" s="43">
        <v>173.85563999999999</v>
      </c>
      <c r="E16" s="43">
        <v>186.05124000000001</v>
      </c>
      <c r="F16" s="43">
        <v>204.87576000000001</v>
      </c>
      <c r="G16" s="43">
        <v>240.5478</v>
      </c>
      <c r="H16" s="44">
        <v>263.89679999999998</v>
      </c>
      <c r="I16" s="44">
        <v>298.72679999999997</v>
      </c>
      <c r="J16" s="44">
        <v>293.47692000000001</v>
      </c>
      <c r="L16" s="66"/>
      <c r="M16" s="66"/>
      <c r="N16" s="66"/>
    </row>
    <row r="17" spans="1:14" ht="15.75">
      <c r="A17" s="17" t="s">
        <v>20</v>
      </c>
      <c r="B17" s="43">
        <v>339.97656000000001</v>
      </c>
      <c r="C17" s="43">
        <v>380.69063999999997</v>
      </c>
      <c r="D17" s="43">
        <v>347.8356</v>
      </c>
      <c r="E17" s="43">
        <v>352.00764000000004</v>
      </c>
      <c r="F17" s="43">
        <v>440.57867999999996</v>
      </c>
      <c r="G17" s="43">
        <v>429.79164000000003</v>
      </c>
      <c r="H17" s="44">
        <v>511.62072000000001</v>
      </c>
      <c r="I17" s="44">
        <v>563.20704000000001</v>
      </c>
      <c r="J17" s="44">
        <v>531.79596000000004</v>
      </c>
      <c r="L17" s="66"/>
      <c r="M17" s="66"/>
      <c r="N17" s="66"/>
    </row>
    <row r="18" spans="1:14">
      <c r="A18" s="17"/>
      <c r="B18" s="43"/>
      <c r="C18" s="43"/>
      <c r="D18" s="43"/>
      <c r="E18" s="43"/>
      <c r="F18" s="43"/>
      <c r="G18" s="43"/>
      <c r="H18" s="43"/>
      <c r="I18" s="43"/>
      <c r="J18" s="43"/>
      <c r="L18" s="66"/>
      <c r="M18" s="66"/>
      <c r="N18" s="66"/>
    </row>
    <row r="19" spans="1:14" ht="15.75">
      <c r="A19" s="17" t="s">
        <v>13</v>
      </c>
      <c r="B19" s="43">
        <v>132.26988</v>
      </c>
      <c r="C19" s="43">
        <v>145.84104000000002</v>
      </c>
      <c r="D19" s="43">
        <v>143.18075999999999</v>
      </c>
      <c r="E19" s="43">
        <v>155.78100000000001</v>
      </c>
      <c r="F19" s="43">
        <v>184.04339999999999</v>
      </c>
      <c r="G19" s="43">
        <v>201.32604000000003</v>
      </c>
      <c r="H19" s="44">
        <v>227.12616</v>
      </c>
      <c r="I19" s="44">
        <v>249.39264000000003</v>
      </c>
      <c r="J19" s="44">
        <v>240.85884000000001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70" zoomScaleNormal="70" workbookViewId="0">
      <selection activeCell="V32" sqref="V32"/>
    </sheetView>
  </sheetViews>
  <sheetFormatPr baseColWidth="10" defaultColWidth="9.140625" defaultRowHeight="15"/>
  <sheetData>
    <row r="1" spans="1:10">
      <c r="A1" s="14" t="s">
        <v>89</v>
      </c>
    </row>
    <row r="2" spans="1:10">
      <c r="A2" t="s">
        <v>31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s="17" t="s">
        <v>9</v>
      </c>
      <c r="H2" t="s">
        <v>84</v>
      </c>
      <c r="I2" t="s">
        <v>81</v>
      </c>
      <c r="J2" t="s">
        <v>135</v>
      </c>
    </row>
    <row r="3" spans="1:10">
      <c r="A3" t="s">
        <v>16</v>
      </c>
      <c r="B3" s="3">
        <v>6.540116E-2</v>
      </c>
      <c r="C3" s="3">
        <v>6.7220929999999998E-2</v>
      </c>
      <c r="D3" s="3">
        <v>6.8899950000000001E-2</v>
      </c>
      <c r="E3" s="3">
        <v>6.5163349999999995E-2</v>
      </c>
      <c r="F3" s="3">
        <v>7.4106740000000004E-2</v>
      </c>
      <c r="G3" s="18">
        <v>8.6460800000000004E-2</v>
      </c>
      <c r="H3" s="30">
        <v>0.09</v>
      </c>
      <c r="I3" s="30">
        <v>9.5000000000000001E-2</v>
      </c>
      <c r="J3" s="60">
        <v>8.5447999999999996E-2</v>
      </c>
    </row>
    <row r="4" spans="1:10">
      <c r="A4" t="s">
        <v>17</v>
      </c>
      <c r="B4" s="3">
        <v>7.0172849999999995E-2</v>
      </c>
      <c r="C4" s="3">
        <v>6.9619029999999998E-2</v>
      </c>
      <c r="D4" s="3">
        <v>6.9160100000000002E-2</v>
      </c>
      <c r="E4" s="3">
        <v>7.3081060000000003E-2</v>
      </c>
      <c r="F4" s="3">
        <v>7.3838799999999996E-2</v>
      </c>
      <c r="G4" s="18">
        <v>8.8355400000000001E-2</v>
      </c>
      <c r="H4" s="30">
        <v>9.2999999999999999E-2</v>
      </c>
      <c r="I4" s="30">
        <v>9.0999999999999998E-2</v>
      </c>
      <c r="J4" s="60">
        <v>9.0272199999999997E-2</v>
      </c>
    </row>
    <row r="5" spans="1:10">
      <c r="A5" t="s">
        <v>18</v>
      </c>
      <c r="B5" s="3">
        <v>7.5914789999999996E-2</v>
      </c>
      <c r="C5" s="3">
        <v>7.319225E-2</v>
      </c>
      <c r="D5" s="3">
        <v>7.0185579999999997E-2</v>
      </c>
      <c r="E5" s="3">
        <v>7.4657509999999996E-2</v>
      </c>
      <c r="F5" s="3">
        <v>8.0575770000000005E-2</v>
      </c>
      <c r="G5" s="18">
        <v>8.8273699999999997E-2</v>
      </c>
      <c r="H5" s="30">
        <v>9.2999999999999999E-2</v>
      </c>
      <c r="I5" s="30">
        <v>9.6000000000000002E-2</v>
      </c>
      <c r="J5" s="60">
        <v>9.0431700000000004E-2</v>
      </c>
    </row>
    <row r="6" spans="1:10">
      <c r="A6" t="s">
        <v>19</v>
      </c>
      <c r="B6" s="3">
        <v>7.4475509999999995E-2</v>
      </c>
      <c r="C6" s="3">
        <v>7.3235850000000005E-2</v>
      </c>
      <c r="D6" s="3">
        <v>7.2316210000000006E-2</v>
      </c>
      <c r="E6" s="3">
        <v>6.9251880000000002E-2</v>
      </c>
      <c r="F6" s="3">
        <v>7.2311379999999995E-2</v>
      </c>
      <c r="G6" s="18">
        <v>8.2673499999999997E-2</v>
      </c>
      <c r="H6" s="30">
        <v>8.6999999999999994E-2</v>
      </c>
      <c r="I6" s="30">
        <v>0.09</v>
      </c>
      <c r="J6" s="60">
        <v>8.8666700000000001E-2</v>
      </c>
    </row>
    <row r="7" spans="1:10">
      <c r="A7" t="s">
        <v>20</v>
      </c>
      <c r="B7" s="3">
        <v>7.9869300000000004E-2</v>
      </c>
      <c r="C7" s="3">
        <v>8.2954390000000003E-2</v>
      </c>
      <c r="D7" s="3">
        <v>7.1638179999999996E-2</v>
      </c>
      <c r="E7" s="3">
        <v>6.7036700000000005E-2</v>
      </c>
      <c r="F7" s="3">
        <v>7.881378E-2</v>
      </c>
      <c r="G7" s="18">
        <v>7.7164800000000006E-2</v>
      </c>
      <c r="H7" s="30">
        <v>8.4000000000000005E-2</v>
      </c>
      <c r="I7" s="30">
        <v>8.5999999999999993E-2</v>
      </c>
      <c r="J7" s="60">
        <v>8.4515900000000005E-2</v>
      </c>
    </row>
    <row r="8" spans="1:10">
      <c r="B8" s="3"/>
      <c r="C8" s="3"/>
      <c r="D8" s="3"/>
      <c r="E8" s="3"/>
      <c r="F8" s="3"/>
      <c r="G8" s="3"/>
      <c r="H8" s="30"/>
      <c r="I8" s="30"/>
      <c r="J8" s="60"/>
    </row>
    <row r="9" spans="1:10">
      <c r="A9" t="s">
        <v>13</v>
      </c>
      <c r="B9" s="3">
        <v>7.5912519999999997E-2</v>
      </c>
      <c r="C9" s="3">
        <v>7.6396469999999994E-2</v>
      </c>
      <c r="D9" s="3">
        <v>7.1044369999999996E-2</v>
      </c>
      <c r="E9" s="3">
        <v>6.9449220000000006E-2</v>
      </c>
      <c r="F9" s="3">
        <v>7.6650549999999998E-2</v>
      </c>
      <c r="G9" s="18">
        <v>8.2408899999999993E-2</v>
      </c>
      <c r="H9" s="30">
        <v>8.6999999999999994E-2</v>
      </c>
      <c r="I9" s="30">
        <v>0.09</v>
      </c>
      <c r="J9" s="60">
        <v>8.7290900000000005E-2</v>
      </c>
    </row>
    <row r="12" spans="1:10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>
      <c r="A13" s="72"/>
      <c r="B13" s="72"/>
      <c r="C13" s="72"/>
      <c r="D13" s="72"/>
      <c r="E13" s="72"/>
      <c r="F13" s="72"/>
      <c r="G13" s="72"/>
      <c r="H13" s="73"/>
      <c r="I13" s="73"/>
      <c r="J13" s="73"/>
    </row>
    <row r="14" spans="1:10">
      <c r="A14" s="72"/>
      <c r="B14" s="72"/>
      <c r="C14" s="72"/>
      <c r="D14" s="72"/>
      <c r="E14" s="72"/>
      <c r="F14" s="72"/>
      <c r="G14" s="72"/>
      <c r="H14" s="73"/>
      <c r="I14" s="73"/>
      <c r="J14" s="73"/>
    </row>
    <row r="15" spans="1:10">
      <c r="A15" s="72"/>
      <c r="B15" s="72"/>
      <c r="C15" s="72"/>
      <c r="D15" s="72"/>
      <c r="E15" s="72"/>
      <c r="F15" s="72"/>
      <c r="G15" s="72"/>
      <c r="H15" s="73"/>
      <c r="I15" s="73"/>
      <c r="J15" s="73"/>
    </row>
    <row r="16" spans="1:10">
      <c r="A16" s="72"/>
      <c r="B16" s="72"/>
      <c r="C16" s="72"/>
      <c r="D16" s="72"/>
      <c r="E16" s="72"/>
      <c r="F16" s="72"/>
      <c r="G16" s="72"/>
      <c r="H16" s="73"/>
      <c r="I16" s="73"/>
      <c r="J16" s="73"/>
    </row>
    <row r="17" spans="1:13">
      <c r="A17" s="72"/>
      <c r="B17" s="72"/>
      <c r="C17" s="72"/>
      <c r="D17" s="72"/>
      <c r="E17" s="72"/>
      <c r="F17" s="72"/>
      <c r="G17" s="72"/>
      <c r="H17" s="73"/>
      <c r="I17" s="73"/>
      <c r="J17" s="73"/>
    </row>
    <row r="18" spans="1:13">
      <c r="A18" s="74"/>
      <c r="B18" s="75"/>
      <c r="C18" s="75"/>
      <c r="D18" s="75"/>
      <c r="E18" s="75"/>
      <c r="F18" s="75"/>
      <c r="G18" s="75"/>
      <c r="H18" s="153"/>
      <c r="I18" s="153"/>
      <c r="J18" s="73"/>
    </row>
    <row r="19" spans="1:13">
      <c r="A19" s="7"/>
      <c r="B19" s="10"/>
      <c r="C19" s="10"/>
      <c r="D19" s="10"/>
      <c r="E19" s="10"/>
      <c r="F19" s="10"/>
      <c r="G19" s="10"/>
      <c r="H19" s="34"/>
      <c r="I19" s="34"/>
      <c r="J19" s="2"/>
      <c r="K19" s="2"/>
      <c r="L19" s="2"/>
      <c r="M19" s="2"/>
    </row>
    <row r="20" spans="1:13">
      <c r="A20" s="7"/>
      <c r="B20" s="10"/>
      <c r="C20" s="10"/>
      <c r="D20" s="10"/>
      <c r="E20" s="10"/>
      <c r="F20" s="10"/>
      <c r="G20" s="10"/>
      <c r="H20" s="10"/>
      <c r="I20" s="10"/>
    </row>
    <row r="21" spans="1:13">
      <c r="A21" s="7"/>
      <c r="B21" s="10"/>
      <c r="C21" s="10"/>
      <c r="D21" s="10"/>
      <c r="E21" s="10"/>
      <c r="F21" s="10"/>
      <c r="G21" s="10"/>
      <c r="H21" s="10"/>
      <c r="I21" s="10"/>
    </row>
    <row r="22" spans="1:13">
      <c r="A22" s="7"/>
      <c r="B22" s="10"/>
      <c r="C22" s="10"/>
      <c r="D22" s="10"/>
      <c r="E22" s="10"/>
      <c r="F22" s="10"/>
      <c r="G22" s="10"/>
      <c r="H22" s="10"/>
      <c r="I22" s="10"/>
    </row>
    <row r="23" spans="1:13">
      <c r="B23" s="10"/>
      <c r="C23" s="10"/>
      <c r="D23" s="10"/>
      <c r="E23" s="10"/>
      <c r="F23" s="10"/>
      <c r="G23" s="10"/>
      <c r="H23" s="10"/>
      <c r="I23" s="10"/>
    </row>
    <row r="24" spans="1:13">
      <c r="B24" s="10"/>
      <c r="C24" s="10"/>
      <c r="D24" s="10"/>
      <c r="E24" s="10"/>
      <c r="F24" s="10"/>
      <c r="G24" s="10"/>
      <c r="H24" s="10"/>
      <c r="I24" s="10"/>
    </row>
  </sheetData>
  <pageMargins left="0.7" right="0.7" top="0.75" bottom="0.75" header="0.3" footer="0.3"/>
  <pageSetup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Fig 9</vt:lpstr>
      <vt:lpstr>Fig 10</vt:lpstr>
      <vt:lpstr>Fig 11</vt:lpstr>
      <vt:lpstr>Fig 12</vt:lpstr>
      <vt:lpstr>Fig 13</vt:lpstr>
      <vt:lpstr>Fig 14</vt:lpstr>
      <vt:lpstr>Fig 15</vt:lpstr>
      <vt:lpstr>Fig 16</vt:lpstr>
      <vt:lpstr>Fig 17</vt:lpstr>
      <vt:lpstr>Fig 17a</vt:lpstr>
      <vt:lpstr>Fig 18</vt:lpstr>
      <vt:lpstr>Fig 19</vt:lpstr>
      <vt:lpstr>Fig 20</vt:lpstr>
      <vt:lpstr>Fig 21</vt:lpstr>
      <vt:lpstr>Fig 22</vt:lpstr>
      <vt:lpstr>Fig 22b</vt:lpstr>
      <vt:lpstr>Fig 23</vt:lpstr>
      <vt:lpstr>Fig 24</vt:lpstr>
      <vt:lpstr>Fig 25</vt:lpstr>
      <vt:lpstr>Fig 26</vt:lpstr>
      <vt:lpstr>Fig 27</vt:lpstr>
      <vt:lpstr>Fig 28 ave wage</vt:lpstr>
      <vt:lpstr>Fig 29 Income GEL</vt:lpstr>
      <vt:lpstr>Fig 30 popn below pov line</vt:lpstr>
      <vt:lpstr>Fig 31 popn in DB</vt:lpstr>
      <vt:lpstr>Fig 32social package recipients</vt:lpstr>
      <vt:lpstr>hospitalizations</vt:lpstr>
      <vt:lpstr>OOP for meds</vt:lpstr>
      <vt:lpstr>popn cat spending</vt:lpstr>
      <vt:lpstr>GDP growth</vt:lpstr>
      <vt:lpstr>income by quintile</vt:lpstr>
      <vt:lpstr>GINI</vt:lpstr>
      <vt:lpstr>labour mkt</vt:lpstr>
      <vt:lpstr>pensioners</vt:lpstr>
      <vt:lpstr>Fig VHI</vt:lpstr>
    </vt:vector>
  </TitlesOfParts>
  <Company>London School of Hygiene &amp; Tropical Medicine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USUARIO</cp:lastModifiedBy>
  <dcterms:created xsi:type="dcterms:W3CDTF">2017-10-13T14:38:24Z</dcterms:created>
  <dcterms:modified xsi:type="dcterms:W3CDTF">2020-04-22T15:32:09Z</dcterms:modified>
</cp:coreProperties>
</file>