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საშტატო" sheetId="3" r:id="rId1"/>
  </sheets>
  <definedNames>
    <definedName name="_xlnm._FilterDatabase" localSheetId="0" hidden="1">საშტატო!$A$2:$I$261</definedName>
    <definedName name="_xlnm.Print_Area" localSheetId="0">საშტატო!$A$1:$Q$261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Q3" i="3" l="1"/>
  <c r="Q261" i="3"/>
  <c r="P261" i="3"/>
  <c r="O261" i="3"/>
  <c r="Q260" i="3"/>
  <c r="P260" i="3"/>
  <c r="O260" i="3"/>
  <c r="Q259" i="3"/>
  <c r="P259" i="3"/>
  <c r="O259" i="3"/>
  <c r="Q258" i="3"/>
  <c r="P258" i="3"/>
  <c r="O258" i="3"/>
  <c r="Q257" i="3"/>
  <c r="P257" i="3"/>
  <c r="O257" i="3"/>
  <c r="Q256" i="3"/>
  <c r="P256" i="3"/>
  <c r="O256" i="3"/>
  <c r="Q255" i="3"/>
  <c r="P255" i="3"/>
  <c r="O255" i="3"/>
  <c r="Q254" i="3"/>
  <c r="P254" i="3"/>
  <c r="O254" i="3"/>
  <c r="Q253" i="3"/>
  <c r="P253" i="3"/>
  <c r="O253" i="3"/>
  <c r="Q252" i="3"/>
  <c r="P252" i="3"/>
  <c r="O252" i="3"/>
  <c r="Q251" i="3"/>
  <c r="P251" i="3"/>
  <c r="O251" i="3"/>
  <c r="Q250" i="3"/>
  <c r="P250" i="3"/>
  <c r="O250" i="3"/>
  <c r="Q249" i="3"/>
  <c r="P249" i="3"/>
  <c r="O249" i="3"/>
  <c r="Q248" i="3"/>
  <c r="P248" i="3"/>
  <c r="O248" i="3"/>
  <c r="Q247" i="3"/>
  <c r="P247" i="3"/>
  <c r="O247" i="3"/>
  <c r="Q246" i="3"/>
  <c r="P246" i="3"/>
  <c r="O246" i="3"/>
  <c r="Q245" i="3"/>
  <c r="P245" i="3"/>
  <c r="O245" i="3"/>
  <c r="Q244" i="3"/>
  <c r="P244" i="3"/>
  <c r="O244" i="3"/>
  <c r="Q243" i="3"/>
  <c r="P243" i="3"/>
  <c r="O243" i="3"/>
  <c r="Q242" i="3"/>
  <c r="P242" i="3"/>
  <c r="O242" i="3"/>
  <c r="Q241" i="3"/>
  <c r="P241" i="3"/>
  <c r="O241" i="3"/>
  <c r="Q240" i="3"/>
  <c r="P240" i="3"/>
  <c r="O240" i="3"/>
  <c r="Q239" i="3"/>
  <c r="P239" i="3"/>
  <c r="O239" i="3"/>
  <c r="Q238" i="3"/>
  <c r="P238" i="3"/>
  <c r="O238" i="3"/>
  <c r="Q237" i="3"/>
  <c r="P237" i="3"/>
  <c r="O237" i="3"/>
  <c r="Q236" i="3"/>
  <c r="P236" i="3"/>
  <c r="O236" i="3"/>
  <c r="Q235" i="3"/>
  <c r="P235" i="3"/>
  <c r="O235" i="3"/>
  <c r="Q234" i="3"/>
  <c r="P234" i="3"/>
  <c r="O234" i="3"/>
  <c r="Q233" i="3"/>
  <c r="P233" i="3"/>
  <c r="O233" i="3"/>
  <c r="Q232" i="3"/>
  <c r="P232" i="3"/>
  <c r="O232" i="3"/>
  <c r="Q231" i="3"/>
  <c r="P231" i="3"/>
  <c r="O231" i="3"/>
  <c r="Q230" i="3"/>
  <c r="P230" i="3"/>
  <c r="O230" i="3"/>
  <c r="Q229" i="3"/>
  <c r="P229" i="3"/>
  <c r="O229" i="3"/>
  <c r="Q228" i="3"/>
  <c r="P228" i="3"/>
  <c r="O228" i="3"/>
  <c r="Q227" i="3"/>
  <c r="P227" i="3"/>
  <c r="O227" i="3"/>
  <c r="Q226" i="3"/>
  <c r="P226" i="3"/>
  <c r="O226" i="3"/>
  <c r="Q225" i="3"/>
  <c r="P225" i="3"/>
  <c r="O225" i="3"/>
  <c r="Q224" i="3"/>
  <c r="P224" i="3"/>
  <c r="O224" i="3"/>
  <c r="Q223" i="3"/>
  <c r="P223" i="3"/>
  <c r="O223" i="3"/>
  <c r="Q222" i="3"/>
  <c r="P222" i="3"/>
  <c r="O222" i="3"/>
  <c r="Q221" i="3"/>
  <c r="P221" i="3"/>
  <c r="O221" i="3"/>
  <c r="Q220" i="3"/>
  <c r="P220" i="3"/>
  <c r="O220" i="3"/>
  <c r="Q219" i="3"/>
  <c r="P219" i="3"/>
  <c r="O219" i="3"/>
  <c r="Q218" i="3"/>
  <c r="P218" i="3"/>
  <c r="O218" i="3"/>
  <c r="Q217" i="3"/>
  <c r="P217" i="3"/>
  <c r="O217" i="3"/>
  <c r="Q216" i="3"/>
  <c r="P216" i="3"/>
  <c r="O216" i="3"/>
  <c r="Q215" i="3"/>
  <c r="P215" i="3"/>
  <c r="O215" i="3"/>
  <c r="Q214" i="3"/>
  <c r="P214" i="3"/>
  <c r="O214" i="3"/>
  <c r="Q213" i="3"/>
  <c r="P213" i="3"/>
  <c r="O213" i="3"/>
  <c r="Q212" i="3"/>
  <c r="P212" i="3"/>
  <c r="O212" i="3"/>
  <c r="Q211" i="3"/>
  <c r="P211" i="3"/>
  <c r="O211" i="3"/>
  <c r="Q210" i="3"/>
  <c r="P210" i="3"/>
  <c r="O210" i="3"/>
  <c r="Q209" i="3"/>
  <c r="P209" i="3"/>
  <c r="O209" i="3"/>
  <c r="Q208" i="3"/>
  <c r="P208" i="3"/>
  <c r="O208" i="3"/>
  <c r="Q207" i="3"/>
  <c r="P207" i="3"/>
  <c r="O207" i="3"/>
  <c r="Q206" i="3"/>
  <c r="P206" i="3"/>
  <c r="O206" i="3"/>
  <c r="Q205" i="3"/>
  <c r="P205" i="3"/>
  <c r="O205" i="3"/>
  <c r="Q204" i="3"/>
  <c r="P204" i="3"/>
  <c r="O204" i="3"/>
  <c r="Q203" i="3"/>
  <c r="P203" i="3"/>
  <c r="O203" i="3"/>
  <c r="Q202" i="3"/>
  <c r="P202" i="3"/>
  <c r="O202" i="3"/>
  <c r="Q201" i="3"/>
  <c r="P201" i="3"/>
  <c r="O201" i="3"/>
  <c r="Q200" i="3"/>
  <c r="P200" i="3"/>
  <c r="O200" i="3"/>
  <c r="Q199" i="3"/>
  <c r="P199" i="3"/>
  <c r="O199" i="3"/>
  <c r="Q198" i="3"/>
  <c r="P198" i="3"/>
  <c r="O198" i="3"/>
  <c r="Q197" i="3"/>
  <c r="P197" i="3"/>
  <c r="O197" i="3"/>
  <c r="Q196" i="3"/>
  <c r="P196" i="3"/>
  <c r="O196" i="3"/>
  <c r="Q195" i="3"/>
  <c r="P195" i="3"/>
  <c r="O195" i="3"/>
  <c r="Q194" i="3"/>
  <c r="P194" i="3"/>
  <c r="O194" i="3"/>
  <c r="Q193" i="3"/>
  <c r="P193" i="3"/>
  <c r="O193" i="3"/>
  <c r="Q192" i="3"/>
  <c r="P192" i="3"/>
  <c r="O192" i="3"/>
  <c r="Q191" i="3"/>
  <c r="P191" i="3"/>
  <c r="O191" i="3"/>
  <c r="Q190" i="3"/>
  <c r="P190" i="3"/>
  <c r="O190" i="3"/>
  <c r="Q189" i="3"/>
  <c r="P189" i="3"/>
  <c r="O189" i="3"/>
  <c r="Q188" i="3"/>
  <c r="P188" i="3"/>
  <c r="O188" i="3"/>
  <c r="Q187" i="3"/>
  <c r="P187" i="3"/>
  <c r="O187" i="3"/>
  <c r="Q186" i="3"/>
  <c r="P186" i="3"/>
  <c r="O186" i="3"/>
  <c r="Q185" i="3"/>
  <c r="P185" i="3"/>
  <c r="O185" i="3"/>
  <c r="Q184" i="3"/>
  <c r="P184" i="3"/>
  <c r="O184" i="3"/>
  <c r="Q183" i="3"/>
  <c r="P183" i="3"/>
  <c r="O183" i="3"/>
  <c r="Q182" i="3"/>
  <c r="P182" i="3"/>
  <c r="O182" i="3"/>
  <c r="Q181" i="3"/>
  <c r="P181" i="3"/>
  <c r="O181" i="3"/>
  <c r="Q180" i="3"/>
  <c r="P180" i="3"/>
  <c r="O180" i="3"/>
  <c r="Q179" i="3"/>
  <c r="P179" i="3"/>
  <c r="O179" i="3"/>
  <c r="Q178" i="3"/>
  <c r="P178" i="3"/>
  <c r="O178" i="3"/>
  <c r="Q177" i="3"/>
  <c r="P177" i="3"/>
  <c r="O177" i="3"/>
  <c r="Q176" i="3"/>
  <c r="P176" i="3"/>
  <c r="O176" i="3"/>
  <c r="Q175" i="3"/>
  <c r="P175" i="3"/>
  <c r="O175" i="3"/>
  <c r="Q174" i="3"/>
  <c r="P174" i="3"/>
  <c r="O174" i="3"/>
  <c r="Q173" i="3"/>
  <c r="P173" i="3"/>
  <c r="O173" i="3"/>
  <c r="Q172" i="3"/>
  <c r="P172" i="3"/>
  <c r="O172" i="3"/>
  <c r="Q171" i="3"/>
  <c r="P171" i="3"/>
  <c r="O171" i="3"/>
  <c r="Q170" i="3"/>
  <c r="P170" i="3"/>
  <c r="O170" i="3"/>
  <c r="Q169" i="3"/>
  <c r="P169" i="3"/>
  <c r="O169" i="3"/>
  <c r="Q168" i="3"/>
  <c r="P168" i="3"/>
  <c r="O168" i="3"/>
  <c r="Q167" i="3"/>
  <c r="P167" i="3"/>
  <c r="O167" i="3"/>
  <c r="Q166" i="3"/>
  <c r="P166" i="3"/>
  <c r="O166" i="3"/>
  <c r="Q165" i="3"/>
  <c r="P165" i="3"/>
  <c r="O165" i="3"/>
  <c r="Q164" i="3"/>
  <c r="P164" i="3"/>
  <c r="O164" i="3"/>
  <c r="Q163" i="3"/>
  <c r="P163" i="3"/>
  <c r="O163" i="3"/>
  <c r="Q162" i="3"/>
  <c r="P162" i="3"/>
  <c r="O162" i="3"/>
  <c r="Q161" i="3"/>
  <c r="P161" i="3"/>
  <c r="O161" i="3"/>
  <c r="Q160" i="3"/>
  <c r="P160" i="3"/>
  <c r="O160" i="3"/>
  <c r="Q159" i="3"/>
  <c r="P159" i="3"/>
  <c r="O159" i="3"/>
  <c r="Q158" i="3"/>
  <c r="P158" i="3"/>
  <c r="O158" i="3"/>
  <c r="Q157" i="3"/>
  <c r="P157" i="3"/>
  <c r="O157" i="3"/>
  <c r="O4" i="3"/>
  <c r="P4" i="3"/>
  <c r="Q4" i="3"/>
  <c r="O5" i="3"/>
  <c r="P5" i="3"/>
  <c r="Q5" i="3"/>
  <c r="O6" i="3"/>
  <c r="P6" i="3"/>
  <c r="Q6" i="3"/>
  <c r="O7" i="3"/>
  <c r="P7" i="3"/>
  <c r="Q7" i="3"/>
  <c r="O8" i="3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45" i="3"/>
  <c r="P45" i="3"/>
  <c r="Q45" i="3"/>
  <c r="O46" i="3"/>
  <c r="P46" i="3"/>
  <c r="Q46" i="3"/>
  <c r="O47" i="3"/>
  <c r="P47" i="3"/>
  <c r="Q47" i="3"/>
  <c r="O48" i="3"/>
  <c r="P48" i="3"/>
  <c r="Q48" i="3"/>
  <c r="O49" i="3"/>
  <c r="P49" i="3"/>
  <c r="Q49" i="3"/>
  <c r="O50" i="3"/>
  <c r="P50" i="3"/>
  <c r="Q50" i="3"/>
  <c r="O51" i="3"/>
  <c r="P51" i="3"/>
  <c r="Q51" i="3"/>
  <c r="O52" i="3"/>
  <c r="P52" i="3"/>
  <c r="Q52" i="3"/>
  <c r="O53" i="3"/>
  <c r="P53" i="3"/>
  <c r="Q53" i="3"/>
  <c r="O55" i="3"/>
  <c r="P55" i="3"/>
  <c r="Q55" i="3"/>
  <c r="O56" i="3"/>
  <c r="P56" i="3"/>
  <c r="Q56" i="3"/>
  <c r="O57" i="3"/>
  <c r="P57" i="3"/>
  <c r="Q57" i="3"/>
  <c r="O58" i="3"/>
  <c r="P58" i="3"/>
  <c r="Q58" i="3"/>
  <c r="O59" i="3"/>
  <c r="P59" i="3"/>
  <c r="Q59" i="3"/>
  <c r="O60" i="3"/>
  <c r="P60" i="3"/>
  <c r="Q60" i="3"/>
  <c r="O61" i="3"/>
  <c r="P61" i="3"/>
  <c r="Q61" i="3"/>
  <c r="O62" i="3"/>
  <c r="P62" i="3"/>
  <c r="Q62" i="3"/>
  <c r="O63" i="3"/>
  <c r="P63" i="3"/>
  <c r="Q63" i="3"/>
  <c r="O64" i="3"/>
  <c r="P64" i="3"/>
  <c r="Q64" i="3"/>
  <c r="O65" i="3"/>
  <c r="P65" i="3"/>
  <c r="Q65" i="3"/>
  <c r="O66" i="3"/>
  <c r="P66" i="3"/>
  <c r="Q66" i="3"/>
  <c r="O67" i="3"/>
  <c r="P67" i="3"/>
  <c r="Q67" i="3"/>
  <c r="O68" i="3"/>
  <c r="P68" i="3"/>
  <c r="Q68" i="3"/>
  <c r="O69" i="3"/>
  <c r="P69" i="3"/>
  <c r="Q69" i="3"/>
  <c r="O70" i="3"/>
  <c r="P70" i="3"/>
  <c r="Q70" i="3"/>
  <c r="O71" i="3"/>
  <c r="P71" i="3"/>
  <c r="Q71" i="3"/>
  <c r="O72" i="3"/>
  <c r="P72" i="3"/>
  <c r="Q72" i="3"/>
  <c r="O73" i="3"/>
  <c r="P73" i="3"/>
  <c r="Q73" i="3"/>
  <c r="O74" i="3"/>
  <c r="P74" i="3"/>
  <c r="Q74" i="3"/>
  <c r="O75" i="3"/>
  <c r="P75" i="3"/>
  <c r="Q75" i="3"/>
  <c r="O76" i="3"/>
  <c r="P76" i="3"/>
  <c r="Q76" i="3"/>
  <c r="O77" i="3"/>
  <c r="P77" i="3"/>
  <c r="Q77" i="3"/>
  <c r="O78" i="3"/>
  <c r="P78" i="3"/>
  <c r="Q78" i="3"/>
  <c r="O79" i="3"/>
  <c r="P79" i="3"/>
  <c r="Q79" i="3"/>
  <c r="O80" i="3"/>
  <c r="P80" i="3"/>
  <c r="Q80" i="3"/>
  <c r="O81" i="3"/>
  <c r="P81" i="3"/>
  <c r="Q81" i="3"/>
  <c r="O82" i="3"/>
  <c r="P82" i="3"/>
  <c r="Q82" i="3"/>
  <c r="O83" i="3"/>
  <c r="P83" i="3"/>
  <c r="Q83" i="3"/>
  <c r="O84" i="3"/>
  <c r="P84" i="3"/>
  <c r="Q84" i="3"/>
  <c r="O85" i="3"/>
  <c r="P85" i="3"/>
  <c r="Q85" i="3"/>
  <c r="O86" i="3"/>
  <c r="P86" i="3"/>
  <c r="Q86" i="3"/>
  <c r="O87" i="3"/>
  <c r="P87" i="3"/>
  <c r="Q87" i="3"/>
  <c r="O88" i="3"/>
  <c r="P88" i="3"/>
  <c r="Q88" i="3"/>
  <c r="O89" i="3"/>
  <c r="P89" i="3"/>
  <c r="Q89" i="3"/>
  <c r="O90" i="3"/>
  <c r="P90" i="3"/>
  <c r="Q90" i="3"/>
  <c r="O91" i="3"/>
  <c r="P91" i="3"/>
  <c r="Q91" i="3"/>
  <c r="O92" i="3"/>
  <c r="P92" i="3"/>
  <c r="Q92" i="3"/>
  <c r="O93" i="3"/>
  <c r="P93" i="3"/>
  <c r="Q93" i="3"/>
  <c r="O94" i="3"/>
  <c r="P94" i="3"/>
  <c r="Q94" i="3"/>
  <c r="O95" i="3"/>
  <c r="P95" i="3"/>
  <c r="Q95" i="3"/>
  <c r="O96" i="3"/>
  <c r="P96" i="3"/>
  <c r="Q96" i="3"/>
  <c r="O97" i="3"/>
  <c r="P97" i="3"/>
  <c r="Q97" i="3"/>
  <c r="O98" i="3"/>
  <c r="P98" i="3"/>
  <c r="Q98" i="3"/>
  <c r="O99" i="3"/>
  <c r="P99" i="3"/>
  <c r="Q99" i="3"/>
  <c r="O100" i="3"/>
  <c r="P100" i="3"/>
  <c r="Q100" i="3"/>
  <c r="O101" i="3"/>
  <c r="O102" i="3"/>
  <c r="O103" i="3"/>
  <c r="O104" i="3"/>
  <c r="O105" i="3"/>
  <c r="P105" i="3"/>
  <c r="O106" i="3"/>
  <c r="O107" i="3"/>
  <c r="O108" i="3"/>
  <c r="O109" i="3"/>
  <c r="P109" i="3"/>
  <c r="Q109" i="3"/>
  <c r="O110" i="3"/>
  <c r="O111" i="3"/>
  <c r="O112" i="3"/>
  <c r="O113" i="3"/>
  <c r="O114" i="3"/>
  <c r="O115" i="3"/>
  <c r="O116" i="3"/>
  <c r="O117" i="3"/>
  <c r="P117" i="3"/>
  <c r="O118" i="3"/>
  <c r="O119" i="3"/>
  <c r="O120" i="3"/>
  <c r="O121" i="3"/>
  <c r="P121" i="3"/>
  <c r="O122" i="3"/>
  <c r="O123" i="3"/>
  <c r="O124" i="3"/>
  <c r="O125" i="3"/>
  <c r="O126" i="3"/>
  <c r="O127" i="3"/>
  <c r="O128" i="3"/>
  <c r="O129" i="3"/>
  <c r="P129" i="3"/>
  <c r="O130" i="3"/>
  <c r="O131" i="3"/>
  <c r="O132" i="3"/>
  <c r="O133" i="3"/>
  <c r="O134" i="3"/>
  <c r="O135" i="3"/>
  <c r="O136" i="3"/>
  <c r="O137" i="3"/>
  <c r="P137" i="3"/>
  <c r="O138" i="3"/>
  <c r="P138" i="3"/>
  <c r="Q138" i="3"/>
  <c r="O139" i="3"/>
  <c r="P139" i="3"/>
  <c r="Q139" i="3"/>
  <c r="O140" i="3"/>
  <c r="P140" i="3"/>
  <c r="Q140" i="3"/>
  <c r="O141" i="3"/>
  <c r="P141" i="3"/>
  <c r="Q141" i="3"/>
  <c r="O142" i="3"/>
  <c r="P142" i="3"/>
  <c r="Q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K221" i="3"/>
  <c r="L221" i="3" s="1"/>
  <c r="K220" i="3"/>
  <c r="L220" i="3" s="1"/>
  <c r="M220" i="3" s="1"/>
  <c r="K219" i="3"/>
  <c r="L219" i="3" s="1"/>
  <c r="I218" i="3"/>
  <c r="K217" i="3"/>
  <c r="L217" i="3" s="1"/>
  <c r="K216" i="3"/>
  <c r="L216" i="3" s="1"/>
  <c r="M216" i="3" s="1"/>
  <c r="K215" i="3"/>
  <c r="L215" i="3" s="1"/>
  <c r="I214" i="3"/>
  <c r="L213" i="3"/>
  <c r="K213" i="3"/>
  <c r="K212" i="3"/>
  <c r="L212" i="3" s="1"/>
  <c r="M212" i="3" s="1"/>
  <c r="K211" i="3"/>
  <c r="L211" i="3" s="1"/>
  <c r="I210" i="3"/>
  <c r="K209" i="3"/>
  <c r="L209" i="3" s="1"/>
  <c r="K208" i="3"/>
  <c r="L208" i="3" s="1"/>
  <c r="M208" i="3" s="1"/>
  <c r="K207" i="3"/>
  <c r="L207" i="3" s="1"/>
  <c r="I206" i="3"/>
  <c r="K205" i="3"/>
  <c r="L205" i="3" s="1"/>
  <c r="K204" i="3"/>
  <c r="L204" i="3" s="1"/>
  <c r="M204" i="3" s="1"/>
  <c r="K203" i="3"/>
  <c r="L203" i="3" s="1"/>
  <c r="M203" i="3" s="1"/>
  <c r="K202" i="3"/>
  <c r="L202" i="3" s="1"/>
  <c r="I201" i="3"/>
  <c r="I199" i="3" s="1"/>
  <c r="K200" i="3"/>
  <c r="L200" i="3" s="1"/>
  <c r="K198" i="3"/>
  <c r="L198" i="3" s="1"/>
  <c r="I197" i="3"/>
  <c r="K196" i="3"/>
  <c r="L196" i="3" s="1"/>
  <c r="M196" i="3" s="1"/>
  <c r="K195" i="3"/>
  <c r="L195" i="3" s="1"/>
  <c r="I194" i="3"/>
  <c r="L193" i="3"/>
  <c r="K193" i="3"/>
  <c r="K192" i="3"/>
  <c r="L192" i="3" s="1"/>
  <c r="M192" i="3" s="1"/>
  <c r="K191" i="3"/>
  <c r="L191" i="3" s="1"/>
  <c r="K190" i="3"/>
  <c r="L190" i="3" s="1"/>
  <c r="I189" i="3"/>
  <c r="K188" i="3"/>
  <c r="L188" i="3" s="1"/>
  <c r="M188" i="3" s="1"/>
  <c r="K187" i="3"/>
  <c r="L187" i="3" s="1"/>
  <c r="K186" i="3"/>
  <c r="L186" i="3" s="1"/>
  <c r="K185" i="3"/>
  <c r="L185" i="3" s="1"/>
  <c r="I184" i="3"/>
  <c r="K183" i="3"/>
  <c r="L183" i="3" s="1"/>
  <c r="M183" i="3" s="1"/>
  <c r="K182" i="3"/>
  <c r="L182" i="3" s="1"/>
  <c r="L181" i="3"/>
  <c r="K181" i="3"/>
  <c r="I180" i="3"/>
  <c r="K179" i="3"/>
  <c r="L179" i="3" s="1"/>
  <c r="M179" i="3" s="1"/>
  <c r="K178" i="3"/>
  <c r="L178" i="3" s="1"/>
  <c r="K177" i="3"/>
  <c r="L177" i="3" s="1"/>
  <c r="I176" i="3"/>
  <c r="K175" i="3"/>
  <c r="L175" i="3" s="1"/>
  <c r="K174" i="3"/>
  <c r="L174" i="3" s="1"/>
  <c r="K173" i="3"/>
  <c r="L173" i="3" s="1"/>
  <c r="I172" i="3"/>
  <c r="K171" i="3"/>
  <c r="L171" i="3" s="1"/>
  <c r="K169" i="3"/>
  <c r="L169" i="3" s="1"/>
  <c r="K168" i="3"/>
  <c r="L168" i="3" s="1"/>
  <c r="M168" i="3" s="1"/>
  <c r="K167" i="3"/>
  <c r="L167" i="3" s="1"/>
  <c r="M167" i="3" s="1"/>
  <c r="K166" i="3"/>
  <c r="L166" i="3" s="1"/>
  <c r="K164" i="3"/>
  <c r="L164" i="3" s="1"/>
  <c r="M164" i="3" s="1"/>
  <c r="K163" i="3"/>
  <c r="L163" i="3" s="1"/>
  <c r="I162" i="3"/>
  <c r="K161" i="3"/>
  <c r="L161" i="3" s="1"/>
  <c r="I160" i="3"/>
  <c r="K156" i="3"/>
  <c r="L156" i="3" s="1"/>
  <c r="M156" i="3" s="1"/>
  <c r="Q156" i="3" s="1"/>
  <c r="K155" i="3"/>
  <c r="L155" i="3" s="1"/>
  <c r="M155" i="3" s="1"/>
  <c r="Q155" i="3" s="1"/>
  <c r="K154" i="3"/>
  <c r="L154" i="3" s="1"/>
  <c r="P154" i="3" s="1"/>
  <c r="K153" i="3"/>
  <c r="L153" i="3" s="1"/>
  <c r="M153" i="3" s="1"/>
  <c r="Q153" i="3" s="1"/>
  <c r="I152" i="3"/>
  <c r="K151" i="3"/>
  <c r="L151" i="3" s="1"/>
  <c r="P151" i="3" s="1"/>
  <c r="K150" i="3"/>
  <c r="L150" i="3" s="1"/>
  <c r="I149" i="3"/>
  <c r="K148" i="3"/>
  <c r="L148" i="3" s="1"/>
  <c r="M148" i="3" s="1"/>
  <c r="Q148" i="3" s="1"/>
  <c r="K147" i="3"/>
  <c r="L147" i="3" s="1"/>
  <c r="P147" i="3" s="1"/>
  <c r="L146" i="3"/>
  <c r="K146" i="3"/>
  <c r="I145" i="3"/>
  <c r="I143" i="3" s="1"/>
  <c r="K144" i="3"/>
  <c r="L144" i="3" s="1"/>
  <c r="P144" i="3" s="1"/>
  <c r="L142" i="3"/>
  <c r="M142" i="3" s="1"/>
  <c r="K142" i="3"/>
  <c r="K141" i="3"/>
  <c r="L141" i="3" s="1"/>
  <c r="K140" i="3"/>
  <c r="L140" i="3" s="1"/>
  <c r="M140" i="3" s="1"/>
  <c r="M139" i="3"/>
  <c r="K139" i="3"/>
  <c r="L139" i="3" s="1"/>
  <c r="I138" i="3"/>
  <c r="K137" i="3"/>
  <c r="L137" i="3" s="1"/>
  <c r="K136" i="3"/>
  <c r="L136" i="3" s="1"/>
  <c r="K135" i="3"/>
  <c r="L135" i="3" s="1"/>
  <c r="M135" i="3" s="1"/>
  <c r="Q135" i="3" s="1"/>
  <c r="I134" i="3"/>
  <c r="K133" i="3"/>
  <c r="L133" i="3" s="1"/>
  <c r="P133" i="3" s="1"/>
  <c r="K132" i="3"/>
  <c r="L132" i="3" s="1"/>
  <c r="M132" i="3" s="1"/>
  <c r="Q132" i="3" s="1"/>
  <c r="K131" i="3"/>
  <c r="L131" i="3" s="1"/>
  <c r="P131" i="3" s="1"/>
  <c r="I130" i="3"/>
  <c r="K129" i="3"/>
  <c r="L129" i="3" s="1"/>
  <c r="M129" i="3" s="1"/>
  <c r="Q129" i="3" s="1"/>
  <c r="K128" i="3"/>
  <c r="L128" i="3" s="1"/>
  <c r="M128" i="3" s="1"/>
  <c r="Q128" i="3" s="1"/>
  <c r="K127" i="3"/>
  <c r="L127" i="3" s="1"/>
  <c r="K126" i="3"/>
  <c r="L126" i="3" s="1"/>
  <c r="I125" i="3"/>
  <c r="K124" i="3"/>
  <c r="L124" i="3" s="1"/>
  <c r="K123" i="3"/>
  <c r="L123" i="3" s="1"/>
  <c r="M123" i="3" s="1"/>
  <c r="Q123" i="3" s="1"/>
  <c r="K122" i="3"/>
  <c r="L122" i="3" s="1"/>
  <c r="K121" i="3"/>
  <c r="L121" i="3" s="1"/>
  <c r="I120" i="3"/>
  <c r="I113" i="3" s="1"/>
  <c r="K119" i="3"/>
  <c r="L119" i="3" s="1"/>
  <c r="K118" i="3"/>
  <c r="L118" i="3" s="1"/>
  <c r="K117" i="3"/>
  <c r="L117" i="3" s="1"/>
  <c r="M117" i="3" s="1"/>
  <c r="Q117" i="3" s="1"/>
  <c r="K116" i="3"/>
  <c r="L116" i="3" s="1"/>
  <c r="P116" i="3" s="1"/>
  <c r="I115" i="3"/>
  <c r="K114" i="3"/>
  <c r="L114" i="3" s="1"/>
  <c r="P114" i="3" s="1"/>
  <c r="K112" i="3"/>
  <c r="L112" i="3" s="1"/>
  <c r="K111" i="3"/>
  <c r="L111" i="3" s="1"/>
  <c r="M111" i="3" s="1"/>
  <c r="Q111" i="3" s="1"/>
  <c r="I110" i="3"/>
  <c r="K109" i="3"/>
  <c r="L109" i="3" s="1"/>
  <c r="M109" i="3" s="1"/>
  <c r="K108" i="3"/>
  <c r="L108" i="3" s="1"/>
  <c r="P108" i="3" s="1"/>
  <c r="I107" i="3"/>
  <c r="K106" i="3"/>
  <c r="L106" i="3" s="1"/>
  <c r="K105" i="3"/>
  <c r="L105" i="3" s="1"/>
  <c r="M105" i="3" s="1"/>
  <c r="Q105" i="3" s="1"/>
  <c r="K104" i="3"/>
  <c r="L104" i="3" s="1"/>
  <c r="P104" i="3" s="1"/>
  <c r="I103" i="3"/>
  <c r="L102" i="3"/>
  <c r="P102" i="3" s="1"/>
  <c r="K102" i="3"/>
  <c r="I101" i="3"/>
  <c r="K100" i="3"/>
  <c r="L100" i="3" s="1"/>
  <c r="M100" i="3" s="1"/>
  <c r="K99" i="3"/>
  <c r="L99" i="3" s="1"/>
  <c r="M99" i="3" s="1"/>
  <c r="L98" i="3"/>
  <c r="L97" i="3" s="1"/>
  <c r="K98" i="3"/>
  <c r="I97" i="3"/>
  <c r="K96" i="3"/>
  <c r="L96" i="3" s="1"/>
  <c r="M96" i="3" s="1"/>
  <c r="K95" i="3"/>
  <c r="L95" i="3" s="1"/>
  <c r="M95" i="3" s="1"/>
  <c r="L94" i="3"/>
  <c r="L93" i="3" s="1"/>
  <c r="K94" i="3"/>
  <c r="I93" i="3"/>
  <c r="K92" i="3"/>
  <c r="L92" i="3" s="1"/>
  <c r="M92" i="3" s="1"/>
  <c r="K91" i="3"/>
  <c r="L91" i="3" s="1"/>
  <c r="M91" i="3" s="1"/>
  <c r="L90" i="3"/>
  <c r="L89" i="3" s="1"/>
  <c r="K90" i="3"/>
  <c r="I89" i="3"/>
  <c r="K88" i="3"/>
  <c r="L88" i="3" s="1"/>
  <c r="M88" i="3" s="1"/>
  <c r="K87" i="3"/>
  <c r="L87" i="3" s="1"/>
  <c r="M87" i="3" s="1"/>
  <c r="L86" i="3"/>
  <c r="L85" i="3" s="1"/>
  <c r="K86" i="3"/>
  <c r="I85" i="3"/>
  <c r="K84" i="3"/>
  <c r="L84" i="3" s="1"/>
  <c r="M84" i="3" s="1"/>
  <c r="K83" i="3"/>
  <c r="L83" i="3" s="1"/>
  <c r="M83" i="3" s="1"/>
  <c r="L82" i="3"/>
  <c r="L81" i="3" s="1"/>
  <c r="K82" i="3"/>
  <c r="I81" i="3"/>
  <c r="K80" i="3"/>
  <c r="L80" i="3" s="1"/>
  <c r="M80" i="3" s="1"/>
  <c r="K79" i="3"/>
  <c r="L79" i="3" s="1"/>
  <c r="M79" i="3" s="1"/>
  <c r="L78" i="3"/>
  <c r="L77" i="3" s="1"/>
  <c r="K78" i="3"/>
  <c r="I77" i="3"/>
  <c r="K76" i="3"/>
  <c r="L76" i="3" s="1"/>
  <c r="M76" i="3" s="1"/>
  <c r="K75" i="3"/>
  <c r="L75" i="3" s="1"/>
  <c r="M75" i="3" s="1"/>
  <c r="L74" i="3"/>
  <c r="L73" i="3" s="1"/>
  <c r="K74" i="3"/>
  <c r="I73" i="3"/>
  <c r="K72" i="3"/>
  <c r="L72" i="3" s="1"/>
  <c r="M72" i="3" s="1"/>
  <c r="K71" i="3"/>
  <c r="L71" i="3" s="1"/>
  <c r="M71" i="3" s="1"/>
  <c r="L70" i="3"/>
  <c r="L69" i="3" s="1"/>
  <c r="K70" i="3"/>
  <c r="I69" i="3"/>
  <c r="K68" i="3"/>
  <c r="L68" i="3" s="1"/>
  <c r="M68" i="3" s="1"/>
  <c r="K67" i="3"/>
  <c r="L67" i="3" s="1"/>
  <c r="M67" i="3" s="1"/>
  <c r="L66" i="3"/>
  <c r="L65" i="3" s="1"/>
  <c r="K66" i="3"/>
  <c r="I65" i="3"/>
  <c r="K64" i="3"/>
  <c r="L64" i="3" s="1"/>
  <c r="M64" i="3" s="1"/>
  <c r="K63" i="3"/>
  <c r="L63" i="3" s="1"/>
  <c r="M63" i="3" s="1"/>
  <c r="L62" i="3"/>
  <c r="L61" i="3" s="1"/>
  <c r="K62" i="3"/>
  <c r="I61" i="3"/>
  <c r="K60" i="3"/>
  <c r="L60" i="3" s="1"/>
  <c r="M60" i="3" s="1"/>
  <c r="K59" i="3"/>
  <c r="L59" i="3" s="1"/>
  <c r="M59" i="3" s="1"/>
  <c r="L58" i="3"/>
  <c r="L57" i="3" s="1"/>
  <c r="K58" i="3"/>
  <c r="I57" i="3"/>
  <c r="I54" i="3" s="1"/>
  <c r="K56" i="3"/>
  <c r="L56" i="3" s="1"/>
  <c r="M56" i="3" s="1"/>
  <c r="K55" i="3"/>
  <c r="L55" i="3" s="1"/>
  <c r="M55" i="3" s="1"/>
  <c r="K53" i="3"/>
  <c r="L53" i="3" s="1"/>
  <c r="M53" i="3" s="1"/>
  <c r="L52" i="3"/>
  <c r="M52" i="3" s="1"/>
  <c r="K52" i="3"/>
  <c r="K51" i="3"/>
  <c r="L51" i="3" s="1"/>
  <c r="I50" i="3"/>
  <c r="K49" i="3"/>
  <c r="L49" i="3" s="1"/>
  <c r="M49" i="3" s="1"/>
  <c r="L48" i="3"/>
  <c r="M48" i="3" s="1"/>
  <c r="K48" i="3"/>
  <c r="K47" i="3"/>
  <c r="L47" i="3" s="1"/>
  <c r="I46" i="3"/>
  <c r="K45" i="3"/>
  <c r="L45" i="3" s="1"/>
  <c r="M45" i="3" s="1"/>
  <c r="L44" i="3"/>
  <c r="M44" i="3" s="1"/>
  <c r="K44" i="3"/>
  <c r="K43" i="3"/>
  <c r="L43" i="3" s="1"/>
  <c r="I42" i="3"/>
  <c r="K41" i="3"/>
  <c r="L41" i="3" s="1"/>
  <c r="M41" i="3" s="1"/>
  <c r="L40" i="3"/>
  <c r="M40" i="3" s="1"/>
  <c r="K40" i="3"/>
  <c r="I39" i="3"/>
  <c r="I36" i="3" s="1"/>
  <c r="L38" i="3"/>
  <c r="M38" i="3" s="1"/>
  <c r="K38" i="3"/>
  <c r="K37" i="3"/>
  <c r="L37" i="3" s="1"/>
  <c r="K35" i="3"/>
  <c r="L35" i="3" s="1"/>
  <c r="M35" i="3" s="1"/>
  <c r="L34" i="3"/>
  <c r="M34" i="3" s="1"/>
  <c r="K34" i="3"/>
  <c r="K33" i="3"/>
  <c r="L33" i="3" s="1"/>
  <c r="I32" i="3"/>
  <c r="K31" i="3"/>
  <c r="L31" i="3" s="1"/>
  <c r="M31" i="3" s="1"/>
  <c r="L30" i="3"/>
  <c r="M30" i="3" s="1"/>
  <c r="K30" i="3"/>
  <c r="I29" i="3"/>
  <c r="L28" i="3"/>
  <c r="M28" i="3" s="1"/>
  <c r="K28" i="3"/>
  <c r="K27" i="3"/>
  <c r="L27" i="3" s="1"/>
  <c r="M27" i="3" s="1"/>
  <c r="L26" i="3"/>
  <c r="M26" i="3" s="1"/>
  <c r="K26" i="3"/>
  <c r="I25" i="3"/>
  <c r="I18" i="3" s="1"/>
  <c r="L24" i="3"/>
  <c r="M24" i="3" s="1"/>
  <c r="K24" i="3"/>
  <c r="K23" i="3"/>
  <c r="L23" i="3" s="1"/>
  <c r="M23" i="3" s="1"/>
  <c r="L22" i="3"/>
  <c r="M22" i="3" s="1"/>
  <c r="K22" i="3"/>
  <c r="K21" i="3"/>
  <c r="L21" i="3" s="1"/>
  <c r="I20" i="3"/>
  <c r="K19" i="3"/>
  <c r="L19" i="3" s="1"/>
  <c r="K17" i="3"/>
  <c r="L17" i="3" s="1"/>
  <c r="M17" i="3" s="1"/>
  <c r="L16" i="3"/>
  <c r="M16" i="3" s="1"/>
  <c r="K16" i="3"/>
  <c r="K15" i="3"/>
  <c r="L15" i="3" s="1"/>
  <c r="I14" i="3"/>
  <c r="K13" i="3"/>
  <c r="L13" i="3" s="1"/>
  <c r="M13" i="3" s="1"/>
  <c r="L12" i="3"/>
  <c r="M12" i="3" s="1"/>
  <c r="K12" i="3"/>
  <c r="K11" i="3"/>
  <c r="L11" i="3" s="1"/>
  <c r="I10" i="3"/>
  <c r="K9" i="3"/>
  <c r="L9" i="3" s="1"/>
  <c r="M9" i="3" s="1"/>
  <c r="L8" i="3"/>
  <c r="M8" i="3" s="1"/>
  <c r="K8" i="3"/>
  <c r="I7" i="3"/>
  <c r="L6" i="3"/>
  <c r="M6" i="3" s="1"/>
  <c r="K6" i="3"/>
  <c r="K5" i="3"/>
  <c r="L5" i="3" s="1"/>
  <c r="I4" i="3"/>
  <c r="K3" i="3"/>
  <c r="J3" i="3"/>
  <c r="M106" i="3" l="1"/>
  <c r="Q106" i="3" s="1"/>
  <c r="P106" i="3"/>
  <c r="M124" i="3"/>
  <c r="Q124" i="3" s="1"/>
  <c r="P124" i="3"/>
  <c r="M181" i="3"/>
  <c r="M154" i="3"/>
  <c r="Q154" i="3" s="1"/>
  <c r="M161" i="3"/>
  <c r="M175" i="3"/>
  <c r="M193" i="3"/>
  <c r="M213" i="3"/>
  <c r="M217" i="3"/>
  <c r="M221" i="3"/>
  <c r="P153" i="3"/>
  <c r="P119" i="3"/>
  <c r="M119" i="3"/>
  <c r="Q119" i="3" s="1"/>
  <c r="P127" i="3"/>
  <c r="M127" i="3"/>
  <c r="Q127" i="3" s="1"/>
  <c r="M136" i="3"/>
  <c r="Q136" i="3" s="1"/>
  <c r="P136" i="3"/>
  <c r="M146" i="3"/>
  <c r="Q146" i="3" s="1"/>
  <c r="P146" i="3"/>
  <c r="M150" i="3"/>
  <c r="Q150" i="3" s="1"/>
  <c r="P150" i="3"/>
  <c r="M169" i="3"/>
  <c r="M185" i="3"/>
  <c r="M205" i="3"/>
  <c r="M209" i="3"/>
  <c r="M112" i="3"/>
  <c r="Q112" i="3" s="1"/>
  <c r="P112" i="3"/>
  <c r="M118" i="3"/>
  <c r="Q118" i="3" s="1"/>
  <c r="P118" i="3"/>
  <c r="M122" i="3"/>
  <c r="Q122" i="3" s="1"/>
  <c r="P122" i="3"/>
  <c r="L125" i="3"/>
  <c r="P125" i="3" s="1"/>
  <c r="P126" i="3"/>
  <c r="M187" i="3"/>
  <c r="M191" i="3"/>
  <c r="M173" i="3"/>
  <c r="M177" i="3"/>
  <c r="L110" i="3"/>
  <c r="P110" i="3" s="1"/>
  <c r="M131" i="3"/>
  <c r="Q131" i="3" s="1"/>
  <c r="P155" i="3"/>
  <c r="P135" i="3"/>
  <c r="P123" i="3"/>
  <c r="P111" i="3"/>
  <c r="M110" i="3"/>
  <c r="Q110" i="3" s="1"/>
  <c r="I170" i="3"/>
  <c r="P156" i="3"/>
  <c r="P148" i="3"/>
  <c r="P132" i="3"/>
  <c r="P128" i="3"/>
  <c r="M37" i="3"/>
  <c r="M43" i="3"/>
  <c r="M42" i="3" s="1"/>
  <c r="L42" i="3"/>
  <c r="M121" i="3"/>
  <c r="L120" i="3"/>
  <c r="P120" i="3" s="1"/>
  <c r="M5" i="3"/>
  <c r="M4" i="3" s="1"/>
  <c r="L4" i="3"/>
  <c r="M11" i="3"/>
  <c r="M10" i="3" s="1"/>
  <c r="L10" i="3"/>
  <c r="M33" i="3"/>
  <c r="M32" i="3" s="1"/>
  <c r="L32" i="3"/>
  <c r="M7" i="3"/>
  <c r="M15" i="3"/>
  <c r="M14" i="3" s="1"/>
  <c r="L14" i="3"/>
  <c r="M19" i="3"/>
  <c r="M29" i="3"/>
  <c r="M39" i="3"/>
  <c r="M47" i="3"/>
  <c r="M46" i="3" s="1"/>
  <c r="L46" i="3"/>
  <c r="M133" i="3"/>
  <c r="L130" i="3"/>
  <c r="P130" i="3" s="1"/>
  <c r="M51" i="3"/>
  <c r="M50" i="3" s="1"/>
  <c r="L50" i="3"/>
  <c r="L54" i="3"/>
  <c r="M137" i="3"/>
  <c r="Q137" i="3" s="1"/>
  <c r="L134" i="3"/>
  <c r="P134" i="3" s="1"/>
  <c r="M21" i="3"/>
  <c r="M20" i="3" s="1"/>
  <c r="L20" i="3"/>
  <c r="L18" i="3" s="1"/>
  <c r="M25" i="3"/>
  <c r="M141" i="3"/>
  <c r="M138" i="3" s="1"/>
  <c r="L138" i="3"/>
  <c r="M104" i="3"/>
  <c r="L103" i="3"/>
  <c r="M108" i="3"/>
  <c r="L107" i="3"/>
  <c r="P107" i="3" s="1"/>
  <c r="M116" i="3"/>
  <c r="L115" i="3"/>
  <c r="M163" i="3"/>
  <c r="L162" i="3"/>
  <c r="L172" i="3"/>
  <c r="M174" i="3"/>
  <c r="L184" i="3"/>
  <c r="M186" i="3"/>
  <c r="M190" i="3"/>
  <c r="L189" i="3"/>
  <c r="M195" i="3"/>
  <c r="L194" i="3"/>
  <c r="M219" i="3"/>
  <c r="L218" i="3"/>
  <c r="L7" i="3"/>
  <c r="L39" i="3"/>
  <c r="L36" i="3" s="1"/>
  <c r="M58" i="3"/>
  <c r="M57" i="3" s="1"/>
  <c r="M54" i="3" s="1"/>
  <c r="M62" i="3"/>
  <c r="M61" i="3" s="1"/>
  <c r="M66" i="3"/>
  <c r="M65" i="3" s="1"/>
  <c r="M70" i="3"/>
  <c r="M69" i="3" s="1"/>
  <c r="M74" i="3"/>
  <c r="M73" i="3" s="1"/>
  <c r="M78" i="3"/>
  <c r="M77" i="3" s="1"/>
  <c r="M82" i="3"/>
  <c r="M81" i="3" s="1"/>
  <c r="M86" i="3"/>
  <c r="M85" i="3" s="1"/>
  <c r="M90" i="3"/>
  <c r="M89" i="3" s="1"/>
  <c r="M94" i="3"/>
  <c r="M93" i="3" s="1"/>
  <c r="M98" i="3"/>
  <c r="M97" i="3" s="1"/>
  <c r="M102" i="3"/>
  <c r="M114" i="3"/>
  <c r="Q114" i="3" s="1"/>
  <c r="M126" i="3"/>
  <c r="L176" i="3"/>
  <c r="M178" i="3"/>
  <c r="M200" i="3"/>
  <c r="M207" i="3"/>
  <c r="L206" i="3"/>
  <c r="M144" i="3"/>
  <c r="Q144" i="3" s="1"/>
  <c r="L145" i="3"/>
  <c r="M147" i="3"/>
  <c r="M152" i="3"/>
  <c r="Q152" i="3" s="1"/>
  <c r="M166" i="3"/>
  <c r="M211" i="3"/>
  <c r="L210" i="3"/>
  <c r="L25" i="3"/>
  <c r="L29" i="3"/>
  <c r="L149" i="3"/>
  <c r="P149" i="3" s="1"/>
  <c r="M151" i="3"/>
  <c r="Q151" i="3" s="1"/>
  <c r="M171" i="3"/>
  <c r="M172" i="3"/>
  <c r="L180" i="3"/>
  <c r="M182" i="3"/>
  <c r="M184" i="3"/>
  <c r="M198" i="3"/>
  <c r="L197" i="3"/>
  <c r="M202" i="3"/>
  <c r="L201" i="3"/>
  <c r="M215" i="3"/>
  <c r="L214" i="3"/>
  <c r="L152" i="3"/>
  <c r="P152" i="3" s="1"/>
  <c r="L199" i="3" l="1"/>
  <c r="M176" i="3"/>
  <c r="M201" i="3"/>
  <c r="M180" i="3"/>
  <c r="M149" i="3"/>
  <c r="Q149" i="3" s="1"/>
  <c r="L170" i="3"/>
  <c r="M194" i="3"/>
  <c r="M107" i="3"/>
  <c r="Q107" i="3" s="1"/>
  <c r="Q108" i="3"/>
  <c r="Q102" i="3"/>
  <c r="M130" i="3"/>
  <c r="Q130" i="3" s="1"/>
  <c r="Q133" i="3"/>
  <c r="M120" i="3"/>
  <c r="Q120" i="3" s="1"/>
  <c r="Q121" i="3"/>
  <c r="I165" i="3"/>
  <c r="M210" i="3"/>
  <c r="M145" i="3"/>
  <c r="Q145" i="3" s="1"/>
  <c r="Q147" i="3"/>
  <c r="M206" i="3"/>
  <c r="M125" i="3"/>
  <c r="Q125" i="3" s="1"/>
  <c r="Q126" i="3"/>
  <c r="L113" i="3"/>
  <c r="P113" i="3" s="1"/>
  <c r="P115" i="3"/>
  <c r="L101" i="3"/>
  <c r="P101" i="3" s="1"/>
  <c r="P103" i="3"/>
  <c r="M134" i="3"/>
  <c r="Q134" i="3" s="1"/>
  <c r="M214" i="3"/>
  <c r="M197" i="3"/>
  <c r="L143" i="3"/>
  <c r="P143" i="3" s="1"/>
  <c r="P145" i="3"/>
  <c r="M218" i="3"/>
  <c r="M189" i="3"/>
  <c r="M115" i="3"/>
  <c r="Q115" i="3" s="1"/>
  <c r="Q116" i="3"/>
  <c r="M103" i="3"/>
  <c r="Q103" i="3" s="1"/>
  <c r="Q104" i="3"/>
  <c r="L165" i="3"/>
  <c r="M170" i="3"/>
  <c r="L160" i="3"/>
  <c r="M162" i="3"/>
  <c r="M143" i="3"/>
  <c r="Q143" i="3" s="1"/>
  <c r="M199" i="3"/>
  <c r="M165" i="3"/>
  <c r="M18" i="3"/>
  <c r="M36" i="3"/>
  <c r="M101" i="3" l="1"/>
  <c r="Q101" i="3" s="1"/>
  <c r="M3" i="3"/>
  <c r="M113" i="3"/>
  <c r="Q113" i="3" s="1"/>
  <c r="M160" i="3"/>
  <c r="I3" i="3"/>
  <c r="L3" i="3"/>
  <c r="N3" i="3" l="1"/>
  <c r="C89" i="3" l="1"/>
  <c r="F89" i="3"/>
  <c r="G89" i="3"/>
  <c r="C97" i="3"/>
  <c r="C93" i="3"/>
  <c r="C85" i="3"/>
  <c r="C81" i="3"/>
  <c r="F80" i="3"/>
  <c r="G80" i="3" s="1"/>
  <c r="F79" i="3"/>
  <c r="G79" i="3" s="1"/>
  <c r="F78" i="3"/>
  <c r="G78" i="3" s="1"/>
  <c r="C77" i="3"/>
  <c r="C73" i="3"/>
  <c r="C69" i="3"/>
  <c r="C65" i="3"/>
  <c r="C54" i="3"/>
  <c r="O54" i="3" s="1"/>
  <c r="G65" i="3" l="1"/>
  <c r="G73" i="3"/>
  <c r="G81" i="3"/>
  <c r="G97" i="3"/>
  <c r="G69" i="3"/>
  <c r="G77" i="3"/>
  <c r="G85" i="3"/>
  <c r="G93" i="3"/>
  <c r="F65" i="3"/>
  <c r="F69" i="3"/>
  <c r="F73" i="3"/>
  <c r="F77" i="3"/>
  <c r="F81" i="3"/>
  <c r="F85" i="3"/>
  <c r="F93" i="3"/>
  <c r="F97" i="3"/>
  <c r="E200" i="3"/>
  <c r="E174" i="3" l="1"/>
  <c r="F174" i="3" s="1"/>
  <c r="G174" i="3" s="1"/>
  <c r="E31" i="3" l="1"/>
  <c r="F31" i="3" s="1"/>
  <c r="G31" i="3" s="1"/>
  <c r="E30" i="3"/>
  <c r="F30" i="3" s="1"/>
  <c r="C29" i="3"/>
  <c r="E140" i="3"/>
  <c r="F140" i="3" s="1"/>
  <c r="G140" i="3" s="1"/>
  <c r="E142" i="3"/>
  <c r="F142" i="3" s="1"/>
  <c r="G142" i="3" s="1"/>
  <c r="E141" i="3"/>
  <c r="F141" i="3" s="1"/>
  <c r="G141" i="3" s="1"/>
  <c r="E139" i="3"/>
  <c r="F139" i="3" s="1"/>
  <c r="C138" i="3"/>
  <c r="F29" i="3" l="1"/>
  <c r="G30" i="3"/>
  <c r="G29" i="3" s="1"/>
  <c r="F138" i="3"/>
  <c r="G139" i="3"/>
  <c r="E16" i="3"/>
  <c r="F16" i="3" s="1"/>
  <c r="G16" i="3" s="1"/>
  <c r="E12" i="3"/>
  <c r="F12" i="3" s="1"/>
  <c r="G12" i="3" s="1"/>
  <c r="E13" i="3"/>
  <c r="F13" i="3" s="1"/>
  <c r="G13" i="3" s="1"/>
  <c r="G138" i="3" l="1"/>
  <c r="C39" i="3"/>
  <c r="C61" i="3" l="1"/>
  <c r="C57" i="3"/>
  <c r="C189" i="3" l="1"/>
  <c r="C184" i="3"/>
  <c r="C180" i="3"/>
  <c r="C176" i="3"/>
  <c r="C172" i="3"/>
  <c r="C194" i="3"/>
  <c r="C197" i="3"/>
  <c r="C214" i="3"/>
  <c r="C210" i="3"/>
  <c r="C206" i="3"/>
  <c r="C201" i="3"/>
  <c r="C218" i="3"/>
  <c r="C246" i="3"/>
  <c r="C242" i="3"/>
  <c r="C238" i="3"/>
  <c r="C234" i="3"/>
  <c r="C230" i="3"/>
  <c r="C226" i="3"/>
  <c r="C110" i="3"/>
  <c r="C107" i="3"/>
  <c r="C103" i="3"/>
  <c r="C50" i="3"/>
  <c r="C46" i="3"/>
  <c r="C42" i="3"/>
  <c r="C25" i="3"/>
  <c r="C32" i="3"/>
  <c r="C20" i="3"/>
  <c r="C18" i="3" s="1"/>
  <c r="C14" i="3"/>
  <c r="C10" i="3"/>
  <c r="C157" i="3"/>
  <c r="C152" i="3"/>
  <c r="C149" i="3"/>
  <c r="C145" i="3"/>
  <c r="C134" i="3"/>
  <c r="C130" i="3"/>
  <c r="C125" i="3"/>
  <c r="C120" i="3"/>
  <c r="C115" i="3"/>
  <c r="C250" i="3"/>
  <c r="C254" i="3"/>
  <c r="C258" i="3"/>
  <c r="C7" i="3"/>
  <c r="C4" i="3"/>
  <c r="C113" i="3" l="1"/>
  <c r="C143" i="3"/>
  <c r="C36" i="3"/>
  <c r="C170" i="3"/>
  <c r="C222" i="3"/>
  <c r="C101" i="3"/>
  <c r="C199" i="3"/>
  <c r="C165" i="3" l="1"/>
  <c r="C3" i="3" s="1"/>
  <c r="O3" i="3" s="1"/>
  <c r="E261" i="3"/>
  <c r="F261" i="3" s="1"/>
  <c r="G261" i="3" s="1"/>
  <c r="E260" i="3"/>
  <c r="F260" i="3" s="1"/>
  <c r="G260" i="3" s="1"/>
  <c r="E259" i="3"/>
  <c r="E257" i="3"/>
  <c r="F257" i="3" s="1"/>
  <c r="G257" i="3" s="1"/>
  <c r="E256" i="3"/>
  <c r="F256" i="3" s="1"/>
  <c r="G256" i="3" s="1"/>
  <c r="E255" i="3"/>
  <c r="E253" i="3"/>
  <c r="F253" i="3" s="1"/>
  <c r="G253" i="3" s="1"/>
  <c r="E252" i="3"/>
  <c r="F252" i="3" s="1"/>
  <c r="G252" i="3" s="1"/>
  <c r="E251" i="3"/>
  <c r="E249" i="3"/>
  <c r="F249" i="3" s="1"/>
  <c r="G249" i="3" s="1"/>
  <c r="E248" i="3"/>
  <c r="F248" i="3" s="1"/>
  <c r="G248" i="3" s="1"/>
  <c r="E247" i="3"/>
  <c r="E245" i="3"/>
  <c r="F245" i="3" s="1"/>
  <c r="G245" i="3" s="1"/>
  <c r="E244" i="3"/>
  <c r="F244" i="3" s="1"/>
  <c r="G244" i="3" s="1"/>
  <c r="E243" i="3"/>
  <c r="E241" i="3"/>
  <c r="F241" i="3" s="1"/>
  <c r="G241" i="3" s="1"/>
  <c r="E240" i="3"/>
  <c r="F240" i="3" s="1"/>
  <c r="G240" i="3" s="1"/>
  <c r="E239" i="3"/>
  <c r="E237" i="3"/>
  <c r="F237" i="3" s="1"/>
  <c r="G237" i="3" s="1"/>
  <c r="E236" i="3"/>
  <c r="F236" i="3" s="1"/>
  <c r="G236" i="3" s="1"/>
  <c r="E235" i="3"/>
  <c r="E233" i="3"/>
  <c r="F233" i="3" s="1"/>
  <c r="G233" i="3" s="1"/>
  <c r="E232" i="3"/>
  <c r="F232" i="3" s="1"/>
  <c r="G232" i="3" s="1"/>
  <c r="E231" i="3"/>
  <c r="E229" i="3"/>
  <c r="F229" i="3" s="1"/>
  <c r="G229" i="3" s="1"/>
  <c r="E228" i="3"/>
  <c r="F228" i="3" s="1"/>
  <c r="G228" i="3" s="1"/>
  <c r="E227" i="3"/>
  <c r="E225" i="3"/>
  <c r="F225" i="3" s="1"/>
  <c r="G225" i="3" s="1"/>
  <c r="E224" i="3"/>
  <c r="F224" i="3" s="1"/>
  <c r="G224" i="3" s="1"/>
  <c r="E223" i="3"/>
  <c r="E221" i="3"/>
  <c r="F221" i="3" s="1"/>
  <c r="G221" i="3" s="1"/>
  <c r="E220" i="3"/>
  <c r="F220" i="3" s="1"/>
  <c r="G220" i="3" s="1"/>
  <c r="E219" i="3"/>
  <c r="E217" i="3"/>
  <c r="F217" i="3" s="1"/>
  <c r="G217" i="3" s="1"/>
  <c r="E216" i="3"/>
  <c r="F216" i="3" s="1"/>
  <c r="G216" i="3" s="1"/>
  <c r="E215" i="3"/>
  <c r="F215" i="3" s="1"/>
  <c r="E213" i="3"/>
  <c r="F213" i="3" s="1"/>
  <c r="G213" i="3" s="1"/>
  <c r="E212" i="3"/>
  <c r="F212" i="3" s="1"/>
  <c r="G212" i="3" s="1"/>
  <c r="E211" i="3"/>
  <c r="F211" i="3" s="1"/>
  <c r="E209" i="3"/>
  <c r="F209" i="3" s="1"/>
  <c r="G209" i="3" s="1"/>
  <c r="E208" i="3"/>
  <c r="F208" i="3" s="1"/>
  <c r="G208" i="3" s="1"/>
  <c r="E207" i="3"/>
  <c r="E205" i="3"/>
  <c r="F205" i="3" s="1"/>
  <c r="G205" i="3" s="1"/>
  <c r="E204" i="3"/>
  <c r="F204" i="3" s="1"/>
  <c r="G204" i="3" s="1"/>
  <c r="E203" i="3"/>
  <c r="F203" i="3" s="1"/>
  <c r="G203" i="3" s="1"/>
  <c r="E202" i="3"/>
  <c r="F202" i="3" s="1"/>
  <c r="E198" i="3"/>
  <c r="F198" i="3" s="1"/>
  <c r="E196" i="3"/>
  <c r="F196" i="3" s="1"/>
  <c r="G196" i="3" s="1"/>
  <c r="E195" i="3"/>
  <c r="F195" i="3" s="1"/>
  <c r="E193" i="3"/>
  <c r="F193" i="3" s="1"/>
  <c r="G193" i="3" s="1"/>
  <c r="E192" i="3"/>
  <c r="F192" i="3" s="1"/>
  <c r="G192" i="3" s="1"/>
  <c r="E191" i="3"/>
  <c r="F191" i="3" s="1"/>
  <c r="G191" i="3" s="1"/>
  <c r="E190" i="3"/>
  <c r="F190" i="3" s="1"/>
  <c r="E188" i="3"/>
  <c r="F188" i="3" s="1"/>
  <c r="G188" i="3" s="1"/>
  <c r="E187" i="3"/>
  <c r="F187" i="3" s="1"/>
  <c r="G187" i="3" s="1"/>
  <c r="E186" i="3"/>
  <c r="F186" i="3" s="1"/>
  <c r="G186" i="3" s="1"/>
  <c r="E185" i="3"/>
  <c r="F185" i="3" s="1"/>
  <c r="E183" i="3"/>
  <c r="F183" i="3" s="1"/>
  <c r="G183" i="3" s="1"/>
  <c r="E182" i="3"/>
  <c r="F182" i="3" s="1"/>
  <c r="G182" i="3" s="1"/>
  <c r="E181" i="3"/>
  <c r="F181" i="3" s="1"/>
  <c r="E179" i="3"/>
  <c r="F179" i="3" s="1"/>
  <c r="G179" i="3" s="1"/>
  <c r="E178" i="3"/>
  <c r="F178" i="3" s="1"/>
  <c r="G178" i="3" s="1"/>
  <c r="E177" i="3"/>
  <c r="F177" i="3" s="1"/>
  <c r="E175" i="3"/>
  <c r="F175" i="3" s="1"/>
  <c r="G175" i="3" s="1"/>
  <c r="E173" i="3"/>
  <c r="F173" i="3" s="1"/>
  <c r="E171" i="3"/>
  <c r="F171" i="3" s="1"/>
  <c r="E168" i="3"/>
  <c r="F168" i="3" s="1"/>
  <c r="G168" i="3" s="1"/>
  <c r="E166" i="3"/>
  <c r="F166" i="3" s="1"/>
  <c r="G166" i="3" s="1"/>
  <c r="E159" i="3"/>
  <c r="F159" i="3" s="1"/>
  <c r="G159" i="3" s="1"/>
  <c r="E158" i="3"/>
  <c r="E156" i="3"/>
  <c r="F156" i="3" s="1"/>
  <c r="G156" i="3" s="1"/>
  <c r="E155" i="3"/>
  <c r="F155" i="3" s="1"/>
  <c r="G155" i="3" s="1"/>
  <c r="E154" i="3"/>
  <c r="F154" i="3" s="1"/>
  <c r="G154" i="3" s="1"/>
  <c r="E153" i="3"/>
  <c r="E151" i="3"/>
  <c r="F151" i="3" s="1"/>
  <c r="G151" i="3" s="1"/>
  <c r="E150" i="3"/>
  <c r="E148" i="3"/>
  <c r="F148" i="3" s="1"/>
  <c r="G148" i="3" s="1"/>
  <c r="E147" i="3"/>
  <c r="F147" i="3" s="1"/>
  <c r="G147" i="3" s="1"/>
  <c r="E146" i="3"/>
  <c r="E144" i="3"/>
  <c r="E137" i="3"/>
  <c r="F137" i="3" s="1"/>
  <c r="G137" i="3" s="1"/>
  <c r="E136" i="3"/>
  <c r="F136" i="3" s="1"/>
  <c r="G136" i="3" s="1"/>
  <c r="E135" i="3"/>
  <c r="E133" i="3"/>
  <c r="F133" i="3" s="1"/>
  <c r="G133" i="3" s="1"/>
  <c r="E132" i="3"/>
  <c r="F132" i="3" s="1"/>
  <c r="G132" i="3" s="1"/>
  <c r="E131" i="3"/>
  <c r="E129" i="3"/>
  <c r="F129" i="3" s="1"/>
  <c r="G129" i="3" s="1"/>
  <c r="E128" i="3"/>
  <c r="F128" i="3" s="1"/>
  <c r="G128" i="3" s="1"/>
  <c r="E127" i="3"/>
  <c r="F127" i="3" s="1"/>
  <c r="E126" i="3"/>
  <c r="E124" i="3"/>
  <c r="F124" i="3" s="1"/>
  <c r="G124" i="3" s="1"/>
  <c r="E123" i="3"/>
  <c r="F123" i="3" s="1"/>
  <c r="G123" i="3" s="1"/>
  <c r="E122" i="3"/>
  <c r="F122" i="3" s="1"/>
  <c r="G122" i="3" s="1"/>
  <c r="E121" i="3"/>
  <c r="E119" i="3"/>
  <c r="F119" i="3" s="1"/>
  <c r="G119" i="3" s="1"/>
  <c r="E118" i="3"/>
  <c r="F118" i="3" s="1"/>
  <c r="G118" i="3" s="1"/>
  <c r="E117" i="3"/>
  <c r="F117" i="3" s="1"/>
  <c r="G117" i="3" s="1"/>
  <c r="E116" i="3"/>
  <c r="E114" i="3"/>
  <c r="E112" i="3"/>
  <c r="F112" i="3" s="1"/>
  <c r="G112" i="3" s="1"/>
  <c r="E111" i="3"/>
  <c r="E109" i="3"/>
  <c r="F109" i="3" s="1"/>
  <c r="G109" i="3" s="1"/>
  <c r="E108" i="3"/>
  <c r="E106" i="3"/>
  <c r="F106" i="3" s="1"/>
  <c r="G106" i="3" s="1"/>
  <c r="E105" i="3"/>
  <c r="F105" i="3" s="1"/>
  <c r="G105" i="3" s="1"/>
  <c r="E104" i="3"/>
  <c r="E102" i="3"/>
  <c r="E64" i="3"/>
  <c r="F64" i="3" s="1"/>
  <c r="G64" i="3" s="1"/>
  <c r="E63" i="3"/>
  <c r="F63" i="3" s="1"/>
  <c r="G63" i="3" s="1"/>
  <c r="E62" i="3"/>
  <c r="F62" i="3" s="1"/>
  <c r="E60" i="3"/>
  <c r="F60" i="3" s="1"/>
  <c r="G60" i="3" s="1"/>
  <c r="E59" i="3"/>
  <c r="F59" i="3" s="1"/>
  <c r="G59" i="3" s="1"/>
  <c r="E58" i="3"/>
  <c r="F58" i="3" s="1"/>
  <c r="E55" i="3"/>
  <c r="F55" i="3" s="1"/>
  <c r="E53" i="3"/>
  <c r="F53" i="3" s="1"/>
  <c r="G53" i="3" s="1"/>
  <c r="E52" i="3"/>
  <c r="F52" i="3" s="1"/>
  <c r="G52" i="3" s="1"/>
  <c r="E51" i="3"/>
  <c r="E49" i="3"/>
  <c r="F49" i="3" s="1"/>
  <c r="G49" i="3" s="1"/>
  <c r="E48" i="3"/>
  <c r="F48" i="3" s="1"/>
  <c r="G48" i="3" s="1"/>
  <c r="E47" i="3"/>
  <c r="E45" i="3"/>
  <c r="F45" i="3" s="1"/>
  <c r="G45" i="3" s="1"/>
  <c r="E44" i="3"/>
  <c r="F44" i="3" s="1"/>
  <c r="G44" i="3" s="1"/>
  <c r="E43" i="3"/>
  <c r="E41" i="3"/>
  <c r="F41" i="3" s="1"/>
  <c r="E40" i="3"/>
  <c r="E38" i="3"/>
  <c r="F38" i="3" s="1"/>
  <c r="G38" i="3" s="1"/>
  <c r="E37" i="3"/>
  <c r="F37" i="3" s="1"/>
  <c r="G37" i="3" s="1"/>
  <c r="E35" i="3"/>
  <c r="F35" i="3" s="1"/>
  <c r="G35" i="3" s="1"/>
  <c r="E34" i="3"/>
  <c r="F34" i="3" s="1"/>
  <c r="G34" i="3" s="1"/>
  <c r="E33" i="3"/>
  <c r="E28" i="3"/>
  <c r="F28" i="3" s="1"/>
  <c r="G28" i="3" s="1"/>
  <c r="E27" i="3"/>
  <c r="F27" i="3" s="1"/>
  <c r="G27" i="3" s="1"/>
  <c r="E26" i="3"/>
  <c r="E24" i="3"/>
  <c r="F24" i="3" s="1"/>
  <c r="G24" i="3" s="1"/>
  <c r="E23" i="3"/>
  <c r="F23" i="3" s="1"/>
  <c r="G23" i="3" s="1"/>
  <c r="E22" i="3"/>
  <c r="F22" i="3" s="1"/>
  <c r="G22" i="3" s="1"/>
  <c r="E21" i="3"/>
  <c r="E19" i="3"/>
  <c r="F19" i="3" s="1"/>
  <c r="E17" i="3"/>
  <c r="F17" i="3" s="1"/>
  <c r="G17" i="3" s="1"/>
  <c r="E15" i="3"/>
  <c r="E11" i="3"/>
  <c r="E9" i="3"/>
  <c r="F9" i="3" s="1"/>
  <c r="G9" i="3" s="1"/>
  <c r="E8" i="3"/>
  <c r="F8" i="3" s="1"/>
  <c r="E6" i="3"/>
  <c r="F6" i="3" s="1"/>
  <c r="E5" i="3"/>
  <c r="G58" i="3" l="1"/>
  <c r="G57" i="3" s="1"/>
  <c r="F57" i="3"/>
  <c r="G177" i="3"/>
  <c r="G176" i="3" s="1"/>
  <c r="F176" i="3"/>
  <c r="G215" i="3"/>
  <c r="G214" i="3" s="1"/>
  <c r="F214" i="3"/>
  <c r="G171" i="3"/>
  <c r="G198" i="3"/>
  <c r="G197" i="3" s="1"/>
  <c r="F197" i="3"/>
  <c r="G211" i="3"/>
  <c r="G210" i="3" s="1"/>
  <c r="F210" i="3"/>
  <c r="G173" i="3"/>
  <c r="G172" i="3" s="1"/>
  <c r="F172" i="3"/>
  <c r="G202" i="3"/>
  <c r="G201" i="3" s="1"/>
  <c r="F201" i="3"/>
  <c r="G55" i="3"/>
  <c r="G62" i="3"/>
  <c r="G61" i="3" s="1"/>
  <c r="F61" i="3"/>
  <c r="G181" i="3"/>
  <c r="G180" i="3" s="1"/>
  <c r="F180" i="3"/>
  <c r="G185" i="3"/>
  <c r="G184" i="3" s="1"/>
  <c r="F184" i="3"/>
  <c r="G190" i="3"/>
  <c r="G189" i="3" s="1"/>
  <c r="F189" i="3"/>
  <c r="G195" i="3"/>
  <c r="G194" i="3" s="1"/>
  <c r="F194" i="3"/>
  <c r="G41" i="3"/>
  <c r="G19" i="3"/>
  <c r="G127" i="3"/>
  <c r="F125" i="3"/>
  <c r="F158" i="3"/>
  <c r="F247" i="3"/>
  <c r="F5" i="3"/>
  <c r="F11" i="3"/>
  <c r="F33" i="3"/>
  <c r="F43" i="3"/>
  <c r="F102" i="3"/>
  <c r="F108" i="3"/>
  <c r="F144" i="3"/>
  <c r="F150" i="3"/>
  <c r="F227" i="3"/>
  <c r="F243" i="3"/>
  <c r="F259" i="3"/>
  <c r="F47" i="3"/>
  <c r="F231" i="3"/>
  <c r="F21" i="3"/>
  <c r="F26" i="3"/>
  <c r="F104" i="3"/>
  <c r="F114" i="3"/>
  <c r="F135" i="3"/>
  <c r="F146" i="3"/>
  <c r="F207" i="3"/>
  <c r="F223" i="3"/>
  <c r="F239" i="3"/>
  <c r="F255" i="3"/>
  <c r="F153" i="3"/>
  <c r="G8" i="3"/>
  <c r="G7" i="3" s="1"/>
  <c r="F7" i="3"/>
  <c r="F15" i="3"/>
  <c r="F40" i="3"/>
  <c r="F39" i="3" s="1"/>
  <c r="F51" i="3"/>
  <c r="F111" i="3"/>
  <c r="F116" i="3"/>
  <c r="F121" i="3"/>
  <c r="G126" i="3"/>
  <c r="F131" i="3"/>
  <c r="F219" i="3"/>
  <c r="F235" i="3"/>
  <c r="F251" i="3"/>
  <c r="G6" i="3"/>
  <c r="F54" i="3" l="1"/>
  <c r="P54" i="3" s="1"/>
  <c r="G54" i="3"/>
  <c r="Q54" i="3" s="1"/>
  <c r="G114" i="3"/>
  <c r="G125" i="3"/>
  <c r="F170" i="3"/>
  <c r="G170" i="3"/>
  <c r="G251" i="3"/>
  <c r="G250" i="3" s="1"/>
  <c r="F250" i="3"/>
  <c r="G219" i="3"/>
  <c r="G218" i="3" s="1"/>
  <c r="F218" i="3"/>
  <c r="G116" i="3"/>
  <c r="G115" i="3" s="1"/>
  <c r="F115" i="3"/>
  <c r="G51" i="3"/>
  <c r="G50" i="3" s="1"/>
  <c r="F50" i="3"/>
  <c r="G15" i="3"/>
  <c r="G14" i="3" s="1"/>
  <c r="F14" i="3"/>
  <c r="G153" i="3"/>
  <c r="G152" i="3" s="1"/>
  <c r="F152" i="3"/>
  <c r="G239" i="3"/>
  <c r="G238" i="3" s="1"/>
  <c r="F238" i="3"/>
  <c r="G207" i="3"/>
  <c r="G206" i="3" s="1"/>
  <c r="F206" i="3"/>
  <c r="G135" i="3"/>
  <c r="G134" i="3" s="1"/>
  <c r="F134" i="3"/>
  <c r="G104" i="3"/>
  <c r="G103" i="3" s="1"/>
  <c r="F103" i="3"/>
  <c r="G21" i="3"/>
  <c r="G20" i="3" s="1"/>
  <c r="F20" i="3"/>
  <c r="G47" i="3"/>
  <c r="G46" i="3" s="1"/>
  <c r="F46" i="3"/>
  <c r="G243" i="3"/>
  <c r="G242" i="3" s="1"/>
  <c r="F242" i="3"/>
  <c r="G200" i="3"/>
  <c r="G144" i="3"/>
  <c r="G102" i="3"/>
  <c r="G33" i="3"/>
  <c r="G32" i="3" s="1"/>
  <c r="F32" i="3"/>
  <c r="G5" i="3"/>
  <c r="G4" i="3" s="1"/>
  <c r="F4" i="3"/>
  <c r="G158" i="3"/>
  <c r="G157" i="3" s="1"/>
  <c r="F157" i="3"/>
  <c r="G235" i="3"/>
  <c r="G234" i="3" s="1"/>
  <c r="F234" i="3"/>
  <c r="G131" i="3"/>
  <c r="G130" i="3" s="1"/>
  <c r="F130" i="3"/>
  <c r="G121" i="3"/>
  <c r="G120" i="3" s="1"/>
  <c r="F120" i="3"/>
  <c r="G111" i="3"/>
  <c r="G110" i="3" s="1"/>
  <c r="F110" i="3"/>
  <c r="G40" i="3"/>
  <c r="G255" i="3"/>
  <c r="G254" i="3" s="1"/>
  <c r="F254" i="3"/>
  <c r="G223" i="3"/>
  <c r="G146" i="3"/>
  <c r="G145" i="3" s="1"/>
  <c r="F145" i="3"/>
  <c r="G26" i="3"/>
  <c r="G25" i="3" s="1"/>
  <c r="F25" i="3"/>
  <c r="G231" i="3"/>
  <c r="G230" i="3" s="1"/>
  <c r="F230" i="3"/>
  <c r="G259" i="3"/>
  <c r="G258" i="3" s="1"/>
  <c r="F258" i="3"/>
  <c r="G227" i="3"/>
  <c r="G226" i="3" s="1"/>
  <c r="F226" i="3"/>
  <c r="G150" i="3"/>
  <c r="G149" i="3" s="1"/>
  <c r="F149" i="3"/>
  <c r="G108" i="3"/>
  <c r="G107" i="3" s="1"/>
  <c r="F107" i="3"/>
  <c r="G43" i="3"/>
  <c r="G42" i="3" s="1"/>
  <c r="F42" i="3"/>
  <c r="G11" i="3"/>
  <c r="G10" i="3" s="1"/>
  <c r="F10" i="3"/>
  <c r="G247" i="3"/>
  <c r="G246" i="3" s="1"/>
  <c r="F246" i="3"/>
  <c r="G18" i="3" l="1"/>
  <c r="G113" i="3"/>
  <c r="F113" i="3"/>
  <c r="F18" i="3"/>
  <c r="F101" i="3"/>
  <c r="G101" i="3"/>
  <c r="F222" i="3"/>
  <c r="F143" i="3"/>
  <c r="F199" i="3"/>
  <c r="F165" i="3" s="1"/>
  <c r="G39" i="3"/>
  <c r="G36" i="3" s="1"/>
  <c r="F36" i="3"/>
  <c r="G199" i="3"/>
  <c r="G165" i="3" s="1"/>
  <c r="G143" i="3"/>
  <c r="G222" i="3"/>
  <c r="G3" i="3" l="1"/>
  <c r="F3" i="3"/>
  <c r="P3" i="3" s="1"/>
</calcChain>
</file>

<file path=xl/sharedStrings.xml><?xml version="1.0" encoding="utf-8"?>
<sst xmlns="http://schemas.openxmlformats.org/spreadsheetml/2006/main" count="277" uniqueCount="87">
  <si>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</si>
  <si>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</si>
  <si>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</si>
  <si>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</si>
  <si>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</si>
  <si>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</si>
  <si>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</si>
  <si>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</si>
  <si>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</si>
  <si>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</si>
  <si>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</si>
  <si>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</si>
  <si>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</si>
  <si>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</si>
  <si>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</si>
  <si>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</si>
  <si>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</si>
  <si>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</si>
  <si>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</si>
  <si>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</si>
  <si>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</si>
  <si>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</si>
  <si>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</si>
  <si>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</si>
  <si>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</si>
  <si>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</si>
  <si>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</si>
  <si>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</si>
  <si>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</si>
  <si>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</si>
  <si>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</si>
  <si>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</si>
  <si>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</si>
  <si>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</si>
  <si>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</si>
  <si>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</si>
  <si>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</si>
  <si>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</si>
  <si>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</si>
  <si>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</si>
  <si>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</si>
  <si>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</si>
  <si>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</si>
  <si>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</si>
  <si>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</si>
  <si>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</si>
  <si>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</si>
  <si>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</si>
  <si>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</si>
  <si>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</si>
  <si>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</si>
  <si>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</si>
  <si>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</si>
  <si>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</si>
  <si>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</si>
  <si>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</si>
  <si>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</si>
  <si>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</si>
  <si>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</si>
  <si>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</si>
  <si>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</si>
  <si>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</si>
  <si>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</si>
  <si>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</si>
  <si>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ადამიანური რესურსების მართვის და საქმისწარმოების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</si>
  <si>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</si>
  <si>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</si>
  <si>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</si>
  <si>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</si>
  <si>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</si>
  <si>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</si>
  <si>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</si>
  <si>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ქრონიკული დაავადებების და ტრამვატიზმის სამმართველო</t>
  </si>
  <si>
    <t xml:space="preserve"> დედათა და ბავშვთა და რეპროდუქტიული ჯანმრთელობის სამმართველო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</si>
  <si>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</si>
  <si>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</si>
  <si>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</si>
  <si>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პოპულაციური რეგისტრების სამმართველო</t>
  </si>
  <si>
    <t>დანართი</t>
  </si>
  <si>
    <t>საზოგადოებრივი ჯანდაცვის სახელმწიფო პროგრამების და რეგიონიული მართვის დეპარტამენტი</t>
  </si>
  <si>
    <t>გარემოს ჯანმრთელობის ჯანმრთელობის დეპარტამენტი</t>
  </si>
  <si>
    <t>გარემოზე რისკ-ფაქტორების შეფასების და მონიტორინგის სამმართველო</t>
  </si>
  <si>
    <t>ცენტრის მენეჯერის მოადგილე</t>
  </si>
  <si>
    <t xml:space="preserve"> სპეციალისტი</t>
  </si>
  <si>
    <t>რაოდენობა სხვაობა</t>
  </si>
  <si>
    <t>სულ თანამდებობრივი სარგო თვეში სხვაობა</t>
  </si>
  <si>
    <t>სულ თანამდებობრივი სარგო წელიწადში 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</si>
</sst>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1"/>
      <charset val="204"/>
      <scheme val="minor"/>
    </font>
    <font>
      <sz val="10"/>
      <name val="Sylfaen"/>
      <family val="1"/>
      <charset val="204"/>
    </font>
    <font>
      <b/>
      <sz val="10"/>
      <name val="Calibri"/>
      <family val="1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3" borderId="1" xfId="0" applyFill="1" applyBorder="1"/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43" fontId="0" fillId="0" borderId="1" xfId="1" applyFont="1" applyBorder="1"/>
    <xf numFmtId="164" fontId="0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vertical="center"/>
    </xf>
    <xf numFmtId="1" fontId="12" fillId="3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Border="1"/>
    <xf numFmtId="164" fontId="10" fillId="0" borderId="1" xfId="1" applyNumberFormat="1" applyFont="1" applyBorder="1"/>
    <xf numFmtId="1" fontId="12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43" fontId="0" fillId="0" borderId="1" xfId="1" applyFont="1" applyFill="1" applyBorder="1"/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164" fontId="0" fillId="0" borderId="4" xfId="1" applyNumberFormat="1" applyFont="1" applyBorder="1"/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4"/>
  <sheetViews>
    <sheetView tabSelected="1" view="pageBreakPreview" zoomScaleNormal="100" zoomScaleSheetLayoutView="100" workbookViewId="0">
      <selection activeCell="J16" sqref="J16"/>
    </sheetView>
  </sheetViews>
  <sheetFormatPr defaultRowHeight="15" x14ac:dyDescent="0.25"/>
  <cols>
    <col min="1" max="1" width="4.28515625" customWidth="1"/>
    <col min="2" max="2" width="46" customWidth="1"/>
    <col min="3" max="3" width="8.7109375" customWidth="1"/>
    <col min="4" max="4" width="14" customWidth="1"/>
    <col min="5" max="7" width="16" customWidth="1"/>
    <col min="8" max="8" width="16" hidden="1" customWidth="1"/>
    <col min="9" max="9" width="8.7109375" style="38" customWidth="1"/>
    <col min="10" max="10" width="14" style="38" customWidth="1"/>
    <col min="11" max="13" width="16" style="38" customWidth="1"/>
    <col min="14" max="14" width="16" style="38" hidden="1" customWidth="1"/>
    <col min="15" max="17" width="13" customWidth="1"/>
  </cols>
  <sheetData>
    <row r="1" spans="1:17" ht="42" customHeight="1" x14ac:dyDescent="0.25">
      <c r="A1" s="23" t="s">
        <v>78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89.25" customHeight="1" x14ac:dyDescent="0.25">
      <c r="A2" s="21" t="s">
        <v>0</v>
      </c>
      <c r="B2" s="21" t="s">
        <v>1</v>
      </c>
      <c r="C2" s="21" t="s">
        <v>2</v>
      </c>
      <c r="D2" s="21" t="s">
        <v>76</v>
      </c>
      <c r="E2" s="21" t="s">
        <v>75</v>
      </c>
      <c r="F2" s="21" t="s">
        <v>74</v>
      </c>
      <c r="G2" s="21" t="s">
        <v>3</v>
      </c>
      <c r="H2" s="21" t="s">
        <v>4</v>
      </c>
      <c r="I2" s="42" t="s">
        <v>2</v>
      </c>
      <c r="J2" s="42" t="s">
        <v>76</v>
      </c>
      <c r="K2" s="42" t="s">
        <v>75</v>
      </c>
      <c r="L2" s="42" t="s">
        <v>74</v>
      </c>
      <c r="M2" s="42" t="s">
        <v>3</v>
      </c>
      <c r="N2" s="42" t="s">
        <v>4</v>
      </c>
      <c r="O2" s="50" t="s">
        <v>84</v>
      </c>
      <c r="P2" s="50" t="s">
        <v>85</v>
      </c>
      <c r="Q2" s="50" t="s">
        <v>86</v>
      </c>
    </row>
    <row r="3" spans="1:17" ht="20.25" customHeight="1" x14ac:dyDescent="0.25">
      <c r="A3" s="12"/>
      <c r="B3" s="13" t="s">
        <v>5</v>
      </c>
      <c r="C3" s="20">
        <f>C4+C7+C10+C14+C18+C36+C54+C101+C113+C143+C165+C222</f>
        <v>302</v>
      </c>
      <c r="D3" s="20"/>
      <c r="E3" s="20"/>
      <c r="F3" s="20">
        <f>F4+F7+F10+F14+F18+F36+F54+F101+F113+F143+F165+F222</f>
        <v>292000</v>
      </c>
      <c r="G3" s="20">
        <f>G4+G7+G10+G14+G18+G36+G54+G101+G113+G143+G165+G222</f>
        <v>3504000</v>
      </c>
      <c r="H3" s="14">
        <v>3508000</v>
      </c>
      <c r="I3" s="24">
        <f>I4+I7+I10+I14+I18+I36+I54+I101+I113+I143+I160+I165</f>
        <v>302</v>
      </c>
      <c r="J3" s="24">
        <f>J4+J7+J10+J14+J18+J36+J54+J101+J113+J143+J160+J165</f>
        <v>0</v>
      </c>
      <c r="K3" s="24">
        <f>K4+K7+K10+K14+K18+K36+K54+K101+K113+K143+K160+K165</f>
        <v>0</v>
      </c>
      <c r="L3" s="24">
        <f>L4+L7+L10+L14+L18+L36+L54+L101+L113+L143+L160+L165</f>
        <v>328400</v>
      </c>
      <c r="M3" s="24">
        <f>M4+M7+M10+M14+M18+M36+M54+M101+M113+M143+M160+M165</f>
        <v>3940800</v>
      </c>
      <c r="N3" s="25">
        <f>L3*12</f>
        <v>3940800</v>
      </c>
      <c r="O3" s="24">
        <f>I3-C3</f>
        <v>0</v>
      </c>
      <c r="P3" s="24">
        <f>L3-F3</f>
        <v>36400</v>
      </c>
      <c r="Q3" s="24">
        <f>M3-G3</f>
        <v>436800</v>
      </c>
    </row>
    <row r="4" spans="1:17" x14ac:dyDescent="0.25">
      <c r="A4" s="1"/>
      <c r="B4" s="5" t="s">
        <v>6</v>
      </c>
      <c r="C4" s="15">
        <f>SUM(C5:C6)</f>
        <v>5</v>
      </c>
      <c r="D4" s="15"/>
      <c r="E4" s="15"/>
      <c r="F4" s="15">
        <f t="shared" ref="F4:G4" si="0">SUM(F5:F6)</f>
        <v>12200</v>
      </c>
      <c r="G4" s="15">
        <f t="shared" si="0"/>
        <v>146400</v>
      </c>
      <c r="H4" s="43"/>
      <c r="I4" s="26">
        <f>SUM(I5:I6)</f>
        <v>5</v>
      </c>
      <c r="J4" s="26"/>
      <c r="K4" s="26"/>
      <c r="L4" s="26">
        <f t="shared" ref="L4:M4" si="1">SUM(L5:L6)</f>
        <v>13200</v>
      </c>
      <c r="M4" s="26">
        <f t="shared" si="1"/>
        <v>158400</v>
      </c>
      <c r="N4" s="44"/>
      <c r="O4" s="26">
        <f t="shared" ref="O4:O67" si="2">I4-C4</f>
        <v>0</v>
      </c>
      <c r="P4" s="26">
        <f t="shared" ref="P4:P67" si="3">L4-F4</f>
        <v>1000</v>
      </c>
      <c r="Q4" s="26">
        <f t="shared" ref="Q4:Q67" si="4">M4-G4</f>
        <v>12000</v>
      </c>
    </row>
    <row r="5" spans="1:17" x14ac:dyDescent="0.25">
      <c r="A5" s="45"/>
      <c r="B5" s="11" t="s">
        <v>7</v>
      </c>
      <c r="C5" s="3">
        <v>1</v>
      </c>
      <c r="D5" s="9">
        <v>2.6</v>
      </c>
      <c r="E5" s="10">
        <f>D5*1000</f>
        <v>2600</v>
      </c>
      <c r="F5" s="10">
        <f>E5*C5</f>
        <v>2600</v>
      </c>
      <c r="G5" s="10">
        <f>F5*12</f>
        <v>31200</v>
      </c>
      <c r="H5" s="43"/>
      <c r="I5" s="27">
        <v>1</v>
      </c>
      <c r="J5" s="28">
        <v>2.8</v>
      </c>
      <c r="K5" s="29">
        <f>J5*1000</f>
        <v>2800</v>
      </c>
      <c r="L5" s="29">
        <f>K5*I5</f>
        <v>2800</v>
      </c>
      <c r="M5" s="29">
        <f>L5*12</f>
        <v>33600</v>
      </c>
      <c r="N5" s="44"/>
      <c r="O5" s="29">
        <f t="shared" si="2"/>
        <v>0</v>
      </c>
      <c r="P5" s="29">
        <f t="shared" si="3"/>
        <v>200</v>
      </c>
      <c r="Q5" s="29">
        <f t="shared" si="4"/>
        <v>2400</v>
      </c>
    </row>
    <row r="6" spans="1:17" x14ac:dyDescent="0.25">
      <c r="A6" s="45"/>
      <c r="B6" s="11" t="s">
        <v>8</v>
      </c>
      <c r="C6" s="3">
        <v>4</v>
      </c>
      <c r="D6" s="9">
        <v>2.4</v>
      </c>
      <c r="E6" s="10">
        <f t="shared" ref="E6:E52" si="5">D6*1000</f>
        <v>2400</v>
      </c>
      <c r="F6" s="10">
        <f>E6*C6</f>
        <v>9600</v>
      </c>
      <c r="G6" s="10">
        <f t="shared" ref="G6:G53" si="6">F6*12</f>
        <v>115200</v>
      </c>
      <c r="H6" s="43"/>
      <c r="I6" s="27">
        <v>4</v>
      </c>
      <c r="J6" s="28">
        <v>2.6</v>
      </c>
      <c r="K6" s="29">
        <f t="shared" ref="K6:K64" si="7">J6*1000</f>
        <v>2600</v>
      </c>
      <c r="L6" s="29">
        <f>K6*I6</f>
        <v>10400</v>
      </c>
      <c r="M6" s="29">
        <f t="shared" ref="M6:M53" si="8">L6*12</f>
        <v>124800</v>
      </c>
      <c r="N6" s="44"/>
      <c r="O6" s="29">
        <f t="shared" si="2"/>
        <v>0</v>
      </c>
      <c r="P6" s="29">
        <f t="shared" si="3"/>
        <v>800</v>
      </c>
      <c r="Q6" s="29">
        <f t="shared" si="4"/>
        <v>9600</v>
      </c>
    </row>
    <row r="7" spans="1:17" ht="27" customHeight="1" x14ac:dyDescent="0.25">
      <c r="A7" s="1"/>
      <c r="B7" s="5" t="s">
        <v>9</v>
      </c>
      <c r="C7" s="16">
        <f>SUM(C8:C9)</f>
        <v>2</v>
      </c>
      <c r="D7" s="16"/>
      <c r="E7" s="16"/>
      <c r="F7" s="16">
        <f t="shared" ref="F7:G7" si="9">SUM(F8:F9)</f>
        <v>2400</v>
      </c>
      <c r="G7" s="16">
        <f t="shared" si="9"/>
        <v>28800</v>
      </c>
      <c r="H7" s="43"/>
      <c r="I7" s="30">
        <f>SUM(I8:I9)</f>
        <v>2</v>
      </c>
      <c r="J7" s="30"/>
      <c r="K7" s="30"/>
      <c r="L7" s="30">
        <f t="shared" ref="L7:M7" si="10">SUM(L8:L9)</f>
        <v>2700</v>
      </c>
      <c r="M7" s="30">
        <f t="shared" si="10"/>
        <v>32400</v>
      </c>
      <c r="N7" s="44"/>
      <c r="O7" s="30">
        <f t="shared" si="2"/>
        <v>0</v>
      </c>
      <c r="P7" s="30">
        <f t="shared" si="3"/>
        <v>300</v>
      </c>
      <c r="Q7" s="30">
        <f t="shared" si="4"/>
        <v>3600</v>
      </c>
    </row>
    <row r="8" spans="1:17" x14ac:dyDescent="0.25">
      <c r="A8" s="45"/>
      <c r="B8" s="11" t="s">
        <v>10</v>
      </c>
      <c r="C8" s="3">
        <v>1</v>
      </c>
      <c r="D8" s="9">
        <v>1.6</v>
      </c>
      <c r="E8" s="10">
        <f t="shared" si="5"/>
        <v>1600</v>
      </c>
      <c r="F8" s="10">
        <f>E8*C8</f>
        <v>1600</v>
      </c>
      <c r="G8" s="10">
        <f t="shared" si="6"/>
        <v>19200</v>
      </c>
      <c r="H8" s="43"/>
      <c r="I8" s="27">
        <v>1</v>
      </c>
      <c r="J8" s="28">
        <v>1.8</v>
      </c>
      <c r="K8" s="29">
        <f t="shared" si="7"/>
        <v>1800</v>
      </c>
      <c r="L8" s="29">
        <f>K8*I8</f>
        <v>1800</v>
      </c>
      <c r="M8" s="29">
        <f t="shared" si="8"/>
        <v>21600</v>
      </c>
      <c r="N8" s="44"/>
      <c r="O8" s="29">
        <f t="shared" si="2"/>
        <v>0</v>
      </c>
      <c r="P8" s="29">
        <f t="shared" si="3"/>
        <v>200</v>
      </c>
      <c r="Q8" s="29">
        <f t="shared" si="4"/>
        <v>2400</v>
      </c>
    </row>
    <row r="9" spans="1:17" x14ac:dyDescent="0.25">
      <c r="A9" s="45"/>
      <c r="B9" s="11" t="s">
        <v>11</v>
      </c>
      <c r="C9" s="3">
        <v>1</v>
      </c>
      <c r="D9" s="9">
        <v>0.8</v>
      </c>
      <c r="E9" s="10">
        <f t="shared" si="5"/>
        <v>800</v>
      </c>
      <c r="F9" s="10">
        <f>E9*C9</f>
        <v>800</v>
      </c>
      <c r="G9" s="10">
        <f t="shared" si="6"/>
        <v>9600</v>
      </c>
      <c r="H9" s="43"/>
      <c r="I9" s="27">
        <v>1</v>
      </c>
      <c r="J9" s="28">
        <v>0.9</v>
      </c>
      <c r="K9" s="29">
        <f t="shared" si="7"/>
        <v>900</v>
      </c>
      <c r="L9" s="29">
        <f>K9*I9</f>
        <v>900</v>
      </c>
      <c r="M9" s="29">
        <f t="shared" si="8"/>
        <v>10800</v>
      </c>
      <c r="N9" s="44"/>
      <c r="O9" s="29">
        <f t="shared" si="2"/>
        <v>0</v>
      </c>
      <c r="P9" s="29">
        <f t="shared" si="3"/>
        <v>100</v>
      </c>
      <c r="Q9" s="29">
        <f t="shared" si="4"/>
        <v>1200</v>
      </c>
    </row>
    <row r="10" spans="1:17" ht="48.75" customHeight="1" x14ac:dyDescent="0.25">
      <c r="A10" s="6"/>
      <c r="B10" s="5" t="s">
        <v>62</v>
      </c>
      <c r="C10" s="19">
        <f>SUM(C11:C13)</f>
        <v>3</v>
      </c>
      <c r="D10" s="19"/>
      <c r="E10" s="19"/>
      <c r="F10" s="19">
        <f t="shared" ref="F10:G10" si="11">SUM(F11:F13)</f>
        <v>3050</v>
      </c>
      <c r="G10" s="19">
        <f t="shared" si="11"/>
        <v>36600</v>
      </c>
      <c r="H10" s="43"/>
      <c r="I10" s="31">
        <f>SUM(I11:I13)</f>
        <v>3</v>
      </c>
      <c r="J10" s="31"/>
      <c r="K10" s="31"/>
      <c r="L10" s="31">
        <f t="shared" ref="L10:M10" si="12">SUM(L11:L13)</f>
        <v>3450</v>
      </c>
      <c r="M10" s="31">
        <f t="shared" si="12"/>
        <v>41400</v>
      </c>
      <c r="N10" s="44"/>
      <c r="O10" s="31">
        <f t="shared" si="2"/>
        <v>0</v>
      </c>
      <c r="P10" s="31">
        <f t="shared" si="3"/>
        <v>400</v>
      </c>
      <c r="Q10" s="31">
        <f t="shared" si="4"/>
        <v>4800</v>
      </c>
    </row>
    <row r="11" spans="1:17" x14ac:dyDescent="0.25">
      <c r="A11" s="46"/>
      <c r="B11" s="11" t="s">
        <v>10</v>
      </c>
      <c r="C11" s="3">
        <v>1</v>
      </c>
      <c r="D11" s="9">
        <v>1.6</v>
      </c>
      <c r="E11" s="10">
        <f t="shared" si="5"/>
        <v>1600</v>
      </c>
      <c r="F11" s="10">
        <f>E11*C11</f>
        <v>1600</v>
      </c>
      <c r="G11" s="10">
        <f t="shared" si="6"/>
        <v>19200</v>
      </c>
      <c r="H11" s="43"/>
      <c r="I11" s="27">
        <v>1</v>
      </c>
      <c r="J11" s="28">
        <v>1.8</v>
      </c>
      <c r="K11" s="29">
        <f t="shared" si="7"/>
        <v>1800</v>
      </c>
      <c r="L11" s="29">
        <f>K11*I11</f>
        <v>1800</v>
      </c>
      <c r="M11" s="29">
        <f t="shared" si="8"/>
        <v>21600</v>
      </c>
      <c r="N11" s="44"/>
      <c r="O11" s="29">
        <f t="shared" si="2"/>
        <v>0</v>
      </c>
      <c r="P11" s="29">
        <f t="shared" si="3"/>
        <v>200</v>
      </c>
      <c r="Q11" s="29">
        <f t="shared" si="4"/>
        <v>2400</v>
      </c>
    </row>
    <row r="12" spans="1:17" x14ac:dyDescent="0.25">
      <c r="A12" s="46"/>
      <c r="B12" s="11" t="s">
        <v>11</v>
      </c>
      <c r="C12" s="3">
        <v>1</v>
      </c>
      <c r="D12" s="9">
        <v>0.8</v>
      </c>
      <c r="E12" s="10">
        <f t="shared" ref="E12" si="13">D12*1000</f>
        <v>800</v>
      </c>
      <c r="F12" s="10">
        <f t="shared" ref="F12:F13" si="14">E12*C12</f>
        <v>800</v>
      </c>
      <c r="G12" s="10">
        <f t="shared" si="6"/>
        <v>9600</v>
      </c>
      <c r="H12" s="43"/>
      <c r="I12" s="27">
        <v>1</v>
      </c>
      <c r="J12" s="28">
        <v>0.9</v>
      </c>
      <c r="K12" s="29">
        <f t="shared" si="7"/>
        <v>900</v>
      </c>
      <c r="L12" s="29">
        <f t="shared" ref="L12:L13" si="15">K12*I12</f>
        <v>900</v>
      </c>
      <c r="M12" s="29">
        <f t="shared" si="8"/>
        <v>10800</v>
      </c>
      <c r="N12" s="44"/>
      <c r="O12" s="29">
        <f t="shared" si="2"/>
        <v>0</v>
      </c>
      <c r="P12" s="29">
        <f t="shared" si="3"/>
        <v>100</v>
      </c>
      <c r="Q12" s="29">
        <f t="shared" si="4"/>
        <v>1200</v>
      </c>
    </row>
    <row r="13" spans="1:17" x14ac:dyDescent="0.25">
      <c r="A13" s="46"/>
      <c r="B13" s="11" t="s">
        <v>12</v>
      </c>
      <c r="C13" s="3">
        <v>1</v>
      </c>
      <c r="D13" s="9">
        <v>0.65</v>
      </c>
      <c r="E13" s="10">
        <f>D13*1000</f>
        <v>650</v>
      </c>
      <c r="F13" s="10">
        <f t="shared" si="14"/>
        <v>650</v>
      </c>
      <c r="G13" s="10">
        <f t="shared" si="6"/>
        <v>7800</v>
      </c>
      <c r="H13" s="43"/>
      <c r="I13" s="27">
        <v>1</v>
      </c>
      <c r="J13" s="28">
        <v>0.75</v>
      </c>
      <c r="K13" s="29">
        <f>J13*1000</f>
        <v>750</v>
      </c>
      <c r="L13" s="29">
        <f t="shared" si="15"/>
        <v>750</v>
      </c>
      <c r="M13" s="29">
        <f t="shared" si="8"/>
        <v>9000</v>
      </c>
      <c r="N13" s="44"/>
      <c r="O13" s="29">
        <f t="shared" si="2"/>
        <v>0</v>
      </c>
      <c r="P13" s="29">
        <f t="shared" si="3"/>
        <v>100</v>
      </c>
      <c r="Q13" s="29">
        <f t="shared" si="4"/>
        <v>1200</v>
      </c>
    </row>
    <row r="14" spans="1:17" ht="25.5" x14ac:dyDescent="0.25">
      <c r="A14" s="6"/>
      <c r="B14" s="5" t="s">
        <v>63</v>
      </c>
      <c r="C14" s="19">
        <f>SUM(C15:C17)</f>
        <v>8</v>
      </c>
      <c r="D14" s="19"/>
      <c r="E14" s="19"/>
      <c r="F14" s="19">
        <f t="shared" ref="F14:G14" si="16">SUM(F15:F17)</f>
        <v>8000</v>
      </c>
      <c r="G14" s="19">
        <f t="shared" si="16"/>
        <v>96000</v>
      </c>
      <c r="H14" s="43"/>
      <c r="I14" s="31">
        <f>SUM(I15:I17)</f>
        <v>8</v>
      </c>
      <c r="J14" s="31"/>
      <c r="K14" s="31"/>
      <c r="L14" s="31">
        <f t="shared" ref="L14:M14" si="17">SUM(L15:L17)</f>
        <v>8900</v>
      </c>
      <c r="M14" s="31">
        <f t="shared" si="17"/>
        <v>106800</v>
      </c>
      <c r="N14" s="44"/>
      <c r="O14" s="31">
        <f t="shared" si="2"/>
        <v>0</v>
      </c>
      <c r="P14" s="31">
        <f t="shared" si="3"/>
        <v>900</v>
      </c>
      <c r="Q14" s="31">
        <f t="shared" si="4"/>
        <v>10800</v>
      </c>
    </row>
    <row r="15" spans="1:17" x14ac:dyDescent="0.25">
      <c r="A15" s="46"/>
      <c r="B15" s="11" t="s">
        <v>10</v>
      </c>
      <c r="C15" s="3">
        <v>1</v>
      </c>
      <c r="D15" s="9">
        <v>1.6</v>
      </c>
      <c r="E15" s="10">
        <f t="shared" si="5"/>
        <v>1600</v>
      </c>
      <c r="F15" s="10">
        <f>E15*C15</f>
        <v>1600</v>
      </c>
      <c r="G15" s="10">
        <f t="shared" si="6"/>
        <v>19200</v>
      </c>
      <c r="H15" s="43"/>
      <c r="I15" s="27">
        <v>1</v>
      </c>
      <c r="J15" s="28">
        <v>1.8</v>
      </c>
      <c r="K15" s="29">
        <f t="shared" si="7"/>
        <v>1800</v>
      </c>
      <c r="L15" s="29">
        <f>K15*I15</f>
        <v>1800</v>
      </c>
      <c r="M15" s="29">
        <f t="shared" si="8"/>
        <v>21600</v>
      </c>
      <c r="N15" s="44"/>
      <c r="O15" s="29">
        <f t="shared" si="2"/>
        <v>0</v>
      </c>
      <c r="P15" s="29">
        <f t="shared" si="3"/>
        <v>200</v>
      </c>
      <c r="Q15" s="29">
        <f t="shared" si="4"/>
        <v>2400</v>
      </c>
    </row>
    <row r="16" spans="1:17" x14ac:dyDescent="0.25">
      <c r="A16" s="46"/>
      <c r="B16" s="11" t="s">
        <v>13</v>
      </c>
      <c r="C16" s="3">
        <v>4</v>
      </c>
      <c r="D16" s="9">
        <v>1</v>
      </c>
      <c r="E16" s="10">
        <f t="shared" ref="E16" si="18">D16*1000</f>
        <v>1000</v>
      </c>
      <c r="F16" s="10">
        <f>E16*C16</f>
        <v>4000</v>
      </c>
      <c r="G16" s="10">
        <f t="shared" ref="G16" si="19">F16*12</f>
        <v>48000</v>
      </c>
      <c r="H16" s="43"/>
      <c r="I16" s="27">
        <v>4</v>
      </c>
      <c r="J16" s="28">
        <v>1.1000000000000001</v>
      </c>
      <c r="K16" s="29">
        <f t="shared" si="7"/>
        <v>1100</v>
      </c>
      <c r="L16" s="29">
        <f>K16*I16</f>
        <v>4400</v>
      </c>
      <c r="M16" s="29">
        <f t="shared" si="8"/>
        <v>52800</v>
      </c>
      <c r="N16" s="44"/>
      <c r="O16" s="29">
        <f t="shared" si="2"/>
        <v>0</v>
      </c>
      <c r="P16" s="29">
        <f t="shared" si="3"/>
        <v>400</v>
      </c>
      <c r="Q16" s="29">
        <f t="shared" si="4"/>
        <v>4800</v>
      </c>
    </row>
    <row r="17" spans="1:17" x14ac:dyDescent="0.25">
      <c r="A17" s="46"/>
      <c r="B17" s="11" t="s">
        <v>11</v>
      </c>
      <c r="C17" s="3">
        <v>3</v>
      </c>
      <c r="D17" s="9">
        <v>0.8</v>
      </c>
      <c r="E17" s="10">
        <f t="shared" si="5"/>
        <v>800</v>
      </c>
      <c r="F17" s="10">
        <f>E17*C17</f>
        <v>2400</v>
      </c>
      <c r="G17" s="10">
        <f t="shared" si="6"/>
        <v>28800</v>
      </c>
      <c r="H17" s="43"/>
      <c r="I17" s="27">
        <v>3</v>
      </c>
      <c r="J17" s="28">
        <v>0.9</v>
      </c>
      <c r="K17" s="29">
        <f t="shared" si="7"/>
        <v>900</v>
      </c>
      <c r="L17" s="29">
        <f>K17*I17</f>
        <v>2700</v>
      </c>
      <c r="M17" s="29">
        <f t="shared" si="8"/>
        <v>32400</v>
      </c>
      <c r="N17" s="44"/>
      <c r="O17" s="29">
        <f t="shared" si="2"/>
        <v>0</v>
      </c>
      <c r="P17" s="29">
        <f t="shared" si="3"/>
        <v>300</v>
      </c>
      <c r="Q17" s="29">
        <f t="shared" si="4"/>
        <v>3600</v>
      </c>
    </row>
    <row r="18" spans="1:17" x14ac:dyDescent="0.25">
      <c r="A18" s="6"/>
      <c r="B18" s="5" t="s">
        <v>14</v>
      </c>
      <c r="C18" s="19">
        <f>C19+C20+C25+C29+C32</f>
        <v>17</v>
      </c>
      <c r="D18" s="19"/>
      <c r="E18" s="19"/>
      <c r="F18" s="19">
        <f>F19+F20+F25+F29+F32</f>
        <v>19100</v>
      </c>
      <c r="G18" s="19">
        <f>G19+G20+G25+G29+G32</f>
        <v>229200</v>
      </c>
      <c r="H18" s="43"/>
      <c r="I18" s="31">
        <f>I19+I20+I25+I29+I32</f>
        <v>17</v>
      </c>
      <c r="J18" s="31"/>
      <c r="K18" s="31"/>
      <c r="L18" s="31">
        <f t="shared" ref="L18:M18" si="20">L19+L20+L25+L29+L32</f>
        <v>21500</v>
      </c>
      <c r="M18" s="31">
        <f t="shared" si="20"/>
        <v>258000</v>
      </c>
      <c r="N18" s="44"/>
      <c r="O18" s="31">
        <f t="shared" si="2"/>
        <v>0</v>
      </c>
      <c r="P18" s="31">
        <f t="shared" si="3"/>
        <v>2400</v>
      </c>
      <c r="Q18" s="31">
        <f t="shared" si="4"/>
        <v>28800</v>
      </c>
    </row>
    <row r="19" spans="1:17" ht="15.75" x14ac:dyDescent="0.3">
      <c r="A19" s="4"/>
      <c r="B19" s="2" t="s">
        <v>15</v>
      </c>
      <c r="C19" s="3">
        <v>1</v>
      </c>
      <c r="D19" s="9">
        <v>2</v>
      </c>
      <c r="E19" s="10">
        <f t="shared" si="5"/>
        <v>2000</v>
      </c>
      <c r="F19" s="10">
        <f>E19*C19</f>
        <v>2000</v>
      </c>
      <c r="G19" s="10">
        <f t="shared" si="6"/>
        <v>24000</v>
      </c>
      <c r="H19" s="43"/>
      <c r="I19" s="27">
        <v>1</v>
      </c>
      <c r="J19" s="28">
        <v>2.2000000000000002</v>
      </c>
      <c r="K19" s="29">
        <f t="shared" si="7"/>
        <v>2200</v>
      </c>
      <c r="L19" s="29">
        <f>K19*I19</f>
        <v>2200</v>
      </c>
      <c r="M19" s="29">
        <f t="shared" si="8"/>
        <v>26400</v>
      </c>
      <c r="N19" s="44"/>
      <c r="O19" s="29">
        <f t="shared" si="2"/>
        <v>0</v>
      </c>
      <c r="P19" s="29">
        <f t="shared" si="3"/>
        <v>200</v>
      </c>
      <c r="Q19" s="29">
        <f t="shared" si="4"/>
        <v>2400</v>
      </c>
    </row>
    <row r="20" spans="1:17" ht="25.5" x14ac:dyDescent="0.25">
      <c r="A20" s="7"/>
      <c r="B20" s="8" t="s">
        <v>64</v>
      </c>
      <c r="C20" s="18">
        <f>SUM(C21:C24)</f>
        <v>6</v>
      </c>
      <c r="D20" s="18"/>
      <c r="E20" s="18"/>
      <c r="F20" s="18">
        <f t="shared" ref="F20:G20" si="21">SUM(F21:F24)</f>
        <v>6050</v>
      </c>
      <c r="G20" s="18">
        <f t="shared" si="21"/>
        <v>72600</v>
      </c>
      <c r="H20" s="43"/>
      <c r="I20" s="32">
        <f>SUM(I21:I24)</f>
        <v>6</v>
      </c>
      <c r="J20" s="32"/>
      <c r="K20" s="32"/>
      <c r="L20" s="32">
        <f t="shared" ref="L20:M20" si="22">SUM(L21:L24)</f>
        <v>6750</v>
      </c>
      <c r="M20" s="32">
        <f t="shared" si="22"/>
        <v>81000</v>
      </c>
      <c r="N20" s="44"/>
      <c r="O20" s="32">
        <f t="shared" si="2"/>
        <v>0</v>
      </c>
      <c r="P20" s="32">
        <f t="shared" si="3"/>
        <v>700</v>
      </c>
      <c r="Q20" s="32">
        <f t="shared" si="4"/>
        <v>8400</v>
      </c>
    </row>
    <row r="21" spans="1:17" x14ac:dyDescent="0.25">
      <c r="A21" s="46"/>
      <c r="B21" s="11" t="s">
        <v>10</v>
      </c>
      <c r="C21" s="3">
        <v>1</v>
      </c>
      <c r="D21" s="9">
        <v>1.6</v>
      </c>
      <c r="E21" s="10">
        <f t="shared" si="5"/>
        <v>1600</v>
      </c>
      <c r="F21" s="10">
        <f>E21*C21</f>
        <v>1600</v>
      </c>
      <c r="G21" s="10">
        <f t="shared" si="6"/>
        <v>19200</v>
      </c>
      <c r="H21" s="43"/>
      <c r="I21" s="27">
        <v>1</v>
      </c>
      <c r="J21" s="28">
        <v>1.8</v>
      </c>
      <c r="K21" s="29">
        <f t="shared" si="7"/>
        <v>1800</v>
      </c>
      <c r="L21" s="29">
        <f>K21*I21</f>
        <v>1800</v>
      </c>
      <c r="M21" s="29">
        <f t="shared" si="8"/>
        <v>21600</v>
      </c>
      <c r="N21" s="44"/>
      <c r="O21" s="29">
        <f t="shared" si="2"/>
        <v>0</v>
      </c>
      <c r="P21" s="29">
        <f t="shared" si="3"/>
        <v>200</v>
      </c>
      <c r="Q21" s="29">
        <f t="shared" si="4"/>
        <v>2400</v>
      </c>
    </row>
    <row r="22" spans="1:17" x14ac:dyDescent="0.25">
      <c r="A22" s="46"/>
      <c r="B22" s="11" t="s">
        <v>13</v>
      </c>
      <c r="C22" s="3">
        <v>3</v>
      </c>
      <c r="D22" s="9">
        <v>1</v>
      </c>
      <c r="E22" s="10">
        <f t="shared" si="5"/>
        <v>1000</v>
      </c>
      <c r="F22" s="10">
        <f>E22*C22</f>
        <v>3000</v>
      </c>
      <c r="G22" s="10">
        <f t="shared" si="6"/>
        <v>36000</v>
      </c>
      <c r="H22" s="43"/>
      <c r="I22" s="27">
        <v>3</v>
      </c>
      <c r="J22" s="28">
        <v>1.1000000000000001</v>
      </c>
      <c r="K22" s="29">
        <f t="shared" si="7"/>
        <v>1100</v>
      </c>
      <c r="L22" s="29">
        <f>K22*I22</f>
        <v>3300</v>
      </c>
      <c r="M22" s="29">
        <f t="shared" si="8"/>
        <v>39600</v>
      </c>
      <c r="N22" s="44"/>
      <c r="O22" s="29">
        <f t="shared" si="2"/>
        <v>0</v>
      </c>
      <c r="P22" s="29">
        <f t="shared" si="3"/>
        <v>300</v>
      </c>
      <c r="Q22" s="29">
        <f t="shared" si="4"/>
        <v>3600</v>
      </c>
    </row>
    <row r="23" spans="1:17" x14ac:dyDescent="0.25">
      <c r="A23" s="46"/>
      <c r="B23" s="11" t="s">
        <v>11</v>
      </c>
      <c r="C23" s="3">
        <v>1</v>
      </c>
      <c r="D23" s="9">
        <v>0.8</v>
      </c>
      <c r="E23" s="10">
        <f t="shared" si="5"/>
        <v>800</v>
      </c>
      <c r="F23" s="10">
        <f>E23*C23</f>
        <v>800</v>
      </c>
      <c r="G23" s="10">
        <f t="shared" si="6"/>
        <v>9600</v>
      </c>
      <c r="H23" s="43"/>
      <c r="I23" s="27">
        <v>1</v>
      </c>
      <c r="J23" s="28">
        <v>0.9</v>
      </c>
      <c r="K23" s="29">
        <f t="shared" si="7"/>
        <v>900</v>
      </c>
      <c r="L23" s="29">
        <f>K23*I23</f>
        <v>900</v>
      </c>
      <c r="M23" s="29">
        <f t="shared" si="8"/>
        <v>10800</v>
      </c>
      <c r="N23" s="44"/>
      <c r="O23" s="29">
        <f t="shared" si="2"/>
        <v>0</v>
      </c>
      <c r="P23" s="29">
        <f t="shared" si="3"/>
        <v>100</v>
      </c>
      <c r="Q23" s="29">
        <f t="shared" si="4"/>
        <v>1200</v>
      </c>
    </row>
    <row r="24" spans="1:17" x14ac:dyDescent="0.25">
      <c r="A24" s="46"/>
      <c r="B24" s="11" t="s">
        <v>12</v>
      </c>
      <c r="C24" s="3">
        <v>1</v>
      </c>
      <c r="D24" s="9">
        <v>0.65</v>
      </c>
      <c r="E24" s="10">
        <f t="shared" si="5"/>
        <v>650</v>
      </c>
      <c r="F24" s="10">
        <f>E24*C24</f>
        <v>650</v>
      </c>
      <c r="G24" s="10">
        <f t="shared" si="6"/>
        <v>7800</v>
      </c>
      <c r="H24" s="43"/>
      <c r="I24" s="27">
        <v>1</v>
      </c>
      <c r="J24" s="28">
        <v>0.75</v>
      </c>
      <c r="K24" s="29">
        <f t="shared" si="7"/>
        <v>750</v>
      </c>
      <c r="L24" s="29">
        <f>K24*I24</f>
        <v>750</v>
      </c>
      <c r="M24" s="29">
        <f t="shared" si="8"/>
        <v>9000</v>
      </c>
      <c r="N24" s="44"/>
      <c r="O24" s="29">
        <f t="shared" si="2"/>
        <v>0</v>
      </c>
      <c r="P24" s="29">
        <f t="shared" si="3"/>
        <v>100</v>
      </c>
      <c r="Q24" s="29">
        <f t="shared" si="4"/>
        <v>1200</v>
      </c>
    </row>
    <row r="25" spans="1:17" x14ac:dyDescent="0.25">
      <c r="A25" s="7"/>
      <c r="B25" s="8" t="s">
        <v>16</v>
      </c>
      <c r="C25" s="18">
        <f>SUM(C26:C28)</f>
        <v>4</v>
      </c>
      <c r="D25" s="18"/>
      <c r="E25" s="18"/>
      <c r="F25" s="18">
        <f t="shared" ref="F25:G25" si="23">SUM(F26:F28)</f>
        <v>4400</v>
      </c>
      <c r="G25" s="18">
        <f t="shared" si="23"/>
        <v>52800</v>
      </c>
      <c r="H25" s="43"/>
      <c r="I25" s="32">
        <f>SUM(I26:I28)</f>
        <v>4</v>
      </c>
      <c r="J25" s="32"/>
      <c r="K25" s="32"/>
      <c r="L25" s="32">
        <f t="shared" ref="L25:M25" si="24">SUM(L26:L28)</f>
        <v>4900</v>
      </c>
      <c r="M25" s="32">
        <f t="shared" si="24"/>
        <v>58800</v>
      </c>
      <c r="N25" s="44"/>
      <c r="O25" s="32">
        <f t="shared" si="2"/>
        <v>0</v>
      </c>
      <c r="P25" s="32">
        <f t="shared" si="3"/>
        <v>500</v>
      </c>
      <c r="Q25" s="32">
        <f t="shared" si="4"/>
        <v>6000</v>
      </c>
    </row>
    <row r="26" spans="1:17" x14ac:dyDescent="0.25">
      <c r="A26" s="46"/>
      <c r="B26" s="11" t="s">
        <v>10</v>
      </c>
      <c r="C26" s="3">
        <v>1</v>
      </c>
      <c r="D26" s="9">
        <v>1.6</v>
      </c>
      <c r="E26" s="10">
        <f t="shared" si="5"/>
        <v>1600</v>
      </c>
      <c r="F26" s="10">
        <f>E26*C26</f>
        <v>1600</v>
      </c>
      <c r="G26" s="10">
        <f t="shared" si="6"/>
        <v>19200</v>
      </c>
      <c r="H26" s="43"/>
      <c r="I26" s="27">
        <v>1</v>
      </c>
      <c r="J26" s="28">
        <v>1.8</v>
      </c>
      <c r="K26" s="29">
        <f t="shared" si="7"/>
        <v>1800</v>
      </c>
      <c r="L26" s="29">
        <f>K26*I26</f>
        <v>1800</v>
      </c>
      <c r="M26" s="29">
        <f t="shared" si="8"/>
        <v>21600</v>
      </c>
      <c r="N26" s="44"/>
      <c r="O26" s="29">
        <f t="shared" si="2"/>
        <v>0</v>
      </c>
      <c r="P26" s="29">
        <f t="shared" si="3"/>
        <v>200</v>
      </c>
      <c r="Q26" s="29">
        <f t="shared" si="4"/>
        <v>2400</v>
      </c>
    </row>
    <row r="27" spans="1:17" x14ac:dyDescent="0.25">
      <c r="A27" s="46"/>
      <c r="B27" s="11" t="s">
        <v>13</v>
      </c>
      <c r="C27" s="3">
        <v>2</v>
      </c>
      <c r="D27" s="9">
        <v>1</v>
      </c>
      <c r="E27" s="10">
        <f t="shared" si="5"/>
        <v>1000</v>
      </c>
      <c r="F27" s="10">
        <f>E27*C27</f>
        <v>2000</v>
      </c>
      <c r="G27" s="10">
        <f t="shared" si="6"/>
        <v>24000</v>
      </c>
      <c r="H27" s="43"/>
      <c r="I27" s="27">
        <v>2</v>
      </c>
      <c r="J27" s="28">
        <v>1.1000000000000001</v>
      </c>
      <c r="K27" s="29">
        <f t="shared" si="7"/>
        <v>1100</v>
      </c>
      <c r="L27" s="29">
        <f>K27*I27</f>
        <v>2200</v>
      </c>
      <c r="M27" s="29">
        <f t="shared" si="8"/>
        <v>26400</v>
      </c>
      <c r="N27" s="44"/>
      <c r="O27" s="29">
        <f t="shared" si="2"/>
        <v>0</v>
      </c>
      <c r="P27" s="29">
        <f t="shared" si="3"/>
        <v>200</v>
      </c>
      <c r="Q27" s="29">
        <f t="shared" si="4"/>
        <v>2400</v>
      </c>
    </row>
    <row r="28" spans="1:17" x14ac:dyDescent="0.25">
      <c r="A28" s="46"/>
      <c r="B28" s="11" t="s">
        <v>11</v>
      </c>
      <c r="C28" s="3">
        <v>1</v>
      </c>
      <c r="D28" s="9">
        <v>0.8</v>
      </c>
      <c r="E28" s="10">
        <f t="shared" si="5"/>
        <v>800</v>
      </c>
      <c r="F28" s="10">
        <f>E28*C28</f>
        <v>800</v>
      </c>
      <c r="G28" s="10">
        <f t="shared" si="6"/>
        <v>9600</v>
      </c>
      <c r="H28" s="43"/>
      <c r="I28" s="27">
        <v>1</v>
      </c>
      <c r="J28" s="28">
        <v>0.9</v>
      </c>
      <c r="K28" s="29">
        <f t="shared" si="7"/>
        <v>900</v>
      </c>
      <c r="L28" s="29">
        <f>K28*I28</f>
        <v>900</v>
      </c>
      <c r="M28" s="29">
        <f t="shared" si="8"/>
        <v>10800</v>
      </c>
      <c r="N28" s="44"/>
      <c r="O28" s="29">
        <f t="shared" si="2"/>
        <v>0</v>
      </c>
      <c r="P28" s="29">
        <f t="shared" si="3"/>
        <v>100</v>
      </c>
      <c r="Q28" s="29">
        <f t="shared" si="4"/>
        <v>1200</v>
      </c>
    </row>
    <row r="29" spans="1:17" ht="25.5" x14ac:dyDescent="0.25">
      <c r="A29" s="7"/>
      <c r="B29" s="8" t="s">
        <v>71</v>
      </c>
      <c r="C29" s="18">
        <f>SUM(C30:C31)</f>
        <v>2</v>
      </c>
      <c r="D29" s="18"/>
      <c r="E29" s="18"/>
      <c r="F29" s="18">
        <f>SUM(F30:F31)</f>
        <v>2400</v>
      </c>
      <c r="G29" s="18">
        <f>SUM(G30:G31)</f>
        <v>28800</v>
      </c>
      <c r="H29" s="43"/>
      <c r="I29" s="32">
        <f>SUM(I30:I31)</f>
        <v>2</v>
      </c>
      <c r="J29" s="32"/>
      <c r="K29" s="32"/>
      <c r="L29" s="32">
        <f>SUM(L30:L31)</f>
        <v>2900</v>
      </c>
      <c r="M29" s="32">
        <f>SUM(M30:M31)</f>
        <v>34800</v>
      </c>
      <c r="N29" s="44"/>
      <c r="O29" s="32">
        <f t="shared" si="2"/>
        <v>0</v>
      </c>
      <c r="P29" s="32">
        <f t="shared" si="3"/>
        <v>500</v>
      </c>
      <c r="Q29" s="32">
        <f t="shared" si="4"/>
        <v>6000</v>
      </c>
    </row>
    <row r="30" spans="1:17" x14ac:dyDescent="0.25">
      <c r="A30" s="46"/>
      <c r="B30" s="11" t="s">
        <v>10</v>
      </c>
      <c r="C30" s="3">
        <v>1</v>
      </c>
      <c r="D30" s="9">
        <v>1.4</v>
      </c>
      <c r="E30" s="10">
        <f t="shared" ref="E30:E31" si="25">D30*1000</f>
        <v>1400</v>
      </c>
      <c r="F30" s="10">
        <f>E30*C30</f>
        <v>1400</v>
      </c>
      <c r="G30" s="10">
        <f t="shared" ref="G30:G31" si="26">F30*12</f>
        <v>16800</v>
      </c>
      <c r="H30" s="43"/>
      <c r="I30" s="27">
        <v>1</v>
      </c>
      <c r="J30" s="28">
        <v>1.8</v>
      </c>
      <c r="K30" s="29">
        <f t="shared" ref="K30:K31" si="27">J30*1000</f>
        <v>1800</v>
      </c>
      <c r="L30" s="29">
        <f>K30*I30</f>
        <v>1800</v>
      </c>
      <c r="M30" s="29">
        <f t="shared" ref="M30:M31" si="28">L30*12</f>
        <v>21600</v>
      </c>
      <c r="N30" s="44"/>
      <c r="O30" s="29">
        <f t="shared" si="2"/>
        <v>0</v>
      </c>
      <c r="P30" s="29">
        <f t="shared" si="3"/>
        <v>400</v>
      </c>
      <c r="Q30" s="29">
        <f t="shared" si="4"/>
        <v>4800</v>
      </c>
    </row>
    <row r="31" spans="1:17" x14ac:dyDescent="0.25">
      <c r="A31" s="46"/>
      <c r="B31" s="11" t="s">
        <v>13</v>
      </c>
      <c r="C31" s="3">
        <v>1</v>
      </c>
      <c r="D31" s="9">
        <v>1</v>
      </c>
      <c r="E31" s="10">
        <f t="shared" si="25"/>
        <v>1000</v>
      </c>
      <c r="F31" s="10">
        <f>E31*C31</f>
        <v>1000</v>
      </c>
      <c r="G31" s="10">
        <f t="shared" si="26"/>
        <v>12000</v>
      </c>
      <c r="H31" s="43"/>
      <c r="I31" s="27">
        <v>1</v>
      </c>
      <c r="J31" s="28">
        <v>1.1000000000000001</v>
      </c>
      <c r="K31" s="29">
        <f t="shared" si="27"/>
        <v>1100</v>
      </c>
      <c r="L31" s="29">
        <f>K31*I31</f>
        <v>1100</v>
      </c>
      <c r="M31" s="29">
        <f t="shared" si="28"/>
        <v>13200</v>
      </c>
      <c r="N31" s="44"/>
      <c r="O31" s="29">
        <f t="shared" si="2"/>
        <v>0</v>
      </c>
      <c r="P31" s="29">
        <f t="shared" si="3"/>
        <v>100</v>
      </c>
      <c r="Q31" s="29">
        <f t="shared" si="4"/>
        <v>1200</v>
      </c>
    </row>
    <row r="32" spans="1:17" ht="30" customHeight="1" x14ac:dyDescent="0.25">
      <c r="A32" s="7"/>
      <c r="B32" s="8" t="s">
        <v>17</v>
      </c>
      <c r="C32" s="18">
        <f>SUM(C33:C35)</f>
        <v>4</v>
      </c>
      <c r="D32" s="18"/>
      <c r="E32" s="18"/>
      <c r="F32" s="18">
        <f>SUM(F33:F35)</f>
        <v>4250</v>
      </c>
      <c r="G32" s="18">
        <f>SUM(G33:G35)</f>
        <v>51000</v>
      </c>
      <c r="H32" s="43"/>
      <c r="I32" s="32">
        <f>SUM(I33:I35)</f>
        <v>4</v>
      </c>
      <c r="J32" s="32"/>
      <c r="K32" s="32"/>
      <c r="L32" s="32">
        <f>SUM(L33:L35)</f>
        <v>4750</v>
      </c>
      <c r="M32" s="32">
        <f>SUM(M33:M35)</f>
        <v>57000</v>
      </c>
      <c r="N32" s="44"/>
      <c r="O32" s="32">
        <f t="shared" si="2"/>
        <v>0</v>
      </c>
      <c r="P32" s="32">
        <f t="shared" si="3"/>
        <v>500</v>
      </c>
      <c r="Q32" s="32">
        <f t="shared" si="4"/>
        <v>6000</v>
      </c>
    </row>
    <row r="33" spans="1:17" x14ac:dyDescent="0.25">
      <c r="A33" s="46"/>
      <c r="B33" s="11" t="s">
        <v>10</v>
      </c>
      <c r="C33" s="3">
        <v>1</v>
      </c>
      <c r="D33" s="9">
        <v>1.6</v>
      </c>
      <c r="E33" s="10">
        <f t="shared" si="5"/>
        <v>1600</v>
      </c>
      <c r="F33" s="10">
        <f>E33*C33</f>
        <v>1600</v>
      </c>
      <c r="G33" s="10">
        <f t="shared" si="6"/>
        <v>19200</v>
      </c>
      <c r="H33" s="43"/>
      <c r="I33" s="27">
        <v>1</v>
      </c>
      <c r="J33" s="28">
        <v>1.8</v>
      </c>
      <c r="K33" s="29">
        <f t="shared" si="7"/>
        <v>1800</v>
      </c>
      <c r="L33" s="29">
        <f>K33*I33</f>
        <v>1800</v>
      </c>
      <c r="M33" s="29">
        <f t="shared" si="8"/>
        <v>21600</v>
      </c>
      <c r="N33" s="44"/>
      <c r="O33" s="29">
        <f t="shared" si="2"/>
        <v>0</v>
      </c>
      <c r="P33" s="29">
        <f t="shared" si="3"/>
        <v>200</v>
      </c>
      <c r="Q33" s="29">
        <f t="shared" si="4"/>
        <v>2400</v>
      </c>
    </row>
    <row r="34" spans="1:17" x14ac:dyDescent="0.25">
      <c r="A34" s="46"/>
      <c r="B34" s="11" t="s">
        <v>13</v>
      </c>
      <c r="C34" s="3">
        <v>2</v>
      </c>
      <c r="D34" s="9">
        <v>1</v>
      </c>
      <c r="E34" s="10">
        <f t="shared" si="5"/>
        <v>1000</v>
      </c>
      <c r="F34" s="10">
        <f>E34*C34</f>
        <v>2000</v>
      </c>
      <c r="G34" s="10">
        <f t="shared" si="6"/>
        <v>24000</v>
      </c>
      <c r="H34" s="43"/>
      <c r="I34" s="27">
        <v>2</v>
      </c>
      <c r="J34" s="28">
        <v>1.1000000000000001</v>
      </c>
      <c r="K34" s="29">
        <f t="shared" si="7"/>
        <v>1100</v>
      </c>
      <c r="L34" s="29">
        <f>K34*I34</f>
        <v>2200</v>
      </c>
      <c r="M34" s="29">
        <f t="shared" si="8"/>
        <v>26400</v>
      </c>
      <c r="N34" s="44"/>
      <c r="O34" s="29">
        <f t="shared" si="2"/>
        <v>0</v>
      </c>
      <c r="P34" s="29">
        <f t="shared" si="3"/>
        <v>200</v>
      </c>
      <c r="Q34" s="29">
        <f t="shared" si="4"/>
        <v>2400</v>
      </c>
    </row>
    <row r="35" spans="1:17" x14ac:dyDescent="0.25">
      <c r="A35" s="46"/>
      <c r="B35" s="11" t="s">
        <v>12</v>
      </c>
      <c r="C35" s="3">
        <v>1</v>
      </c>
      <c r="D35" s="9">
        <v>0.65</v>
      </c>
      <c r="E35" s="10">
        <f t="shared" si="5"/>
        <v>650</v>
      </c>
      <c r="F35" s="10">
        <f>E35*C35</f>
        <v>650</v>
      </c>
      <c r="G35" s="10">
        <f t="shared" si="6"/>
        <v>7800</v>
      </c>
      <c r="H35" s="43"/>
      <c r="I35" s="27">
        <v>1</v>
      </c>
      <c r="J35" s="28">
        <v>0.75</v>
      </c>
      <c r="K35" s="29">
        <f t="shared" si="7"/>
        <v>750</v>
      </c>
      <c r="L35" s="29">
        <f>K35*I35</f>
        <v>750</v>
      </c>
      <c r="M35" s="29">
        <f t="shared" si="8"/>
        <v>9000</v>
      </c>
      <c r="N35" s="44"/>
      <c r="O35" s="29">
        <f t="shared" si="2"/>
        <v>0</v>
      </c>
      <c r="P35" s="29">
        <f t="shared" si="3"/>
        <v>100</v>
      </c>
      <c r="Q35" s="29">
        <f t="shared" si="4"/>
        <v>1200</v>
      </c>
    </row>
    <row r="36" spans="1:17" ht="25.5" customHeight="1" x14ac:dyDescent="0.25">
      <c r="A36" s="6"/>
      <c r="B36" s="5" t="s">
        <v>18</v>
      </c>
      <c r="C36" s="19">
        <f>C37+C38+C39+C42+C46+C50</f>
        <v>21</v>
      </c>
      <c r="D36" s="19"/>
      <c r="E36" s="19"/>
      <c r="F36" s="19">
        <f>F37+F38+F39+F42+F46+F50</f>
        <v>22450</v>
      </c>
      <c r="G36" s="19">
        <f>G37+G38+G39+G42+G46+G50</f>
        <v>269400</v>
      </c>
      <c r="H36" s="43"/>
      <c r="I36" s="31">
        <f>I37+I38+I39+I42+I46+I50</f>
        <v>21</v>
      </c>
      <c r="J36" s="31"/>
      <c r="K36" s="31"/>
      <c r="L36" s="31">
        <f t="shared" ref="L36:M36" si="29">L37+L38+L39+L42+L46+L50</f>
        <v>25050</v>
      </c>
      <c r="M36" s="31">
        <f t="shared" si="29"/>
        <v>300600</v>
      </c>
      <c r="N36" s="44"/>
      <c r="O36" s="31">
        <f t="shared" si="2"/>
        <v>0</v>
      </c>
      <c r="P36" s="31">
        <f t="shared" si="3"/>
        <v>2600</v>
      </c>
      <c r="Q36" s="31">
        <f t="shared" si="4"/>
        <v>31200</v>
      </c>
    </row>
    <row r="37" spans="1:17" ht="15.75" x14ac:dyDescent="0.3">
      <c r="A37" s="4"/>
      <c r="B37" s="2" t="s">
        <v>15</v>
      </c>
      <c r="C37" s="3">
        <v>1</v>
      </c>
      <c r="D37" s="9">
        <v>2</v>
      </c>
      <c r="E37" s="10">
        <f t="shared" si="5"/>
        <v>2000</v>
      </c>
      <c r="F37" s="10">
        <f>E37*C37</f>
        <v>2000</v>
      </c>
      <c r="G37" s="10">
        <f t="shared" si="6"/>
        <v>24000</v>
      </c>
      <c r="H37" s="43"/>
      <c r="I37" s="27">
        <v>1</v>
      </c>
      <c r="J37" s="28">
        <v>2.2000000000000002</v>
      </c>
      <c r="K37" s="29">
        <f t="shared" si="7"/>
        <v>2200</v>
      </c>
      <c r="L37" s="29">
        <f>K37*I37</f>
        <v>2200</v>
      </c>
      <c r="M37" s="29">
        <f t="shared" si="8"/>
        <v>26400</v>
      </c>
      <c r="N37" s="44"/>
      <c r="O37" s="29">
        <f t="shared" si="2"/>
        <v>0</v>
      </c>
      <c r="P37" s="29">
        <f t="shared" si="3"/>
        <v>200</v>
      </c>
      <c r="Q37" s="29">
        <f t="shared" si="4"/>
        <v>2400</v>
      </c>
    </row>
    <row r="38" spans="1:17" ht="30" x14ac:dyDescent="0.3">
      <c r="A38" s="4"/>
      <c r="B38" s="11" t="s">
        <v>19</v>
      </c>
      <c r="C38" s="3">
        <v>1</v>
      </c>
      <c r="D38" s="9">
        <v>1.8</v>
      </c>
      <c r="E38" s="10">
        <f t="shared" si="5"/>
        <v>1800</v>
      </c>
      <c r="F38" s="10">
        <f>E38*C38</f>
        <v>1800</v>
      </c>
      <c r="G38" s="10">
        <f t="shared" si="6"/>
        <v>21600</v>
      </c>
      <c r="H38" s="43"/>
      <c r="I38" s="27">
        <v>1</v>
      </c>
      <c r="J38" s="28">
        <v>2</v>
      </c>
      <c r="K38" s="29">
        <f t="shared" si="7"/>
        <v>2000</v>
      </c>
      <c r="L38" s="29">
        <f>K38*I38</f>
        <v>2000</v>
      </c>
      <c r="M38" s="29">
        <f t="shared" si="8"/>
        <v>24000</v>
      </c>
      <c r="N38" s="44"/>
      <c r="O38" s="29">
        <f t="shared" si="2"/>
        <v>0</v>
      </c>
      <c r="P38" s="29">
        <f t="shared" si="3"/>
        <v>200</v>
      </c>
      <c r="Q38" s="29">
        <f t="shared" si="4"/>
        <v>2400</v>
      </c>
    </row>
    <row r="39" spans="1:17" x14ac:dyDescent="0.25">
      <c r="A39" s="7"/>
      <c r="B39" s="8" t="s">
        <v>20</v>
      </c>
      <c r="C39" s="18">
        <f>SUM(C40:C41)</f>
        <v>3</v>
      </c>
      <c r="D39" s="18"/>
      <c r="E39" s="18"/>
      <c r="F39" s="18">
        <f>SUM(F40:F41)</f>
        <v>2600</v>
      </c>
      <c r="G39" s="18">
        <f>SUM(G40:G41)</f>
        <v>31200</v>
      </c>
      <c r="H39" s="43"/>
      <c r="I39" s="32">
        <f>SUM(I40:I41)</f>
        <v>3</v>
      </c>
      <c r="J39" s="32"/>
      <c r="K39" s="32"/>
      <c r="L39" s="32">
        <f>SUM(L40:L41)</f>
        <v>2900</v>
      </c>
      <c r="M39" s="32">
        <f>SUM(M40:M41)</f>
        <v>34800</v>
      </c>
      <c r="N39" s="44"/>
      <c r="O39" s="32">
        <f t="shared" si="2"/>
        <v>0</v>
      </c>
      <c r="P39" s="32">
        <f t="shared" si="3"/>
        <v>300</v>
      </c>
      <c r="Q39" s="32">
        <f t="shared" si="4"/>
        <v>3600</v>
      </c>
    </row>
    <row r="40" spans="1:17" x14ac:dyDescent="0.25">
      <c r="A40" s="46"/>
      <c r="B40" s="11" t="s">
        <v>13</v>
      </c>
      <c r="C40" s="3">
        <v>1</v>
      </c>
      <c r="D40" s="9">
        <v>1</v>
      </c>
      <c r="E40" s="10">
        <f t="shared" si="5"/>
        <v>1000</v>
      </c>
      <c r="F40" s="10">
        <f>E40*C40</f>
        <v>1000</v>
      </c>
      <c r="G40" s="10">
        <f t="shared" si="6"/>
        <v>12000</v>
      </c>
      <c r="H40" s="43"/>
      <c r="I40" s="27">
        <v>1</v>
      </c>
      <c r="J40" s="28">
        <v>1.1000000000000001</v>
      </c>
      <c r="K40" s="29">
        <f t="shared" si="7"/>
        <v>1100</v>
      </c>
      <c r="L40" s="29">
        <f>K40*I40</f>
        <v>1100</v>
      </c>
      <c r="M40" s="29">
        <f t="shared" si="8"/>
        <v>13200</v>
      </c>
      <c r="N40" s="44"/>
      <c r="O40" s="29">
        <f t="shared" si="2"/>
        <v>0</v>
      </c>
      <c r="P40" s="29">
        <f t="shared" si="3"/>
        <v>100</v>
      </c>
      <c r="Q40" s="29">
        <f t="shared" si="4"/>
        <v>1200</v>
      </c>
    </row>
    <row r="41" spans="1:17" x14ac:dyDescent="0.25">
      <c r="A41" s="46"/>
      <c r="B41" s="11" t="s">
        <v>11</v>
      </c>
      <c r="C41" s="3">
        <v>2</v>
      </c>
      <c r="D41" s="9">
        <v>0.8</v>
      </c>
      <c r="E41" s="10">
        <f t="shared" si="5"/>
        <v>800</v>
      </c>
      <c r="F41" s="10">
        <f>E41*C41</f>
        <v>1600</v>
      </c>
      <c r="G41" s="10">
        <f t="shared" si="6"/>
        <v>19200</v>
      </c>
      <c r="H41" s="43"/>
      <c r="I41" s="27">
        <v>2</v>
      </c>
      <c r="J41" s="28">
        <v>0.9</v>
      </c>
      <c r="K41" s="29">
        <f t="shared" si="7"/>
        <v>900</v>
      </c>
      <c r="L41" s="29">
        <f>K41*I41</f>
        <v>1800</v>
      </c>
      <c r="M41" s="29">
        <f t="shared" si="8"/>
        <v>21600</v>
      </c>
      <c r="N41" s="44"/>
      <c r="O41" s="29">
        <f t="shared" si="2"/>
        <v>0</v>
      </c>
      <c r="P41" s="29">
        <f t="shared" si="3"/>
        <v>200</v>
      </c>
      <c r="Q41" s="29">
        <f t="shared" si="4"/>
        <v>2400</v>
      </c>
    </row>
    <row r="42" spans="1:17" x14ac:dyDescent="0.25">
      <c r="A42" s="7"/>
      <c r="B42" s="8" t="s">
        <v>21</v>
      </c>
      <c r="C42" s="18">
        <f>SUM(C43:C45)</f>
        <v>6</v>
      </c>
      <c r="D42" s="18"/>
      <c r="E42" s="18"/>
      <c r="F42" s="18">
        <f t="shared" ref="F42:G42" si="30">SUM(F43:F45)</f>
        <v>6200</v>
      </c>
      <c r="G42" s="18">
        <f t="shared" si="30"/>
        <v>74400</v>
      </c>
      <c r="H42" s="43"/>
      <c r="I42" s="32">
        <f>SUM(I43:I45)</f>
        <v>6</v>
      </c>
      <c r="J42" s="32"/>
      <c r="K42" s="32"/>
      <c r="L42" s="32">
        <f t="shared" ref="L42:M42" si="31">SUM(L43:L45)</f>
        <v>6900</v>
      </c>
      <c r="M42" s="32">
        <f t="shared" si="31"/>
        <v>82800</v>
      </c>
      <c r="N42" s="44"/>
      <c r="O42" s="32">
        <f t="shared" si="2"/>
        <v>0</v>
      </c>
      <c r="P42" s="32">
        <f t="shared" si="3"/>
        <v>700</v>
      </c>
      <c r="Q42" s="32">
        <f t="shared" si="4"/>
        <v>8400</v>
      </c>
    </row>
    <row r="43" spans="1:17" x14ac:dyDescent="0.25">
      <c r="A43" s="46"/>
      <c r="B43" s="11" t="s">
        <v>10</v>
      </c>
      <c r="C43" s="3">
        <v>1</v>
      </c>
      <c r="D43" s="9">
        <v>1.6</v>
      </c>
      <c r="E43" s="10">
        <f t="shared" si="5"/>
        <v>1600</v>
      </c>
      <c r="F43" s="10">
        <f>E43*C43</f>
        <v>1600</v>
      </c>
      <c r="G43" s="10">
        <f t="shared" si="6"/>
        <v>19200</v>
      </c>
      <c r="H43" s="43"/>
      <c r="I43" s="27">
        <v>1</v>
      </c>
      <c r="J43" s="28">
        <v>1.8</v>
      </c>
      <c r="K43" s="29">
        <f t="shared" si="7"/>
        <v>1800</v>
      </c>
      <c r="L43" s="29">
        <f>K43*I43</f>
        <v>1800</v>
      </c>
      <c r="M43" s="29">
        <f t="shared" si="8"/>
        <v>21600</v>
      </c>
      <c r="N43" s="44"/>
      <c r="O43" s="29">
        <f t="shared" si="2"/>
        <v>0</v>
      </c>
      <c r="P43" s="29">
        <f t="shared" si="3"/>
        <v>200</v>
      </c>
      <c r="Q43" s="29">
        <f t="shared" si="4"/>
        <v>2400</v>
      </c>
    </row>
    <row r="44" spans="1:17" x14ac:dyDescent="0.25">
      <c r="A44" s="46"/>
      <c r="B44" s="11" t="s">
        <v>13</v>
      </c>
      <c r="C44" s="3">
        <v>3</v>
      </c>
      <c r="D44" s="9">
        <v>1</v>
      </c>
      <c r="E44" s="10">
        <f t="shared" si="5"/>
        <v>1000</v>
      </c>
      <c r="F44" s="10">
        <f>E44*C44</f>
        <v>3000</v>
      </c>
      <c r="G44" s="10">
        <f t="shared" si="6"/>
        <v>36000</v>
      </c>
      <c r="H44" s="43"/>
      <c r="I44" s="27">
        <v>3</v>
      </c>
      <c r="J44" s="28">
        <v>1.1000000000000001</v>
      </c>
      <c r="K44" s="29">
        <f t="shared" si="7"/>
        <v>1100</v>
      </c>
      <c r="L44" s="29">
        <f>K44*I44</f>
        <v>3300</v>
      </c>
      <c r="M44" s="29">
        <f t="shared" si="8"/>
        <v>39600</v>
      </c>
      <c r="N44" s="44"/>
      <c r="O44" s="29">
        <f t="shared" si="2"/>
        <v>0</v>
      </c>
      <c r="P44" s="29">
        <f t="shared" si="3"/>
        <v>300</v>
      </c>
      <c r="Q44" s="29">
        <f t="shared" si="4"/>
        <v>3600</v>
      </c>
    </row>
    <row r="45" spans="1:17" x14ac:dyDescent="0.25">
      <c r="A45" s="46"/>
      <c r="B45" s="11" t="s">
        <v>11</v>
      </c>
      <c r="C45" s="3">
        <v>2</v>
      </c>
      <c r="D45" s="9">
        <v>0.8</v>
      </c>
      <c r="E45" s="10">
        <f t="shared" si="5"/>
        <v>800</v>
      </c>
      <c r="F45" s="10">
        <f>E45*C45</f>
        <v>1600</v>
      </c>
      <c r="G45" s="10">
        <f t="shared" si="6"/>
        <v>19200</v>
      </c>
      <c r="H45" s="43"/>
      <c r="I45" s="27">
        <v>2</v>
      </c>
      <c r="J45" s="28">
        <v>0.9</v>
      </c>
      <c r="K45" s="29">
        <f t="shared" si="7"/>
        <v>900</v>
      </c>
      <c r="L45" s="29">
        <f>K45*I45</f>
        <v>1800</v>
      </c>
      <c r="M45" s="29">
        <f t="shared" si="8"/>
        <v>21600</v>
      </c>
      <c r="N45" s="44"/>
      <c r="O45" s="29">
        <f t="shared" si="2"/>
        <v>0</v>
      </c>
      <c r="P45" s="29">
        <f t="shared" si="3"/>
        <v>200</v>
      </c>
      <c r="Q45" s="29">
        <f t="shared" si="4"/>
        <v>2400</v>
      </c>
    </row>
    <row r="46" spans="1:17" ht="25.5" x14ac:dyDescent="0.25">
      <c r="A46" s="7"/>
      <c r="B46" s="8" t="s">
        <v>22</v>
      </c>
      <c r="C46" s="18">
        <f>SUM(C47:C49)</f>
        <v>5</v>
      </c>
      <c r="D46" s="18"/>
      <c r="E46" s="18"/>
      <c r="F46" s="18">
        <f t="shared" ref="F46:G46" si="32">SUM(F47:F49)</f>
        <v>5200</v>
      </c>
      <c r="G46" s="18">
        <f t="shared" si="32"/>
        <v>62400</v>
      </c>
      <c r="H46" s="43"/>
      <c r="I46" s="32">
        <f>SUM(I47:I49)</f>
        <v>5</v>
      </c>
      <c r="J46" s="32"/>
      <c r="K46" s="32"/>
      <c r="L46" s="32">
        <f t="shared" ref="L46:M46" si="33">SUM(L47:L49)</f>
        <v>5800</v>
      </c>
      <c r="M46" s="32">
        <f t="shared" si="33"/>
        <v>69600</v>
      </c>
      <c r="N46" s="44"/>
      <c r="O46" s="32">
        <f t="shared" si="2"/>
        <v>0</v>
      </c>
      <c r="P46" s="32">
        <f t="shared" si="3"/>
        <v>600</v>
      </c>
      <c r="Q46" s="32">
        <f t="shared" si="4"/>
        <v>7200</v>
      </c>
    </row>
    <row r="47" spans="1:17" x14ac:dyDescent="0.25">
      <c r="A47" s="46"/>
      <c r="B47" s="11" t="s">
        <v>10</v>
      </c>
      <c r="C47" s="3">
        <v>1</v>
      </c>
      <c r="D47" s="9">
        <v>1.6</v>
      </c>
      <c r="E47" s="10">
        <f t="shared" si="5"/>
        <v>1600</v>
      </c>
      <c r="F47" s="10">
        <f>E47*C47</f>
        <v>1600</v>
      </c>
      <c r="G47" s="10">
        <f t="shared" si="6"/>
        <v>19200</v>
      </c>
      <c r="H47" s="43"/>
      <c r="I47" s="27">
        <v>1</v>
      </c>
      <c r="J47" s="28">
        <v>1.8</v>
      </c>
      <c r="K47" s="29">
        <f t="shared" si="7"/>
        <v>1800</v>
      </c>
      <c r="L47" s="29">
        <f>K47*I47</f>
        <v>1800</v>
      </c>
      <c r="M47" s="29">
        <f t="shared" si="8"/>
        <v>21600</v>
      </c>
      <c r="N47" s="44"/>
      <c r="O47" s="29">
        <f t="shared" si="2"/>
        <v>0</v>
      </c>
      <c r="P47" s="29">
        <f t="shared" si="3"/>
        <v>200</v>
      </c>
      <c r="Q47" s="29">
        <f t="shared" si="4"/>
        <v>2400</v>
      </c>
    </row>
    <row r="48" spans="1:17" x14ac:dyDescent="0.25">
      <c r="A48" s="46"/>
      <c r="B48" s="11" t="s">
        <v>13</v>
      </c>
      <c r="C48" s="3">
        <v>2</v>
      </c>
      <c r="D48" s="9">
        <v>1</v>
      </c>
      <c r="E48" s="10">
        <f t="shared" si="5"/>
        <v>1000</v>
      </c>
      <c r="F48" s="10">
        <f>E48*C48</f>
        <v>2000</v>
      </c>
      <c r="G48" s="10">
        <f t="shared" si="6"/>
        <v>24000</v>
      </c>
      <c r="H48" s="43"/>
      <c r="I48" s="27">
        <v>2</v>
      </c>
      <c r="J48" s="28">
        <v>1.1000000000000001</v>
      </c>
      <c r="K48" s="29">
        <f t="shared" si="7"/>
        <v>1100</v>
      </c>
      <c r="L48" s="29">
        <f>K48*I48</f>
        <v>2200</v>
      </c>
      <c r="M48" s="29">
        <f t="shared" si="8"/>
        <v>26400</v>
      </c>
      <c r="N48" s="44"/>
      <c r="O48" s="29">
        <f t="shared" si="2"/>
        <v>0</v>
      </c>
      <c r="P48" s="29">
        <f t="shared" si="3"/>
        <v>200</v>
      </c>
      <c r="Q48" s="29">
        <f t="shared" si="4"/>
        <v>2400</v>
      </c>
    </row>
    <row r="49" spans="1:17" x14ac:dyDescent="0.25">
      <c r="A49" s="46"/>
      <c r="B49" s="11" t="s">
        <v>11</v>
      </c>
      <c r="C49" s="3">
        <v>2</v>
      </c>
      <c r="D49" s="47">
        <v>0.8</v>
      </c>
      <c r="E49" s="10">
        <f>D49*1000</f>
        <v>800</v>
      </c>
      <c r="F49" s="10">
        <f>E49*C49</f>
        <v>1600</v>
      </c>
      <c r="G49" s="10">
        <f t="shared" si="6"/>
        <v>19200</v>
      </c>
      <c r="H49" s="43"/>
      <c r="I49" s="27">
        <v>2</v>
      </c>
      <c r="J49" s="28">
        <v>0.9</v>
      </c>
      <c r="K49" s="29">
        <f>J49*1000</f>
        <v>900</v>
      </c>
      <c r="L49" s="29">
        <f>K49*I49</f>
        <v>1800</v>
      </c>
      <c r="M49" s="29">
        <f t="shared" si="8"/>
        <v>21600</v>
      </c>
      <c r="N49" s="44"/>
      <c r="O49" s="29">
        <f t="shared" si="2"/>
        <v>0</v>
      </c>
      <c r="P49" s="29">
        <f t="shared" si="3"/>
        <v>200</v>
      </c>
      <c r="Q49" s="29">
        <f t="shared" si="4"/>
        <v>2400</v>
      </c>
    </row>
    <row r="50" spans="1:17" x14ac:dyDescent="0.25">
      <c r="A50" s="7"/>
      <c r="B50" s="8" t="s">
        <v>23</v>
      </c>
      <c r="C50" s="18">
        <f>SUM(C51:C53)</f>
        <v>5</v>
      </c>
      <c r="D50" s="18"/>
      <c r="E50" s="18"/>
      <c r="F50" s="18">
        <f t="shared" ref="F50:G50" si="34">SUM(F51:F53)</f>
        <v>4650</v>
      </c>
      <c r="G50" s="18">
        <f t="shared" si="34"/>
        <v>55800</v>
      </c>
      <c r="H50" s="43"/>
      <c r="I50" s="32">
        <f>SUM(I51:I53)</f>
        <v>5</v>
      </c>
      <c r="J50" s="32"/>
      <c r="K50" s="32"/>
      <c r="L50" s="32">
        <f t="shared" ref="L50:M50" si="35">SUM(L51:L53)</f>
        <v>5250</v>
      </c>
      <c r="M50" s="32">
        <f t="shared" si="35"/>
        <v>63000</v>
      </c>
      <c r="N50" s="44"/>
      <c r="O50" s="32">
        <f t="shared" si="2"/>
        <v>0</v>
      </c>
      <c r="P50" s="32">
        <f t="shared" si="3"/>
        <v>600</v>
      </c>
      <c r="Q50" s="32">
        <f t="shared" si="4"/>
        <v>7200</v>
      </c>
    </row>
    <row r="51" spans="1:17" x14ac:dyDescent="0.25">
      <c r="A51" s="46"/>
      <c r="B51" s="11" t="s">
        <v>10</v>
      </c>
      <c r="C51" s="3">
        <v>1</v>
      </c>
      <c r="D51" s="9">
        <v>1.6</v>
      </c>
      <c r="E51" s="10">
        <f t="shared" si="5"/>
        <v>1600</v>
      </c>
      <c r="F51" s="10">
        <f>E51*C51</f>
        <v>1600</v>
      </c>
      <c r="G51" s="10">
        <f t="shared" si="6"/>
        <v>19200</v>
      </c>
      <c r="H51" s="43"/>
      <c r="I51" s="27">
        <v>1</v>
      </c>
      <c r="J51" s="28">
        <v>1.8</v>
      </c>
      <c r="K51" s="29">
        <f t="shared" si="7"/>
        <v>1800</v>
      </c>
      <c r="L51" s="29">
        <f>K51*I51</f>
        <v>1800</v>
      </c>
      <c r="M51" s="29">
        <f t="shared" si="8"/>
        <v>21600</v>
      </c>
      <c r="N51" s="44"/>
      <c r="O51" s="29">
        <f t="shared" si="2"/>
        <v>0</v>
      </c>
      <c r="P51" s="29">
        <f t="shared" si="3"/>
        <v>200</v>
      </c>
      <c r="Q51" s="29">
        <f t="shared" si="4"/>
        <v>2400</v>
      </c>
    </row>
    <row r="52" spans="1:17" x14ac:dyDescent="0.25">
      <c r="A52" s="46"/>
      <c r="B52" s="11" t="s">
        <v>11</v>
      </c>
      <c r="C52" s="3">
        <v>3</v>
      </c>
      <c r="D52" s="9">
        <v>0.8</v>
      </c>
      <c r="E52" s="10">
        <f t="shared" si="5"/>
        <v>800</v>
      </c>
      <c r="F52" s="10">
        <f>E52*C52</f>
        <v>2400</v>
      </c>
      <c r="G52" s="10">
        <f t="shared" si="6"/>
        <v>28800</v>
      </c>
      <c r="H52" s="43"/>
      <c r="I52" s="27">
        <v>3</v>
      </c>
      <c r="J52" s="28">
        <v>0.9</v>
      </c>
      <c r="K52" s="29">
        <f t="shared" si="7"/>
        <v>900</v>
      </c>
      <c r="L52" s="29">
        <f>K52*I52</f>
        <v>2700</v>
      </c>
      <c r="M52" s="29">
        <f t="shared" si="8"/>
        <v>32400</v>
      </c>
      <c r="N52" s="44"/>
      <c r="O52" s="29">
        <f t="shared" si="2"/>
        <v>0</v>
      </c>
      <c r="P52" s="29">
        <f t="shared" si="3"/>
        <v>300</v>
      </c>
      <c r="Q52" s="29">
        <f t="shared" si="4"/>
        <v>3600</v>
      </c>
    </row>
    <row r="53" spans="1:17" x14ac:dyDescent="0.25">
      <c r="A53" s="46"/>
      <c r="B53" s="11" t="s">
        <v>12</v>
      </c>
      <c r="C53" s="3">
        <v>1</v>
      </c>
      <c r="D53" s="9">
        <v>0.65</v>
      </c>
      <c r="E53" s="10">
        <f t="shared" ref="E53:E124" si="36">D53*1000</f>
        <v>650</v>
      </c>
      <c r="F53" s="10">
        <f>E53*C53</f>
        <v>650</v>
      </c>
      <c r="G53" s="10">
        <f t="shared" si="6"/>
        <v>7800</v>
      </c>
      <c r="H53" s="43"/>
      <c r="I53" s="27">
        <v>1</v>
      </c>
      <c r="J53" s="28">
        <v>0.75</v>
      </c>
      <c r="K53" s="29">
        <f t="shared" si="7"/>
        <v>750</v>
      </c>
      <c r="L53" s="29">
        <f>K53*I53</f>
        <v>750</v>
      </c>
      <c r="M53" s="29">
        <f t="shared" si="8"/>
        <v>9000</v>
      </c>
      <c r="N53" s="44"/>
      <c r="O53" s="29">
        <f t="shared" si="2"/>
        <v>0</v>
      </c>
      <c r="P53" s="29">
        <f t="shared" si="3"/>
        <v>100</v>
      </c>
      <c r="Q53" s="29">
        <f t="shared" si="4"/>
        <v>1200</v>
      </c>
    </row>
    <row r="54" spans="1:17" ht="38.25" x14ac:dyDescent="0.25">
      <c r="A54" s="6"/>
      <c r="B54" s="39" t="s">
        <v>79</v>
      </c>
      <c r="C54" s="19">
        <f>C55+C57+C61+C56</f>
        <v>12</v>
      </c>
      <c r="D54" s="19"/>
      <c r="E54" s="19"/>
      <c r="F54" s="19">
        <f t="shared" ref="F54:G54" si="37">F55+F57+F61+F56</f>
        <v>13200</v>
      </c>
      <c r="G54" s="19">
        <f t="shared" si="37"/>
        <v>158400</v>
      </c>
      <c r="H54" s="43"/>
      <c r="I54" s="31">
        <f>I55+I56+I57+I61+I65+I69+I73+I77+I81+I85+I89+I93+I97</f>
        <v>87</v>
      </c>
      <c r="J54" s="31"/>
      <c r="K54" s="31"/>
      <c r="L54" s="31">
        <f t="shared" ref="L54:M54" si="38">L55+L56+L57+L61+L65+L69+L73+L77+L81+L85+L89+L93+L97</f>
        <v>80300</v>
      </c>
      <c r="M54" s="31">
        <f t="shared" si="38"/>
        <v>963600</v>
      </c>
      <c r="N54" s="44"/>
      <c r="O54" s="31">
        <f t="shared" si="2"/>
        <v>75</v>
      </c>
      <c r="P54" s="31">
        <f t="shared" si="3"/>
        <v>67100</v>
      </c>
      <c r="Q54" s="31">
        <f t="shared" si="4"/>
        <v>805200</v>
      </c>
    </row>
    <row r="55" spans="1:17" ht="15.75" x14ac:dyDescent="0.3">
      <c r="A55" s="4"/>
      <c r="B55" s="2" t="s">
        <v>15</v>
      </c>
      <c r="C55" s="3">
        <v>1</v>
      </c>
      <c r="D55" s="9">
        <v>2</v>
      </c>
      <c r="E55" s="10">
        <f t="shared" si="36"/>
        <v>2000</v>
      </c>
      <c r="F55" s="10">
        <f>E55*C55</f>
        <v>2000</v>
      </c>
      <c r="G55" s="10">
        <f t="shared" ref="G55:G126" si="39">F55*12</f>
        <v>24000</v>
      </c>
      <c r="H55" s="43"/>
      <c r="I55" s="27">
        <v>1</v>
      </c>
      <c r="J55" s="28">
        <v>2.2000000000000002</v>
      </c>
      <c r="K55" s="29">
        <f t="shared" si="7"/>
        <v>2200</v>
      </c>
      <c r="L55" s="29">
        <f>K55*I55</f>
        <v>2200</v>
      </c>
      <c r="M55" s="29">
        <f t="shared" ref="M55:M126" si="40">L55*12</f>
        <v>26400</v>
      </c>
      <c r="N55" s="44"/>
      <c r="O55" s="29">
        <f t="shared" si="2"/>
        <v>0</v>
      </c>
      <c r="P55" s="29">
        <f t="shared" si="3"/>
        <v>200</v>
      </c>
      <c r="Q55" s="29">
        <f t="shared" si="4"/>
        <v>2400</v>
      </c>
    </row>
    <row r="56" spans="1:17" ht="15.75" x14ac:dyDescent="0.3">
      <c r="A56" s="4"/>
      <c r="B56" s="11" t="s">
        <v>51</v>
      </c>
      <c r="C56" s="3"/>
      <c r="D56" s="9"/>
      <c r="E56" s="10"/>
      <c r="F56" s="10"/>
      <c r="G56" s="10"/>
      <c r="H56" s="43"/>
      <c r="I56" s="27">
        <v>1</v>
      </c>
      <c r="J56" s="28">
        <v>2</v>
      </c>
      <c r="K56" s="29">
        <f t="shared" si="7"/>
        <v>2000</v>
      </c>
      <c r="L56" s="29">
        <f>K56*I56</f>
        <v>2000</v>
      </c>
      <c r="M56" s="29">
        <f t="shared" si="40"/>
        <v>24000</v>
      </c>
      <c r="N56" s="44"/>
      <c r="O56" s="29">
        <f t="shared" si="2"/>
        <v>1</v>
      </c>
      <c r="P56" s="29">
        <f t="shared" si="3"/>
        <v>2000</v>
      </c>
      <c r="Q56" s="29">
        <f t="shared" si="4"/>
        <v>24000</v>
      </c>
    </row>
    <row r="57" spans="1:17" x14ac:dyDescent="0.25">
      <c r="A57" s="7"/>
      <c r="B57" s="8" t="s">
        <v>24</v>
      </c>
      <c r="C57" s="18">
        <f>SUM(C58:C60)</f>
        <v>5</v>
      </c>
      <c r="D57" s="18"/>
      <c r="E57" s="18"/>
      <c r="F57" s="18">
        <f t="shared" ref="F57:G57" si="41">SUM(F58:F60)</f>
        <v>5200</v>
      </c>
      <c r="G57" s="18">
        <f t="shared" si="41"/>
        <v>62400</v>
      </c>
      <c r="H57" s="43"/>
      <c r="I57" s="22">
        <f>SUM(I58:I60)</f>
        <v>5</v>
      </c>
      <c r="J57" s="22"/>
      <c r="K57" s="22"/>
      <c r="L57" s="22">
        <f t="shared" ref="L57:M57" si="42">SUM(L58:L60)</f>
        <v>5800</v>
      </c>
      <c r="M57" s="22">
        <f t="shared" si="42"/>
        <v>69600</v>
      </c>
      <c r="N57" s="44"/>
      <c r="O57" s="22">
        <f t="shared" si="2"/>
        <v>0</v>
      </c>
      <c r="P57" s="22">
        <f t="shared" si="3"/>
        <v>600</v>
      </c>
      <c r="Q57" s="22">
        <f t="shared" si="4"/>
        <v>7200</v>
      </c>
    </row>
    <row r="58" spans="1:17" x14ac:dyDescent="0.25">
      <c r="A58" s="46"/>
      <c r="B58" s="11" t="s">
        <v>10</v>
      </c>
      <c r="C58" s="3">
        <v>1</v>
      </c>
      <c r="D58" s="9">
        <v>1.6</v>
      </c>
      <c r="E58" s="10">
        <f t="shared" si="36"/>
        <v>1600</v>
      </c>
      <c r="F58" s="10">
        <f>E58*C58</f>
        <v>1600</v>
      </c>
      <c r="G58" s="10">
        <f t="shared" si="39"/>
        <v>19200</v>
      </c>
      <c r="H58" s="43"/>
      <c r="I58" s="27">
        <v>1</v>
      </c>
      <c r="J58" s="28">
        <v>1.8</v>
      </c>
      <c r="K58" s="29">
        <f t="shared" si="7"/>
        <v>1800</v>
      </c>
      <c r="L58" s="29">
        <f>K58*I58</f>
        <v>1800</v>
      </c>
      <c r="M58" s="29">
        <f t="shared" si="40"/>
        <v>21600</v>
      </c>
      <c r="N58" s="44"/>
      <c r="O58" s="29">
        <f t="shared" si="2"/>
        <v>0</v>
      </c>
      <c r="P58" s="29">
        <f t="shared" si="3"/>
        <v>200</v>
      </c>
      <c r="Q58" s="29">
        <f t="shared" si="4"/>
        <v>2400</v>
      </c>
    </row>
    <row r="59" spans="1:17" x14ac:dyDescent="0.25">
      <c r="A59" s="46"/>
      <c r="B59" s="11" t="s">
        <v>13</v>
      </c>
      <c r="C59" s="3">
        <v>2</v>
      </c>
      <c r="D59" s="9">
        <v>1</v>
      </c>
      <c r="E59" s="10">
        <f t="shared" si="36"/>
        <v>1000</v>
      </c>
      <c r="F59" s="10">
        <f>E59*C59</f>
        <v>2000</v>
      </c>
      <c r="G59" s="10">
        <f t="shared" si="39"/>
        <v>24000</v>
      </c>
      <c r="H59" s="43"/>
      <c r="I59" s="27">
        <v>2</v>
      </c>
      <c r="J59" s="28">
        <v>1.1000000000000001</v>
      </c>
      <c r="K59" s="29">
        <f t="shared" si="7"/>
        <v>1100</v>
      </c>
      <c r="L59" s="29">
        <f>K59*I59</f>
        <v>2200</v>
      </c>
      <c r="M59" s="29">
        <f t="shared" si="40"/>
        <v>26400</v>
      </c>
      <c r="N59" s="44"/>
      <c r="O59" s="29">
        <f t="shared" si="2"/>
        <v>0</v>
      </c>
      <c r="P59" s="29">
        <f t="shared" si="3"/>
        <v>200</v>
      </c>
      <c r="Q59" s="29">
        <f t="shared" si="4"/>
        <v>2400</v>
      </c>
    </row>
    <row r="60" spans="1:17" x14ac:dyDescent="0.25">
      <c r="A60" s="46"/>
      <c r="B60" s="11" t="s">
        <v>11</v>
      </c>
      <c r="C60" s="3">
        <v>2</v>
      </c>
      <c r="D60" s="47">
        <v>0.8</v>
      </c>
      <c r="E60" s="10">
        <f>D60*1000</f>
        <v>800</v>
      </c>
      <c r="F60" s="10">
        <f>E60*C60</f>
        <v>1600</v>
      </c>
      <c r="G60" s="10">
        <f t="shared" si="39"/>
        <v>19200</v>
      </c>
      <c r="H60" s="43"/>
      <c r="I60" s="27">
        <v>2</v>
      </c>
      <c r="J60" s="28">
        <v>0.9</v>
      </c>
      <c r="K60" s="29">
        <f>J60*1000</f>
        <v>900</v>
      </c>
      <c r="L60" s="29">
        <f>K60*I60</f>
        <v>1800</v>
      </c>
      <c r="M60" s="29">
        <f t="shared" si="40"/>
        <v>21600</v>
      </c>
      <c r="N60" s="44"/>
      <c r="O60" s="29">
        <f t="shared" si="2"/>
        <v>0</v>
      </c>
      <c r="P60" s="29">
        <f t="shared" si="3"/>
        <v>200</v>
      </c>
      <c r="Q60" s="29">
        <f t="shared" si="4"/>
        <v>2400</v>
      </c>
    </row>
    <row r="61" spans="1:17" x14ac:dyDescent="0.25">
      <c r="A61" s="7"/>
      <c r="B61" s="8" t="s">
        <v>25</v>
      </c>
      <c r="C61" s="18">
        <f>SUM(C62:C64)</f>
        <v>6</v>
      </c>
      <c r="D61" s="18"/>
      <c r="E61" s="18"/>
      <c r="F61" s="18">
        <f t="shared" ref="F61:G61" si="43">SUM(F62:F64)</f>
        <v>6000</v>
      </c>
      <c r="G61" s="18">
        <f t="shared" si="43"/>
        <v>72000</v>
      </c>
      <c r="H61" s="43"/>
      <c r="I61" s="22">
        <f>SUM(I62:I64)</f>
        <v>6</v>
      </c>
      <c r="J61" s="22"/>
      <c r="K61" s="22"/>
      <c r="L61" s="22">
        <f t="shared" ref="L61:M61" si="44">SUM(L62:L64)</f>
        <v>6700</v>
      </c>
      <c r="M61" s="22">
        <f t="shared" si="44"/>
        <v>80400</v>
      </c>
      <c r="N61" s="44"/>
      <c r="O61" s="22">
        <f t="shared" si="2"/>
        <v>0</v>
      </c>
      <c r="P61" s="22">
        <f t="shared" si="3"/>
        <v>700</v>
      </c>
      <c r="Q61" s="22">
        <f t="shared" si="4"/>
        <v>8400</v>
      </c>
    </row>
    <row r="62" spans="1:17" x14ac:dyDescent="0.25">
      <c r="A62" s="46"/>
      <c r="B62" s="11" t="s">
        <v>10</v>
      </c>
      <c r="C62" s="3">
        <v>1</v>
      </c>
      <c r="D62" s="9">
        <v>1.6</v>
      </c>
      <c r="E62" s="10">
        <f t="shared" si="36"/>
        <v>1600</v>
      </c>
      <c r="F62" s="10">
        <f>E62*C62</f>
        <v>1600</v>
      </c>
      <c r="G62" s="10">
        <f t="shared" si="39"/>
        <v>19200</v>
      </c>
      <c r="H62" s="43"/>
      <c r="I62" s="27">
        <v>1</v>
      </c>
      <c r="J62" s="28">
        <v>1.8</v>
      </c>
      <c r="K62" s="29">
        <f t="shared" si="7"/>
        <v>1800</v>
      </c>
      <c r="L62" s="29">
        <f>K62*I62</f>
        <v>1800</v>
      </c>
      <c r="M62" s="29">
        <f t="shared" si="40"/>
        <v>21600</v>
      </c>
      <c r="N62" s="44"/>
      <c r="O62" s="29">
        <f t="shared" si="2"/>
        <v>0</v>
      </c>
      <c r="P62" s="29">
        <f t="shared" si="3"/>
        <v>200</v>
      </c>
      <c r="Q62" s="29">
        <f t="shared" si="4"/>
        <v>2400</v>
      </c>
    </row>
    <row r="63" spans="1:17" x14ac:dyDescent="0.25">
      <c r="A63" s="46"/>
      <c r="B63" s="11" t="s">
        <v>13</v>
      </c>
      <c r="C63" s="3">
        <v>2</v>
      </c>
      <c r="D63" s="9">
        <v>1</v>
      </c>
      <c r="E63" s="10">
        <f t="shared" si="36"/>
        <v>1000</v>
      </c>
      <c r="F63" s="10">
        <f>E63*C63</f>
        <v>2000</v>
      </c>
      <c r="G63" s="10">
        <f t="shared" si="39"/>
        <v>24000</v>
      </c>
      <c r="H63" s="43"/>
      <c r="I63" s="27">
        <v>2</v>
      </c>
      <c r="J63" s="28">
        <v>1.1000000000000001</v>
      </c>
      <c r="K63" s="29">
        <f t="shared" si="7"/>
        <v>1100</v>
      </c>
      <c r="L63" s="29">
        <f>K63*I63</f>
        <v>2200</v>
      </c>
      <c r="M63" s="29">
        <f t="shared" si="40"/>
        <v>26400</v>
      </c>
      <c r="N63" s="44"/>
      <c r="O63" s="29">
        <f t="shared" si="2"/>
        <v>0</v>
      </c>
      <c r="P63" s="29">
        <f t="shared" si="3"/>
        <v>200</v>
      </c>
      <c r="Q63" s="29">
        <f t="shared" si="4"/>
        <v>2400</v>
      </c>
    </row>
    <row r="64" spans="1:17" x14ac:dyDescent="0.25">
      <c r="A64" s="46"/>
      <c r="B64" s="11" t="s">
        <v>11</v>
      </c>
      <c r="C64" s="3">
        <v>3</v>
      </c>
      <c r="D64" s="9">
        <v>0.8</v>
      </c>
      <c r="E64" s="10">
        <f t="shared" si="36"/>
        <v>800</v>
      </c>
      <c r="F64" s="10">
        <f>E64*C64</f>
        <v>2400</v>
      </c>
      <c r="G64" s="10">
        <f t="shared" si="39"/>
        <v>28800</v>
      </c>
      <c r="H64" s="43"/>
      <c r="I64" s="27">
        <v>3</v>
      </c>
      <c r="J64" s="28">
        <v>0.9</v>
      </c>
      <c r="K64" s="29">
        <f t="shared" si="7"/>
        <v>900</v>
      </c>
      <c r="L64" s="29">
        <f>K64*I64</f>
        <v>2700</v>
      </c>
      <c r="M64" s="29">
        <f t="shared" si="40"/>
        <v>32400</v>
      </c>
      <c r="N64" s="44"/>
      <c r="O64" s="29">
        <f t="shared" si="2"/>
        <v>0</v>
      </c>
      <c r="P64" s="29">
        <f t="shared" si="3"/>
        <v>300</v>
      </c>
      <c r="Q64" s="29">
        <f t="shared" si="4"/>
        <v>3600</v>
      </c>
    </row>
    <row r="65" spans="1:17" x14ac:dyDescent="0.25">
      <c r="A65" s="7"/>
      <c r="B65" s="41" t="s">
        <v>52</v>
      </c>
      <c r="C65" s="18">
        <f>SUM(C66:C68)</f>
        <v>0</v>
      </c>
      <c r="D65" s="18"/>
      <c r="E65" s="18"/>
      <c r="F65" s="18">
        <f t="shared" ref="F65:G65" si="45">SUM(F66:F68)</f>
        <v>0</v>
      </c>
      <c r="G65" s="18">
        <f t="shared" si="45"/>
        <v>0</v>
      </c>
      <c r="H65" s="43"/>
      <c r="I65" s="32">
        <f>SUM(I66:I68)</f>
        <v>26</v>
      </c>
      <c r="J65" s="32"/>
      <c r="K65" s="32"/>
      <c r="L65" s="32">
        <f t="shared" ref="L65:M65" si="46">SUM(L66:L68)</f>
        <v>21900</v>
      </c>
      <c r="M65" s="32">
        <f t="shared" si="46"/>
        <v>262800</v>
      </c>
      <c r="N65" s="44"/>
      <c r="O65" s="32">
        <f t="shared" si="2"/>
        <v>26</v>
      </c>
      <c r="P65" s="32">
        <f t="shared" si="3"/>
        <v>21900</v>
      </c>
      <c r="Q65" s="32">
        <f t="shared" si="4"/>
        <v>262800</v>
      </c>
    </row>
    <row r="66" spans="1:17" x14ac:dyDescent="0.25">
      <c r="A66" s="46"/>
      <c r="B66" s="48" t="s">
        <v>10</v>
      </c>
      <c r="C66" s="3"/>
      <c r="D66" s="9"/>
      <c r="E66" s="10"/>
      <c r="F66" s="10"/>
      <c r="G66" s="10"/>
      <c r="H66" s="43"/>
      <c r="I66" s="27">
        <v>1</v>
      </c>
      <c r="J66" s="28">
        <v>1.8</v>
      </c>
      <c r="K66" s="29">
        <f>J66*1000</f>
        <v>1800</v>
      </c>
      <c r="L66" s="29">
        <f>K66*I66</f>
        <v>1800</v>
      </c>
      <c r="M66" s="29">
        <f>L66*12</f>
        <v>21600</v>
      </c>
      <c r="N66" s="44"/>
      <c r="O66" s="29">
        <f t="shared" si="2"/>
        <v>1</v>
      </c>
      <c r="P66" s="29">
        <f t="shared" si="3"/>
        <v>1800</v>
      </c>
      <c r="Q66" s="29">
        <f t="shared" si="4"/>
        <v>21600</v>
      </c>
    </row>
    <row r="67" spans="1:17" x14ac:dyDescent="0.25">
      <c r="A67" s="46"/>
      <c r="B67" s="48" t="s">
        <v>11</v>
      </c>
      <c r="C67" s="3"/>
      <c r="D67" s="9"/>
      <c r="E67" s="10"/>
      <c r="F67" s="10"/>
      <c r="G67" s="10"/>
      <c r="H67" s="43"/>
      <c r="I67" s="27">
        <v>9</v>
      </c>
      <c r="J67" s="28">
        <v>0.9</v>
      </c>
      <c r="K67" s="29">
        <f>J67*1000</f>
        <v>900</v>
      </c>
      <c r="L67" s="29">
        <f>K67*I67</f>
        <v>8100</v>
      </c>
      <c r="M67" s="29">
        <f>L67*12</f>
        <v>97200</v>
      </c>
      <c r="N67" s="44"/>
      <c r="O67" s="29">
        <f t="shared" si="2"/>
        <v>9</v>
      </c>
      <c r="P67" s="29">
        <f t="shared" si="3"/>
        <v>8100</v>
      </c>
      <c r="Q67" s="29">
        <f t="shared" si="4"/>
        <v>97200</v>
      </c>
    </row>
    <row r="68" spans="1:17" x14ac:dyDescent="0.25">
      <c r="A68" s="46"/>
      <c r="B68" s="48" t="s">
        <v>12</v>
      </c>
      <c r="C68" s="3"/>
      <c r="D68" s="9"/>
      <c r="E68" s="10"/>
      <c r="F68" s="10"/>
      <c r="G68" s="10"/>
      <c r="H68" s="43"/>
      <c r="I68" s="27">
        <v>16</v>
      </c>
      <c r="J68" s="28">
        <v>0.75</v>
      </c>
      <c r="K68" s="29">
        <f>J68*1000</f>
        <v>750</v>
      </c>
      <c r="L68" s="29">
        <f>K68*I68</f>
        <v>12000</v>
      </c>
      <c r="M68" s="29">
        <f>L68*12</f>
        <v>144000</v>
      </c>
      <c r="N68" s="44"/>
      <c r="O68" s="29">
        <f t="shared" ref="O68:O131" si="47">I68-C68</f>
        <v>16</v>
      </c>
      <c r="P68" s="29">
        <f t="shared" ref="P68:P131" si="48">L68-F68</f>
        <v>12000</v>
      </c>
      <c r="Q68" s="29">
        <f t="shared" ref="Q68:Q131" si="49">M68-G68</f>
        <v>144000</v>
      </c>
    </row>
    <row r="69" spans="1:17" x14ac:dyDescent="0.25">
      <c r="A69" s="7"/>
      <c r="B69" s="41" t="s">
        <v>53</v>
      </c>
      <c r="C69" s="18">
        <f>SUM(C70:C72)</f>
        <v>0</v>
      </c>
      <c r="D69" s="18"/>
      <c r="E69" s="18"/>
      <c r="F69" s="18">
        <f t="shared" ref="F69:G69" si="50">SUM(F70:F72)</f>
        <v>0</v>
      </c>
      <c r="G69" s="18">
        <f t="shared" si="50"/>
        <v>0</v>
      </c>
      <c r="H69" s="43"/>
      <c r="I69" s="32">
        <f>SUM(I70:I72)</f>
        <v>14</v>
      </c>
      <c r="J69" s="32"/>
      <c r="K69" s="32"/>
      <c r="L69" s="32">
        <f t="shared" ref="L69:M69" si="51">SUM(L70:L72)</f>
        <v>11700</v>
      </c>
      <c r="M69" s="32">
        <f t="shared" si="51"/>
        <v>140400</v>
      </c>
      <c r="N69" s="44"/>
      <c r="O69" s="32">
        <f t="shared" si="47"/>
        <v>14</v>
      </c>
      <c r="P69" s="32">
        <f t="shared" si="48"/>
        <v>11700</v>
      </c>
      <c r="Q69" s="32">
        <f t="shared" si="49"/>
        <v>140400</v>
      </c>
    </row>
    <row r="70" spans="1:17" x14ac:dyDescent="0.25">
      <c r="A70" s="46"/>
      <c r="B70" s="48" t="s">
        <v>10</v>
      </c>
      <c r="C70" s="3"/>
      <c r="D70" s="9"/>
      <c r="E70" s="10"/>
      <c r="F70" s="10"/>
      <c r="G70" s="10"/>
      <c r="H70" s="43"/>
      <c r="I70" s="27">
        <v>1</v>
      </c>
      <c r="J70" s="28">
        <v>1.8</v>
      </c>
      <c r="K70" s="29">
        <f>J70*1000</f>
        <v>1800</v>
      </c>
      <c r="L70" s="29">
        <f>K70*I70</f>
        <v>1800</v>
      </c>
      <c r="M70" s="29">
        <f>L70*12</f>
        <v>21600</v>
      </c>
      <c r="N70" s="44"/>
      <c r="O70" s="29">
        <f t="shared" si="47"/>
        <v>1</v>
      </c>
      <c r="P70" s="29">
        <f t="shared" si="48"/>
        <v>1800</v>
      </c>
      <c r="Q70" s="29">
        <f t="shared" si="49"/>
        <v>21600</v>
      </c>
    </row>
    <row r="71" spans="1:17" x14ac:dyDescent="0.25">
      <c r="A71" s="46"/>
      <c r="B71" s="48" t="s">
        <v>11</v>
      </c>
      <c r="C71" s="3"/>
      <c r="D71" s="9"/>
      <c r="E71" s="10"/>
      <c r="F71" s="10"/>
      <c r="G71" s="10"/>
      <c r="H71" s="43"/>
      <c r="I71" s="27">
        <v>1</v>
      </c>
      <c r="J71" s="28">
        <v>0.9</v>
      </c>
      <c r="K71" s="29">
        <f>J71*1000</f>
        <v>900</v>
      </c>
      <c r="L71" s="29">
        <f>K71*I71</f>
        <v>900</v>
      </c>
      <c r="M71" s="29">
        <f>L71*12</f>
        <v>10800</v>
      </c>
      <c r="N71" s="44"/>
      <c r="O71" s="29">
        <f t="shared" si="47"/>
        <v>1</v>
      </c>
      <c r="P71" s="29">
        <f t="shared" si="48"/>
        <v>900</v>
      </c>
      <c r="Q71" s="29">
        <f t="shared" si="49"/>
        <v>10800</v>
      </c>
    </row>
    <row r="72" spans="1:17" x14ac:dyDescent="0.25">
      <c r="A72" s="46"/>
      <c r="B72" s="48" t="s">
        <v>12</v>
      </c>
      <c r="C72" s="3"/>
      <c r="D72" s="9"/>
      <c r="E72" s="10"/>
      <c r="F72" s="10"/>
      <c r="G72" s="10"/>
      <c r="H72" s="43"/>
      <c r="I72" s="27">
        <v>12</v>
      </c>
      <c r="J72" s="28">
        <v>0.75</v>
      </c>
      <c r="K72" s="29">
        <f>J72*1000</f>
        <v>750</v>
      </c>
      <c r="L72" s="29">
        <f>K72*I72</f>
        <v>9000</v>
      </c>
      <c r="M72" s="29">
        <f>L72*12</f>
        <v>108000</v>
      </c>
      <c r="N72" s="44"/>
      <c r="O72" s="29">
        <f t="shared" si="47"/>
        <v>12</v>
      </c>
      <c r="P72" s="29">
        <f t="shared" si="48"/>
        <v>9000</v>
      </c>
      <c r="Q72" s="29">
        <f t="shared" si="49"/>
        <v>108000</v>
      </c>
    </row>
    <row r="73" spans="1:17" x14ac:dyDescent="0.25">
      <c r="A73" s="7"/>
      <c r="B73" s="41" t="s">
        <v>54</v>
      </c>
      <c r="C73" s="18">
        <f>SUM(C74:C76)</f>
        <v>0</v>
      </c>
      <c r="D73" s="18"/>
      <c r="E73" s="18"/>
      <c r="F73" s="18">
        <f t="shared" ref="F73:G73" si="52">SUM(F74:F76)</f>
        <v>0</v>
      </c>
      <c r="G73" s="18">
        <f t="shared" si="52"/>
        <v>0</v>
      </c>
      <c r="H73" s="43"/>
      <c r="I73" s="32">
        <f>SUM(I74:I76)</f>
        <v>5</v>
      </c>
      <c r="J73" s="32"/>
      <c r="K73" s="32"/>
      <c r="L73" s="32">
        <f t="shared" ref="L73:M73" si="53">SUM(L74:L76)</f>
        <v>4350</v>
      </c>
      <c r="M73" s="32">
        <f t="shared" si="53"/>
        <v>52200</v>
      </c>
      <c r="N73" s="44"/>
      <c r="O73" s="32">
        <f t="shared" si="47"/>
        <v>5</v>
      </c>
      <c r="P73" s="32">
        <f t="shared" si="48"/>
        <v>4350</v>
      </c>
      <c r="Q73" s="32">
        <f t="shared" si="49"/>
        <v>52200</v>
      </c>
    </row>
    <row r="74" spans="1:17" x14ac:dyDescent="0.25">
      <c r="A74" s="46"/>
      <c r="B74" s="48" t="s">
        <v>55</v>
      </c>
      <c r="C74" s="3"/>
      <c r="D74" s="9"/>
      <c r="E74" s="10"/>
      <c r="F74" s="10"/>
      <c r="G74" s="10"/>
      <c r="H74" s="43"/>
      <c r="I74" s="27">
        <v>1</v>
      </c>
      <c r="J74" s="28">
        <v>1.2</v>
      </c>
      <c r="K74" s="29">
        <f>J74*1000</f>
        <v>1200</v>
      </c>
      <c r="L74" s="29">
        <f>K74*I74</f>
        <v>1200</v>
      </c>
      <c r="M74" s="29">
        <f>L74*12</f>
        <v>14400</v>
      </c>
      <c r="N74" s="44"/>
      <c r="O74" s="29">
        <f t="shared" si="47"/>
        <v>1</v>
      </c>
      <c r="P74" s="29">
        <f t="shared" si="48"/>
        <v>1200</v>
      </c>
      <c r="Q74" s="29">
        <f t="shared" si="49"/>
        <v>14400</v>
      </c>
    </row>
    <row r="75" spans="1:17" x14ac:dyDescent="0.25">
      <c r="A75" s="46"/>
      <c r="B75" s="48" t="s">
        <v>11</v>
      </c>
      <c r="C75" s="3"/>
      <c r="D75" s="9"/>
      <c r="E75" s="10"/>
      <c r="F75" s="10"/>
      <c r="G75" s="10"/>
      <c r="H75" s="43"/>
      <c r="I75" s="27">
        <v>1</v>
      </c>
      <c r="J75" s="28">
        <v>0.9</v>
      </c>
      <c r="K75" s="29">
        <f>J75*1000</f>
        <v>900</v>
      </c>
      <c r="L75" s="29">
        <f>K75*I75</f>
        <v>900</v>
      </c>
      <c r="M75" s="29">
        <f>L75*12</f>
        <v>10800</v>
      </c>
      <c r="N75" s="44"/>
      <c r="O75" s="29">
        <f t="shared" si="47"/>
        <v>1</v>
      </c>
      <c r="P75" s="29">
        <f t="shared" si="48"/>
        <v>900</v>
      </c>
      <c r="Q75" s="29">
        <f t="shared" si="49"/>
        <v>10800</v>
      </c>
    </row>
    <row r="76" spans="1:17" x14ac:dyDescent="0.25">
      <c r="A76" s="46"/>
      <c r="B76" s="48" t="s">
        <v>12</v>
      </c>
      <c r="C76" s="3"/>
      <c r="D76" s="9"/>
      <c r="E76" s="10"/>
      <c r="F76" s="10"/>
      <c r="G76" s="10"/>
      <c r="H76" s="43"/>
      <c r="I76" s="27">
        <v>3</v>
      </c>
      <c r="J76" s="28">
        <v>0.75</v>
      </c>
      <c r="K76" s="29">
        <f t="shared" ref="K76:K100" si="54">J76*1000</f>
        <v>750</v>
      </c>
      <c r="L76" s="29">
        <f>K76*I76</f>
        <v>2250</v>
      </c>
      <c r="M76" s="29">
        <f t="shared" ref="M76:M100" si="55">L76*12</f>
        <v>27000</v>
      </c>
      <c r="N76" s="44"/>
      <c r="O76" s="29">
        <f t="shared" si="47"/>
        <v>3</v>
      </c>
      <c r="P76" s="29">
        <f t="shared" si="48"/>
        <v>2250</v>
      </c>
      <c r="Q76" s="29">
        <f t="shared" si="49"/>
        <v>27000</v>
      </c>
    </row>
    <row r="77" spans="1:17" x14ac:dyDescent="0.25">
      <c r="A77" s="7"/>
      <c r="B77" s="41" t="s">
        <v>56</v>
      </c>
      <c r="C77" s="18">
        <f>SUM(C78:C80)</f>
        <v>0</v>
      </c>
      <c r="D77" s="18"/>
      <c r="E77" s="18"/>
      <c r="F77" s="18">
        <f t="shared" ref="F77:G77" si="56">SUM(F78:F80)</f>
        <v>0</v>
      </c>
      <c r="G77" s="18">
        <f t="shared" si="56"/>
        <v>0</v>
      </c>
      <c r="H77" s="43"/>
      <c r="I77" s="32">
        <f>SUM(I78:I80)</f>
        <v>6</v>
      </c>
      <c r="J77" s="32"/>
      <c r="K77" s="32"/>
      <c r="L77" s="32">
        <f t="shared" ref="L77:M77" si="57">SUM(L78:L80)</f>
        <v>5250</v>
      </c>
      <c r="M77" s="32">
        <f t="shared" si="57"/>
        <v>63000</v>
      </c>
      <c r="N77" s="44"/>
      <c r="O77" s="32">
        <f t="shared" si="47"/>
        <v>6</v>
      </c>
      <c r="P77" s="32">
        <f t="shared" si="48"/>
        <v>5250</v>
      </c>
      <c r="Q77" s="32">
        <f t="shared" si="49"/>
        <v>63000</v>
      </c>
    </row>
    <row r="78" spans="1:17" x14ac:dyDescent="0.25">
      <c r="A78" s="46"/>
      <c r="B78" s="48" t="s">
        <v>55</v>
      </c>
      <c r="C78" s="3"/>
      <c r="D78" s="9"/>
      <c r="E78" s="10"/>
      <c r="F78" s="10">
        <f>E78*C78</f>
        <v>0</v>
      </c>
      <c r="G78" s="10">
        <f t="shared" ref="G78:G80" si="58">F78*12</f>
        <v>0</v>
      </c>
      <c r="H78" s="43"/>
      <c r="I78" s="27">
        <v>1</v>
      </c>
      <c r="J78" s="28">
        <v>1.2</v>
      </c>
      <c r="K78" s="29">
        <f t="shared" si="54"/>
        <v>1200</v>
      </c>
      <c r="L78" s="29">
        <f>K78*I78</f>
        <v>1200</v>
      </c>
      <c r="M78" s="29">
        <f t="shared" si="55"/>
        <v>14400</v>
      </c>
      <c r="N78" s="44"/>
      <c r="O78" s="29">
        <f t="shared" si="47"/>
        <v>1</v>
      </c>
      <c r="P78" s="29">
        <f t="shared" si="48"/>
        <v>1200</v>
      </c>
      <c r="Q78" s="29">
        <f t="shared" si="49"/>
        <v>14400</v>
      </c>
    </row>
    <row r="79" spans="1:17" x14ac:dyDescent="0.25">
      <c r="A79" s="46"/>
      <c r="B79" s="48" t="s">
        <v>11</v>
      </c>
      <c r="C79" s="3"/>
      <c r="D79" s="9"/>
      <c r="E79" s="10"/>
      <c r="F79" s="10">
        <f>E79*C79</f>
        <v>0</v>
      </c>
      <c r="G79" s="10">
        <f t="shared" si="58"/>
        <v>0</v>
      </c>
      <c r="H79" s="43"/>
      <c r="I79" s="27">
        <v>2</v>
      </c>
      <c r="J79" s="28">
        <v>0.9</v>
      </c>
      <c r="K79" s="29">
        <f t="shared" si="54"/>
        <v>900</v>
      </c>
      <c r="L79" s="29">
        <f>K79*I79</f>
        <v>1800</v>
      </c>
      <c r="M79" s="29">
        <f t="shared" si="55"/>
        <v>21600</v>
      </c>
      <c r="N79" s="44"/>
      <c r="O79" s="29">
        <f t="shared" si="47"/>
        <v>2</v>
      </c>
      <c r="P79" s="29">
        <f t="shared" si="48"/>
        <v>1800</v>
      </c>
      <c r="Q79" s="29">
        <f t="shared" si="49"/>
        <v>21600</v>
      </c>
    </row>
    <row r="80" spans="1:17" x14ac:dyDescent="0.25">
      <c r="A80" s="46"/>
      <c r="B80" s="48" t="s">
        <v>12</v>
      </c>
      <c r="C80" s="3"/>
      <c r="D80" s="9"/>
      <c r="E80" s="10"/>
      <c r="F80" s="10">
        <f>E80*C80</f>
        <v>0</v>
      </c>
      <c r="G80" s="10">
        <f t="shared" si="58"/>
        <v>0</v>
      </c>
      <c r="H80" s="43"/>
      <c r="I80" s="27">
        <v>3</v>
      </c>
      <c r="J80" s="28">
        <v>0.75</v>
      </c>
      <c r="K80" s="29">
        <f t="shared" si="54"/>
        <v>750</v>
      </c>
      <c r="L80" s="29">
        <f>K80*I80</f>
        <v>2250</v>
      </c>
      <c r="M80" s="29">
        <f t="shared" si="55"/>
        <v>27000</v>
      </c>
      <c r="N80" s="44"/>
      <c r="O80" s="29">
        <f t="shared" si="47"/>
        <v>3</v>
      </c>
      <c r="P80" s="29">
        <f t="shared" si="48"/>
        <v>2250</v>
      </c>
      <c r="Q80" s="29">
        <f t="shared" si="49"/>
        <v>27000</v>
      </c>
    </row>
    <row r="81" spans="1:17" ht="25.5" x14ac:dyDescent="0.25">
      <c r="A81" s="7"/>
      <c r="B81" s="41" t="s">
        <v>57</v>
      </c>
      <c r="C81" s="18">
        <f>SUM(C82:C84)</f>
        <v>0</v>
      </c>
      <c r="D81" s="18"/>
      <c r="E81" s="18"/>
      <c r="F81" s="18">
        <f t="shared" ref="F81:G81" si="59">SUM(F82:F84)</f>
        <v>0</v>
      </c>
      <c r="G81" s="18">
        <f t="shared" si="59"/>
        <v>0</v>
      </c>
      <c r="H81" s="43"/>
      <c r="I81" s="32">
        <f>SUM(I82:I84)</f>
        <v>4</v>
      </c>
      <c r="J81" s="32"/>
      <c r="K81" s="32"/>
      <c r="L81" s="32">
        <f t="shared" ref="L81:M81" si="60">SUM(L82:L84)</f>
        <v>3600</v>
      </c>
      <c r="M81" s="32">
        <f t="shared" si="60"/>
        <v>43200</v>
      </c>
      <c r="N81" s="44"/>
      <c r="O81" s="32">
        <f t="shared" si="47"/>
        <v>4</v>
      </c>
      <c r="P81" s="32">
        <f t="shared" si="48"/>
        <v>3600</v>
      </c>
      <c r="Q81" s="32">
        <f t="shared" si="49"/>
        <v>43200</v>
      </c>
    </row>
    <row r="82" spans="1:17" x14ac:dyDescent="0.25">
      <c r="A82" s="46"/>
      <c r="B82" s="48" t="s">
        <v>55</v>
      </c>
      <c r="C82" s="3"/>
      <c r="D82" s="9"/>
      <c r="E82" s="10"/>
      <c r="F82" s="10"/>
      <c r="G82" s="10"/>
      <c r="H82" s="43"/>
      <c r="I82" s="27">
        <v>1</v>
      </c>
      <c r="J82" s="28">
        <v>1.2</v>
      </c>
      <c r="K82" s="29">
        <f t="shared" si="54"/>
        <v>1200</v>
      </c>
      <c r="L82" s="29">
        <f>K82*I82</f>
        <v>1200</v>
      </c>
      <c r="M82" s="29">
        <f t="shared" si="55"/>
        <v>14400</v>
      </c>
      <c r="N82" s="44"/>
      <c r="O82" s="29">
        <f t="shared" si="47"/>
        <v>1</v>
      </c>
      <c r="P82" s="29">
        <f t="shared" si="48"/>
        <v>1200</v>
      </c>
      <c r="Q82" s="29">
        <f t="shared" si="49"/>
        <v>14400</v>
      </c>
    </row>
    <row r="83" spans="1:17" x14ac:dyDescent="0.25">
      <c r="A83" s="46"/>
      <c r="B83" s="48" t="s">
        <v>11</v>
      </c>
      <c r="C83" s="3"/>
      <c r="D83" s="9"/>
      <c r="E83" s="10"/>
      <c r="F83" s="10"/>
      <c r="G83" s="10"/>
      <c r="H83" s="43"/>
      <c r="I83" s="27">
        <v>1</v>
      </c>
      <c r="J83" s="28">
        <v>0.9</v>
      </c>
      <c r="K83" s="29">
        <f t="shared" si="54"/>
        <v>900</v>
      </c>
      <c r="L83" s="29">
        <f>K83*I83</f>
        <v>900</v>
      </c>
      <c r="M83" s="29">
        <f t="shared" si="55"/>
        <v>10800</v>
      </c>
      <c r="N83" s="44"/>
      <c r="O83" s="29">
        <f t="shared" si="47"/>
        <v>1</v>
      </c>
      <c r="P83" s="29">
        <f t="shared" si="48"/>
        <v>900</v>
      </c>
      <c r="Q83" s="29">
        <f t="shared" si="49"/>
        <v>10800</v>
      </c>
    </row>
    <row r="84" spans="1:17" x14ac:dyDescent="0.25">
      <c r="A84" s="46"/>
      <c r="B84" s="48" t="s">
        <v>12</v>
      </c>
      <c r="C84" s="3"/>
      <c r="D84" s="9"/>
      <c r="E84" s="10"/>
      <c r="F84" s="10"/>
      <c r="G84" s="10"/>
      <c r="H84" s="43"/>
      <c r="I84" s="27">
        <v>2</v>
      </c>
      <c r="J84" s="28">
        <v>0.75</v>
      </c>
      <c r="K84" s="29">
        <f t="shared" si="54"/>
        <v>750</v>
      </c>
      <c r="L84" s="29">
        <f>K84*I84</f>
        <v>1500</v>
      </c>
      <c r="M84" s="29">
        <f t="shared" si="55"/>
        <v>18000</v>
      </c>
      <c r="N84" s="44"/>
      <c r="O84" s="29">
        <f t="shared" si="47"/>
        <v>2</v>
      </c>
      <c r="P84" s="29">
        <f t="shared" si="48"/>
        <v>1500</v>
      </c>
      <c r="Q84" s="29">
        <f t="shared" si="49"/>
        <v>18000</v>
      </c>
    </row>
    <row r="85" spans="1:17" x14ac:dyDescent="0.25">
      <c r="A85" s="7"/>
      <c r="B85" s="41" t="s">
        <v>58</v>
      </c>
      <c r="C85" s="18">
        <f>SUM(C86:C88)</f>
        <v>0</v>
      </c>
      <c r="D85" s="18"/>
      <c r="E85" s="18"/>
      <c r="F85" s="18">
        <f t="shared" ref="F85:G85" si="61">SUM(F86:F88)</f>
        <v>0</v>
      </c>
      <c r="G85" s="18">
        <f t="shared" si="61"/>
        <v>0</v>
      </c>
      <c r="H85" s="43"/>
      <c r="I85" s="32">
        <f>SUM(I86:I88)</f>
        <v>3</v>
      </c>
      <c r="J85" s="32"/>
      <c r="K85" s="32"/>
      <c r="L85" s="32">
        <f t="shared" ref="L85:M85" si="62">SUM(L86:L88)</f>
        <v>2850</v>
      </c>
      <c r="M85" s="32">
        <f t="shared" si="62"/>
        <v>34200</v>
      </c>
      <c r="N85" s="44"/>
      <c r="O85" s="32">
        <f t="shared" si="47"/>
        <v>3</v>
      </c>
      <c r="P85" s="32">
        <f t="shared" si="48"/>
        <v>2850</v>
      </c>
      <c r="Q85" s="32">
        <f t="shared" si="49"/>
        <v>34200</v>
      </c>
    </row>
    <row r="86" spans="1:17" x14ac:dyDescent="0.25">
      <c r="A86" s="46"/>
      <c r="B86" s="48" t="s">
        <v>55</v>
      </c>
      <c r="C86" s="3"/>
      <c r="D86" s="9"/>
      <c r="E86" s="10"/>
      <c r="F86" s="10"/>
      <c r="G86" s="10"/>
      <c r="H86" s="43"/>
      <c r="I86" s="27">
        <v>1</v>
      </c>
      <c r="J86" s="28">
        <v>1.2</v>
      </c>
      <c r="K86" s="29">
        <f t="shared" si="54"/>
        <v>1200</v>
      </c>
      <c r="L86" s="29">
        <f>K86*I86</f>
        <v>1200</v>
      </c>
      <c r="M86" s="29">
        <f t="shared" si="55"/>
        <v>14400</v>
      </c>
      <c r="N86" s="44"/>
      <c r="O86" s="29">
        <f t="shared" si="47"/>
        <v>1</v>
      </c>
      <c r="P86" s="29">
        <f t="shared" si="48"/>
        <v>1200</v>
      </c>
      <c r="Q86" s="29">
        <f t="shared" si="49"/>
        <v>14400</v>
      </c>
    </row>
    <row r="87" spans="1:17" x14ac:dyDescent="0.25">
      <c r="A87" s="46"/>
      <c r="B87" s="48" t="s">
        <v>11</v>
      </c>
      <c r="C87" s="3"/>
      <c r="D87" s="9"/>
      <c r="E87" s="10"/>
      <c r="F87" s="10"/>
      <c r="G87" s="10"/>
      <c r="H87" s="43"/>
      <c r="I87" s="27">
        <v>1</v>
      </c>
      <c r="J87" s="28">
        <v>0.9</v>
      </c>
      <c r="K87" s="29">
        <f t="shared" si="54"/>
        <v>900</v>
      </c>
      <c r="L87" s="29">
        <f>K87*I87</f>
        <v>900</v>
      </c>
      <c r="M87" s="29">
        <f t="shared" si="55"/>
        <v>10800</v>
      </c>
      <c r="N87" s="44"/>
      <c r="O87" s="29">
        <f t="shared" si="47"/>
        <v>1</v>
      </c>
      <c r="P87" s="29">
        <f t="shared" si="48"/>
        <v>900</v>
      </c>
      <c r="Q87" s="29">
        <f t="shared" si="49"/>
        <v>10800</v>
      </c>
    </row>
    <row r="88" spans="1:17" x14ac:dyDescent="0.25">
      <c r="A88" s="46"/>
      <c r="B88" s="48" t="s">
        <v>12</v>
      </c>
      <c r="C88" s="3"/>
      <c r="D88" s="9"/>
      <c r="E88" s="10"/>
      <c r="F88" s="10"/>
      <c r="G88" s="10"/>
      <c r="H88" s="43"/>
      <c r="I88" s="27">
        <v>1</v>
      </c>
      <c r="J88" s="28">
        <v>0.75</v>
      </c>
      <c r="K88" s="29">
        <f t="shared" si="54"/>
        <v>750</v>
      </c>
      <c r="L88" s="29">
        <f>K88*I88</f>
        <v>750</v>
      </c>
      <c r="M88" s="29">
        <f t="shared" si="55"/>
        <v>9000</v>
      </c>
      <c r="N88" s="44"/>
      <c r="O88" s="29">
        <f t="shared" si="47"/>
        <v>1</v>
      </c>
      <c r="P88" s="29">
        <f t="shared" si="48"/>
        <v>750</v>
      </c>
      <c r="Q88" s="29">
        <f t="shared" si="49"/>
        <v>9000</v>
      </c>
    </row>
    <row r="89" spans="1:17" x14ac:dyDescent="0.25">
      <c r="A89" s="7"/>
      <c r="B89" s="41" t="s">
        <v>59</v>
      </c>
      <c r="C89" s="17">
        <f>SUM(C90:C92)</f>
        <v>0</v>
      </c>
      <c r="D89" s="17"/>
      <c r="E89" s="17"/>
      <c r="F89" s="17">
        <f t="shared" ref="F89:G89" si="63">SUM(F90:F92)</f>
        <v>0</v>
      </c>
      <c r="G89" s="17">
        <f t="shared" si="63"/>
        <v>0</v>
      </c>
      <c r="H89" s="43"/>
      <c r="I89" s="33">
        <f>SUM(I90:I92)</f>
        <v>6</v>
      </c>
      <c r="J89" s="33"/>
      <c r="K89" s="33"/>
      <c r="L89" s="33">
        <f t="shared" ref="L89:M89" si="64">SUM(L90:L92)</f>
        <v>5250</v>
      </c>
      <c r="M89" s="33">
        <f t="shared" si="64"/>
        <v>63000</v>
      </c>
      <c r="N89" s="44"/>
      <c r="O89" s="33">
        <f t="shared" si="47"/>
        <v>6</v>
      </c>
      <c r="P89" s="33">
        <f t="shared" si="48"/>
        <v>5250</v>
      </c>
      <c r="Q89" s="33">
        <f t="shared" si="49"/>
        <v>63000</v>
      </c>
    </row>
    <row r="90" spans="1:17" x14ac:dyDescent="0.25">
      <c r="A90" s="46"/>
      <c r="B90" s="48" t="s">
        <v>55</v>
      </c>
      <c r="C90" s="3"/>
      <c r="D90" s="9"/>
      <c r="E90" s="10"/>
      <c r="F90" s="10"/>
      <c r="G90" s="10"/>
      <c r="H90" s="43"/>
      <c r="I90" s="27">
        <v>1</v>
      </c>
      <c r="J90" s="28">
        <v>1.2</v>
      </c>
      <c r="K90" s="29">
        <f t="shared" si="54"/>
        <v>1200</v>
      </c>
      <c r="L90" s="29">
        <f>K90*I90</f>
        <v>1200</v>
      </c>
      <c r="M90" s="29">
        <f t="shared" si="55"/>
        <v>14400</v>
      </c>
      <c r="N90" s="44"/>
      <c r="O90" s="29">
        <f t="shared" si="47"/>
        <v>1</v>
      </c>
      <c r="P90" s="29">
        <f t="shared" si="48"/>
        <v>1200</v>
      </c>
      <c r="Q90" s="29">
        <f t="shared" si="49"/>
        <v>14400</v>
      </c>
    </row>
    <row r="91" spans="1:17" x14ac:dyDescent="0.25">
      <c r="A91" s="46"/>
      <c r="B91" s="48" t="s">
        <v>11</v>
      </c>
      <c r="C91" s="3"/>
      <c r="D91" s="9"/>
      <c r="E91" s="10"/>
      <c r="F91" s="10"/>
      <c r="G91" s="10"/>
      <c r="H91" s="43"/>
      <c r="I91" s="27">
        <v>2</v>
      </c>
      <c r="J91" s="28">
        <v>0.9</v>
      </c>
      <c r="K91" s="29">
        <f t="shared" si="54"/>
        <v>900</v>
      </c>
      <c r="L91" s="29">
        <f>K91*I91</f>
        <v>1800</v>
      </c>
      <c r="M91" s="29">
        <f t="shared" si="55"/>
        <v>21600</v>
      </c>
      <c r="N91" s="44"/>
      <c r="O91" s="29">
        <f t="shared" si="47"/>
        <v>2</v>
      </c>
      <c r="P91" s="29">
        <f t="shared" si="48"/>
        <v>1800</v>
      </c>
      <c r="Q91" s="29">
        <f t="shared" si="49"/>
        <v>21600</v>
      </c>
    </row>
    <row r="92" spans="1:17" x14ac:dyDescent="0.25">
      <c r="A92" s="46"/>
      <c r="B92" s="48" t="s">
        <v>12</v>
      </c>
      <c r="C92" s="3"/>
      <c r="D92" s="9"/>
      <c r="E92" s="10"/>
      <c r="F92" s="10"/>
      <c r="G92" s="10"/>
      <c r="H92" s="43"/>
      <c r="I92" s="27">
        <v>3</v>
      </c>
      <c r="J92" s="28">
        <v>0.75</v>
      </c>
      <c r="K92" s="29">
        <f t="shared" si="54"/>
        <v>750</v>
      </c>
      <c r="L92" s="29">
        <f>K92*I92</f>
        <v>2250</v>
      </c>
      <c r="M92" s="29">
        <f t="shared" si="55"/>
        <v>27000</v>
      </c>
      <c r="N92" s="44"/>
      <c r="O92" s="29">
        <f t="shared" si="47"/>
        <v>3</v>
      </c>
      <c r="P92" s="29">
        <f t="shared" si="48"/>
        <v>2250</v>
      </c>
      <c r="Q92" s="29">
        <f t="shared" si="49"/>
        <v>27000</v>
      </c>
    </row>
    <row r="93" spans="1:17" x14ac:dyDescent="0.25">
      <c r="A93" s="7"/>
      <c r="B93" s="41" t="s">
        <v>60</v>
      </c>
      <c r="C93" s="17">
        <f>SUM(C94:C96)</f>
        <v>0</v>
      </c>
      <c r="D93" s="17"/>
      <c r="E93" s="17"/>
      <c r="F93" s="17">
        <f t="shared" ref="F93:G93" si="65">SUM(F94:F96)</f>
        <v>0</v>
      </c>
      <c r="G93" s="17">
        <f t="shared" si="65"/>
        <v>0</v>
      </c>
      <c r="H93" s="43"/>
      <c r="I93" s="33">
        <f>SUM(I94:I96)</f>
        <v>5</v>
      </c>
      <c r="J93" s="33"/>
      <c r="K93" s="33"/>
      <c r="L93" s="33">
        <f t="shared" ref="L93:M93" si="66">SUM(L94:L96)</f>
        <v>4350</v>
      </c>
      <c r="M93" s="33">
        <f t="shared" si="66"/>
        <v>52200</v>
      </c>
      <c r="N93" s="44"/>
      <c r="O93" s="33">
        <f t="shared" si="47"/>
        <v>5</v>
      </c>
      <c r="P93" s="33">
        <f t="shared" si="48"/>
        <v>4350</v>
      </c>
      <c r="Q93" s="33">
        <f t="shared" si="49"/>
        <v>52200</v>
      </c>
    </row>
    <row r="94" spans="1:17" x14ac:dyDescent="0.25">
      <c r="A94" s="46"/>
      <c r="B94" s="48" t="s">
        <v>55</v>
      </c>
      <c r="C94" s="3"/>
      <c r="D94" s="9"/>
      <c r="E94" s="10"/>
      <c r="F94" s="10"/>
      <c r="G94" s="10"/>
      <c r="H94" s="43"/>
      <c r="I94" s="27">
        <v>1</v>
      </c>
      <c r="J94" s="28">
        <v>1.2</v>
      </c>
      <c r="K94" s="29">
        <f t="shared" si="54"/>
        <v>1200</v>
      </c>
      <c r="L94" s="29">
        <f>K94*I94</f>
        <v>1200</v>
      </c>
      <c r="M94" s="29">
        <f t="shared" si="55"/>
        <v>14400</v>
      </c>
      <c r="N94" s="44"/>
      <c r="O94" s="29">
        <f t="shared" si="47"/>
        <v>1</v>
      </c>
      <c r="P94" s="29">
        <f t="shared" si="48"/>
        <v>1200</v>
      </c>
      <c r="Q94" s="29">
        <f t="shared" si="49"/>
        <v>14400</v>
      </c>
    </row>
    <row r="95" spans="1:17" x14ac:dyDescent="0.25">
      <c r="A95" s="46"/>
      <c r="B95" s="48" t="s">
        <v>11</v>
      </c>
      <c r="C95" s="3"/>
      <c r="D95" s="9"/>
      <c r="E95" s="10"/>
      <c r="F95" s="10"/>
      <c r="G95" s="10"/>
      <c r="H95" s="43"/>
      <c r="I95" s="27">
        <v>1</v>
      </c>
      <c r="J95" s="28">
        <v>0.9</v>
      </c>
      <c r="K95" s="29">
        <f t="shared" si="54"/>
        <v>900</v>
      </c>
      <c r="L95" s="29">
        <f>K95*I95</f>
        <v>900</v>
      </c>
      <c r="M95" s="29">
        <f t="shared" si="55"/>
        <v>10800</v>
      </c>
      <c r="N95" s="44"/>
      <c r="O95" s="29">
        <f t="shared" si="47"/>
        <v>1</v>
      </c>
      <c r="P95" s="29">
        <f t="shared" si="48"/>
        <v>900</v>
      </c>
      <c r="Q95" s="29">
        <f t="shared" si="49"/>
        <v>10800</v>
      </c>
    </row>
    <row r="96" spans="1:17" x14ac:dyDescent="0.25">
      <c r="A96" s="46"/>
      <c r="B96" s="48" t="s">
        <v>12</v>
      </c>
      <c r="C96" s="3"/>
      <c r="D96" s="9"/>
      <c r="E96" s="10"/>
      <c r="F96" s="10"/>
      <c r="G96" s="10"/>
      <c r="H96" s="43"/>
      <c r="I96" s="27">
        <v>3</v>
      </c>
      <c r="J96" s="28">
        <v>0.75</v>
      </c>
      <c r="K96" s="29">
        <f t="shared" si="54"/>
        <v>750</v>
      </c>
      <c r="L96" s="29">
        <f>K96*I96</f>
        <v>2250</v>
      </c>
      <c r="M96" s="29">
        <f t="shared" si="55"/>
        <v>27000</v>
      </c>
      <c r="N96" s="44"/>
      <c r="O96" s="29">
        <f t="shared" si="47"/>
        <v>3</v>
      </c>
      <c r="P96" s="29">
        <f t="shared" si="48"/>
        <v>2250</v>
      </c>
      <c r="Q96" s="29">
        <f t="shared" si="49"/>
        <v>27000</v>
      </c>
    </row>
    <row r="97" spans="1:17" x14ac:dyDescent="0.25">
      <c r="A97" s="7"/>
      <c r="B97" s="41" t="s">
        <v>61</v>
      </c>
      <c r="C97" s="17">
        <f>SUM(C98:C100)</f>
        <v>0</v>
      </c>
      <c r="D97" s="17"/>
      <c r="E97" s="17"/>
      <c r="F97" s="17">
        <f t="shared" ref="F97:G97" si="67">SUM(F98:F100)</f>
        <v>0</v>
      </c>
      <c r="G97" s="17">
        <f t="shared" si="67"/>
        <v>0</v>
      </c>
      <c r="H97" s="43"/>
      <c r="I97" s="33">
        <f>SUM(I98:I100)</f>
        <v>5</v>
      </c>
      <c r="J97" s="33"/>
      <c r="K97" s="33"/>
      <c r="L97" s="33">
        <f t="shared" ref="L97:M97" si="68">SUM(L98:L100)</f>
        <v>4350</v>
      </c>
      <c r="M97" s="33">
        <f t="shared" si="68"/>
        <v>52200</v>
      </c>
      <c r="N97" s="44"/>
      <c r="O97" s="33">
        <f t="shared" si="47"/>
        <v>5</v>
      </c>
      <c r="P97" s="33">
        <f t="shared" si="48"/>
        <v>4350</v>
      </c>
      <c r="Q97" s="33">
        <f t="shared" si="49"/>
        <v>52200</v>
      </c>
    </row>
    <row r="98" spans="1:17" x14ac:dyDescent="0.25">
      <c r="A98" s="46"/>
      <c r="B98" s="48" t="s">
        <v>55</v>
      </c>
      <c r="C98" s="3"/>
      <c r="D98" s="9"/>
      <c r="E98" s="10"/>
      <c r="F98" s="10"/>
      <c r="G98" s="10"/>
      <c r="H98" s="43"/>
      <c r="I98" s="27">
        <v>1</v>
      </c>
      <c r="J98" s="28">
        <v>1.2</v>
      </c>
      <c r="K98" s="29">
        <f t="shared" si="54"/>
        <v>1200</v>
      </c>
      <c r="L98" s="29">
        <f>K98*I98</f>
        <v>1200</v>
      </c>
      <c r="M98" s="29">
        <f t="shared" si="55"/>
        <v>14400</v>
      </c>
      <c r="N98" s="44"/>
      <c r="O98" s="29">
        <f t="shared" si="47"/>
        <v>1</v>
      </c>
      <c r="P98" s="29">
        <f t="shared" si="48"/>
        <v>1200</v>
      </c>
      <c r="Q98" s="29">
        <f t="shared" si="49"/>
        <v>14400</v>
      </c>
    </row>
    <row r="99" spans="1:17" x14ac:dyDescent="0.25">
      <c r="A99" s="46"/>
      <c r="B99" s="48" t="s">
        <v>11</v>
      </c>
      <c r="C99" s="3"/>
      <c r="D99" s="9"/>
      <c r="E99" s="10"/>
      <c r="F99" s="10"/>
      <c r="G99" s="10"/>
      <c r="H99" s="43"/>
      <c r="I99" s="27">
        <v>1</v>
      </c>
      <c r="J99" s="28">
        <v>0.9</v>
      </c>
      <c r="K99" s="29">
        <f t="shared" si="54"/>
        <v>900</v>
      </c>
      <c r="L99" s="29">
        <f>K99*I99</f>
        <v>900</v>
      </c>
      <c r="M99" s="29">
        <f t="shared" si="55"/>
        <v>10800</v>
      </c>
      <c r="N99" s="44"/>
      <c r="O99" s="29">
        <f t="shared" si="47"/>
        <v>1</v>
      </c>
      <c r="P99" s="29">
        <f t="shared" si="48"/>
        <v>900</v>
      </c>
      <c r="Q99" s="29">
        <f t="shared" si="49"/>
        <v>10800</v>
      </c>
    </row>
    <row r="100" spans="1:17" x14ac:dyDescent="0.25">
      <c r="A100" s="46"/>
      <c r="B100" s="48" t="s">
        <v>12</v>
      </c>
      <c r="C100" s="3"/>
      <c r="D100" s="9"/>
      <c r="E100" s="10"/>
      <c r="F100" s="10"/>
      <c r="G100" s="10"/>
      <c r="H100" s="43"/>
      <c r="I100" s="27">
        <v>3</v>
      </c>
      <c r="J100" s="28">
        <v>0.75</v>
      </c>
      <c r="K100" s="29">
        <f t="shared" si="54"/>
        <v>750</v>
      </c>
      <c r="L100" s="29">
        <f>K100*I100</f>
        <v>2250</v>
      </c>
      <c r="M100" s="29">
        <f t="shared" si="55"/>
        <v>27000</v>
      </c>
      <c r="N100" s="44"/>
      <c r="O100" s="29">
        <f t="shared" si="47"/>
        <v>3</v>
      </c>
      <c r="P100" s="29">
        <f t="shared" si="48"/>
        <v>2250</v>
      </c>
      <c r="Q100" s="29">
        <f t="shared" si="49"/>
        <v>27000</v>
      </c>
    </row>
    <row r="101" spans="1:17" x14ac:dyDescent="0.25">
      <c r="A101" s="6"/>
      <c r="B101" s="5" t="s">
        <v>26</v>
      </c>
      <c r="C101" s="19">
        <f>C102+C103+C107+C110</f>
        <v>20</v>
      </c>
      <c r="D101" s="19"/>
      <c r="E101" s="19"/>
      <c r="F101" s="19">
        <f t="shared" ref="F101:G101" si="69">F102+F103+F107+F110</f>
        <v>20350</v>
      </c>
      <c r="G101" s="19">
        <f t="shared" si="69"/>
        <v>244200</v>
      </c>
      <c r="H101" s="43"/>
      <c r="I101" s="31">
        <f>I102+I103+I107+I110</f>
        <v>20</v>
      </c>
      <c r="J101" s="31"/>
      <c r="K101" s="31"/>
      <c r="L101" s="31">
        <f t="shared" ref="L101:M101" si="70">L102+L103+L107+L110</f>
        <v>22750</v>
      </c>
      <c r="M101" s="31">
        <f t="shared" si="70"/>
        <v>273000</v>
      </c>
      <c r="N101" s="44"/>
      <c r="O101" s="31">
        <f t="shared" si="47"/>
        <v>0</v>
      </c>
      <c r="P101" s="31">
        <f t="shared" si="48"/>
        <v>2400</v>
      </c>
      <c r="Q101" s="31">
        <f t="shared" si="49"/>
        <v>28800</v>
      </c>
    </row>
    <row r="102" spans="1:17" ht="15.75" x14ac:dyDescent="0.3">
      <c r="A102" s="4"/>
      <c r="B102" s="2" t="s">
        <v>15</v>
      </c>
      <c r="C102" s="3">
        <v>1</v>
      </c>
      <c r="D102" s="9">
        <v>2</v>
      </c>
      <c r="E102" s="10">
        <f t="shared" si="36"/>
        <v>2000</v>
      </c>
      <c r="F102" s="10">
        <f>E102*C102</f>
        <v>2000</v>
      </c>
      <c r="G102" s="10">
        <f t="shared" si="39"/>
        <v>24000</v>
      </c>
      <c r="H102" s="43"/>
      <c r="I102" s="27">
        <v>1</v>
      </c>
      <c r="J102" s="28">
        <v>2.2000000000000002</v>
      </c>
      <c r="K102" s="29">
        <f t="shared" ref="K102:K173" si="71">J102*1000</f>
        <v>2200</v>
      </c>
      <c r="L102" s="29">
        <f>K102*I102</f>
        <v>2200</v>
      </c>
      <c r="M102" s="29">
        <f t="shared" si="40"/>
        <v>26400</v>
      </c>
      <c r="N102" s="44"/>
      <c r="O102" s="29">
        <f t="shared" si="47"/>
        <v>0</v>
      </c>
      <c r="P102" s="29">
        <f t="shared" si="48"/>
        <v>200</v>
      </c>
      <c r="Q102" s="29">
        <f t="shared" si="49"/>
        <v>2400</v>
      </c>
    </row>
    <row r="103" spans="1:17" ht="39.950000000000003" customHeight="1" x14ac:dyDescent="0.25">
      <c r="A103" s="7"/>
      <c r="B103" s="8" t="s">
        <v>65</v>
      </c>
      <c r="C103" s="18">
        <f>SUM(C104:C106)</f>
        <v>9</v>
      </c>
      <c r="D103" s="18"/>
      <c r="E103" s="18"/>
      <c r="F103" s="18">
        <f t="shared" ref="F103:G103" si="72">SUM(F104:F106)</f>
        <v>7150</v>
      </c>
      <c r="G103" s="18">
        <f t="shared" si="72"/>
        <v>85800</v>
      </c>
      <c r="H103" s="43"/>
      <c r="I103" s="32">
        <f>SUM(I104:I106)</f>
        <v>9</v>
      </c>
      <c r="J103" s="32"/>
      <c r="K103" s="32"/>
      <c r="L103" s="32">
        <f t="shared" ref="L103:M103" si="73">SUM(L104:L106)</f>
        <v>8150</v>
      </c>
      <c r="M103" s="32">
        <f t="shared" si="73"/>
        <v>97800</v>
      </c>
      <c r="N103" s="44"/>
      <c r="O103" s="32">
        <f t="shared" si="47"/>
        <v>0</v>
      </c>
      <c r="P103" s="32">
        <f t="shared" si="48"/>
        <v>1000</v>
      </c>
      <c r="Q103" s="32">
        <f t="shared" si="49"/>
        <v>12000</v>
      </c>
    </row>
    <row r="104" spans="1:17" x14ac:dyDescent="0.25">
      <c r="A104" s="46"/>
      <c r="B104" s="11" t="s">
        <v>10</v>
      </c>
      <c r="C104" s="3">
        <v>1</v>
      </c>
      <c r="D104" s="9">
        <v>1.6</v>
      </c>
      <c r="E104" s="10">
        <f t="shared" si="36"/>
        <v>1600</v>
      </c>
      <c r="F104" s="10">
        <f>E104*C104</f>
        <v>1600</v>
      </c>
      <c r="G104" s="10">
        <f t="shared" si="39"/>
        <v>19200</v>
      </c>
      <c r="H104" s="43"/>
      <c r="I104" s="27">
        <v>1</v>
      </c>
      <c r="J104" s="28">
        <v>1.8</v>
      </c>
      <c r="K104" s="29">
        <f t="shared" si="71"/>
        <v>1800</v>
      </c>
      <c r="L104" s="29">
        <f>K104*I104</f>
        <v>1800</v>
      </c>
      <c r="M104" s="29">
        <f t="shared" si="40"/>
        <v>21600</v>
      </c>
      <c r="N104" s="44"/>
      <c r="O104" s="29">
        <f t="shared" si="47"/>
        <v>0</v>
      </c>
      <c r="P104" s="29">
        <f t="shared" si="48"/>
        <v>200</v>
      </c>
      <c r="Q104" s="29">
        <f t="shared" si="49"/>
        <v>2400</v>
      </c>
    </row>
    <row r="105" spans="1:17" x14ac:dyDescent="0.25">
      <c r="A105" s="46"/>
      <c r="B105" s="11" t="s">
        <v>13</v>
      </c>
      <c r="C105" s="3">
        <v>1</v>
      </c>
      <c r="D105" s="9">
        <v>1</v>
      </c>
      <c r="E105" s="10">
        <f t="shared" si="36"/>
        <v>1000</v>
      </c>
      <c r="F105" s="10">
        <f>E105*C105</f>
        <v>1000</v>
      </c>
      <c r="G105" s="10">
        <f t="shared" si="39"/>
        <v>12000</v>
      </c>
      <c r="H105" s="43"/>
      <c r="I105" s="27">
        <v>1</v>
      </c>
      <c r="J105" s="28">
        <v>1.1000000000000001</v>
      </c>
      <c r="K105" s="29">
        <f t="shared" si="71"/>
        <v>1100</v>
      </c>
      <c r="L105" s="29">
        <f>K105*I105</f>
        <v>1100</v>
      </c>
      <c r="M105" s="29">
        <f t="shared" si="40"/>
        <v>13200</v>
      </c>
      <c r="N105" s="44"/>
      <c r="O105" s="29">
        <f t="shared" si="47"/>
        <v>0</v>
      </c>
      <c r="P105" s="29">
        <f t="shared" si="48"/>
        <v>100</v>
      </c>
      <c r="Q105" s="29">
        <f t="shared" si="49"/>
        <v>1200</v>
      </c>
    </row>
    <row r="106" spans="1:17" x14ac:dyDescent="0.25">
      <c r="A106" s="46"/>
      <c r="B106" s="11" t="s">
        <v>12</v>
      </c>
      <c r="C106" s="3">
        <v>7</v>
      </c>
      <c r="D106" s="9">
        <v>0.65</v>
      </c>
      <c r="E106" s="10">
        <f t="shared" si="36"/>
        <v>650</v>
      </c>
      <c r="F106" s="10">
        <f>E106*C106</f>
        <v>4550</v>
      </c>
      <c r="G106" s="10">
        <f t="shared" si="39"/>
        <v>54600</v>
      </c>
      <c r="H106" s="43"/>
      <c r="I106" s="27">
        <v>7</v>
      </c>
      <c r="J106" s="28">
        <v>0.75</v>
      </c>
      <c r="K106" s="29">
        <f t="shared" si="71"/>
        <v>750</v>
      </c>
      <c r="L106" s="29">
        <f>K106*I106</f>
        <v>5250</v>
      </c>
      <c r="M106" s="29">
        <f t="shared" si="40"/>
        <v>63000</v>
      </c>
      <c r="N106" s="44"/>
      <c r="O106" s="29">
        <f t="shared" si="47"/>
        <v>0</v>
      </c>
      <c r="P106" s="29">
        <f t="shared" si="48"/>
        <v>700</v>
      </c>
      <c r="Q106" s="29">
        <f t="shared" si="49"/>
        <v>8400</v>
      </c>
    </row>
    <row r="107" spans="1:17" ht="25.5" x14ac:dyDescent="0.25">
      <c r="A107" s="7"/>
      <c r="B107" s="8" t="s">
        <v>27</v>
      </c>
      <c r="C107" s="18">
        <f>SUM(C108:C109)</f>
        <v>6</v>
      </c>
      <c r="D107" s="18"/>
      <c r="E107" s="18"/>
      <c r="F107" s="18">
        <f t="shared" ref="F107:G107" si="74">SUM(F108:F109)</f>
        <v>6600</v>
      </c>
      <c r="G107" s="18">
        <f t="shared" si="74"/>
        <v>79200</v>
      </c>
      <c r="H107" s="43"/>
      <c r="I107" s="32">
        <f>SUM(I108:I109)</f>
        <v>6</v>
      </c>
      <c r="J107" s="32"/>
      <c r="K107" s="32"/>
      <c r="L107" s="32">
        <f t="shared" ref="L107:M107" si="75">SUM(L108:L109)</f>
        <v>7300</v>
      </c>
      <c r="M107" s="32">
        <f t="shared" si="75"/>
        <v>87600</v>
      </c>
      <c r="N107" s="44"/>
      <c r="O107" s="32">
        <f t="shared" si="47"/>
        <v>0</v>
      </c>
      <c r="P107" s="32">
        <f t="shared" si="48"/>
        <v>700</v>
      </c>
      <c r="Q107" s="32">
        <f t="shared" si="49"/>
        <v>8400</v>
      </c>
    </row>
    <row r="108" spans="1:17" x14ac:dyDescent="0.25">
      <c r="A108" s="46"/>
      <c r="B108" s="11" t="s">
        <v>10</v>
      </c>
      <c r="C108" s="3">
        <v>1</v>
      </c>
      <c r="D108" s="9">
        <v>1.6</v>
      </c>
      <c r="E108" s="10">
        <f t="shared" si="36"/>
        <v>1600</v>
      </c>
      <c r="F108" s="10">
        <f>E108*C108</f>
        <v>1600</v>
      </c>
      <c r="G108" s="10">
        <f t="shared" si="39"/>
        <v>19200</v>
      </c>
      <c r="H108" s="43"/>
      <c r="I108" s="27">
        <v>1</v>
      </c>
      <c r="J108" s="28">
        <v>1.8</v>
      </c>
      <c r="K108" s="29">
        <f t="shared" si="71"/>
        <v>1800</v>
      </c>
      <c r="L108" s="29">
        <f>K108*I108</f>
        <v>1800</v>
      </c>
      <c r="M108" s="29">
        <f t="shared" si="40"/>
        <v>21600</v>
      </c>
      <c r="N108" s="44"/>
      <c r="O108" s="29">
        <f t="shared" si="47"/>
        <v>0</v>
      </c>
      <c r="P108" s="29">
        <f t="shared" si="48"/>
        <v>200</v>
      </c>
      <c r="Q108" s="29">
        <f t="shared" si="49"/>
        <v>2400</v>
      </c>
    </row>
    <row r="109" spans="1:17" x14ac:dyDescent="0.25">
      <c r="A109" s="46"/>
      <c r="B109" s="11" t="s">
        <v>13</v>
      </c>
      <c r="C109" s="3">
        <v>5</v>
      </c>
      <c r="D109" s="47">
        <v>1</v>
      </c>
      <c r="E109" s="10">
        <f>D109*1000</f>
        <v>1000</v>
      </c>
      <c r="F109" s="10">
        <f>E109*C109</f>
        <v>5000</v>
      </c>
      <c r="G109" s="10">
        <f t="shared" si="39"/>
        <v>60000</v>
      </c>
      <c r="H109" s="43"/>
      <c r="I109" s="27">
        <v>5</v>
      </c>
      <c r="J109" s="28">
        <v>1.1000000000000001</v>
      </c>
      <c r="K109" s="29">
        <f>J109*1000</f>
        <v>1100</v>
      </c>
      <c r="L109" s="29">
        <f>K109*I109</f>
        <v>5500</v>
      </c>
      <c r="M109" s="29">
        <f t="shared" si="40"/>
        <v>66000</v>
      </c>
      <c r="N109" s="44"/>
      <c r="O109" s="29">
        <f t="shared" si="47"/>
        <v>0</v>
      </c>
      <c r="P109" s="29">
        <f t="shared" si="48"/>
        <v>500</v>
      </c>
      <c r="Q109" s="29">
        <f t="shared" si="49"/>
        <v>6000</v>
      </c>
    </row>
    <row r="110" spans="1:17" x14ac:dyDescent="0.25">
      <c r="A110" s="7"/>
      <c r="B110" s="22" t="s">
        <v>77</v>
      </c>
      <c r="C110" s="18">
        <f>SUM(C111:C112)</f>
        <v>4</v>
      </c>
      <c r="D110" s="18"/>
      <c r="E110" s="18"/>
      <c r="F110" s="18">
        <f>SUM(F111:F112)</f>
        <v>4600</v>
      </c>
      <c r="G110" s="18">
        <f>SUM(G111:G112)</f>
        <v>55200</v>
      </c>
      <c r="H110" s="43"/>
      <c r="I110" s="32">
        <f>SUM(I111:I112)</f>
        <v>4</v>
      </c>
      <c r="J110" s="32"/>
      <c r="K110" s="32"/>
      <c r="L110" s="32">
        <f>SUM(L111:L112)</f>
        <v>5100</v>
      </c>
      <c r="M110" s="32">
        <f>SUM(M111:M112)</f>
        <v>61200</v>
      </c>
      <c r="N110" s="44"/>
      <c r="O110" s="32">
        <f t="shared" si="47"/>
        <v>0</v>
      </c>
      <c r="P110" s="32">
        <f t="shared" si="48"/>
        <v>500</v>
      </c>
      <c r="Q110" s="32">
        <f t="shared" si="49"/>
        <v>6000</v>
      </c>
    </row>
    <row r="111" spans="1:17" x14ac:dyDescent="0.25">
      <c r="A111" s="46"/>
      <c r="B111" s="11" t="s">
        <v>10</v>
      </c>
      <c r="C111" s="3">
        <v>1</v>
      </c>
      <c r="D111" s="9">
        <v>1.6</v>
      </c>
      <c r="E111" s="10">
        <f t="shared" si="36"/>
        <v>1600</v>
      </c>
      <c r="F111" s="10">
        <f>E111*C111</f>
        <v>1600</v>
      </c>
      <c r="G111" s="10">
        <f t="shared" si="39"/>
        <v>19200</v>
      </c>
      <c r="H111" s="43"/>
      <c r="I111" s="27">
        <v>1</v>
      </c>
      <c r="J111" s="28">
        <v>1.8</v>
      </c>
      <c r="K111" s="29">
        <f t="shared" si="71"/>
        <v>1800</v>
      </c>
      <c r="L111" s="29">
        <f>K111*I111</f>
        <v>1800</v>
      </c>
      <c r="M111" s="29">
        <f t="shared" si="40"/>
        <v>21600</v>
      </c>
      <c r="N111" s="44"/>
      <c r="O111" s="29">
        <f t="shared" si="47"/>
        <v>0</v>
      </c>
      <c r="P111" s="29">
        <f t="shared" si="48"/>
        <v>200</v>
      </c>
      <c r="Q111" s="29">
        <f t="shared" si="49"/>
        <v>2400</v>
      </c>
    </row>
    <row r="112" spans="1:17" x14ac:dyDescent="0.25">
      <c r="A112" s="46"/>
      <c r="B112" s="11" t="s">
        <v>13</v>
      </c>
      <c r="C112" s="3">
        <v>3</v>
      </c>
      <c r="D112" s="9">
        <v>1</v>
      </c>
      <c r="E112" s="10">
        <f t="shared" si="36"/>
        <v>1000</v>
      </c>
      <c r="F112" s="10">
        <f>E112*C112</f>
        <v>3000</v>
      </c>
      <c r="G112" s="10">
        <f t="shared" si="39"/>
        <v>36000</v>
      </c>
      <c r="H112" s="43"/>
      <c r="I112" s="27">
        <v>3</v>
      </c>
      <c r="J112" s="28">
        <v>1.1000000000000001</v>
      </c>
      <c r="K112" s="29">
        <f t="shared" si="71"/>
        <v>1100</v>
      </c>
      <c r="L112" s="29">
        <f>K112*I112</f>
        <v>3300</v>
      </c>
      <c r="M112" s="29">
        <f t="shared" si="40"/>
        <v>39600</v>
      </c>
      <c r="N112" s="44"/>
      <c r="O112" s="29">
        <f t="shared" si="47"/>
        <v>0</v>
      </c>
      <c r="P112" s="29">
        <f t="shared" si="48"/>
        <v>300</v>
      </c>
      <c r="Q112" s="29">
        <f t="shared" si="49"/>
        <v>3600</v>
      </c>
    </row>
    <row r="113" spans="1:17" x14ac:dyDescent="0.25">
      <c r="A113" s="6"/>
      <c r="B113" s="5" t="s">
        <v>28</v>
      </c>
      <c r="C113" s="19">
        <f>C114+C115+C120+C125+C130+C134+C138</f>
        <v>39</v>
      </c>
      <c r="D113" s="19"/>
      <c r="E113" s="19"/>
      <c r="F113" s="19">
        <f>F114+F115+F120+F125+F130+F134+F138</f>
        <v>36800</v>
      </c>
      <c r="G113" s="19">
        <f>G114+G115+G120+G125+G130+G134+G138</f>
        <v>441600</v>
      </c>
      <c r="H113" s="43"/>
      <c r="I113" s="31">
        <f>I114+I115+I120+I125+I130+I134+I138</f>
        <v>39</v>
      </c>
      <c r="J113" s="31"/>
      <c r="K113" s="31"/>
      <c r="L113" s="31">
        <f t="shared" ref="L113:M113" si="76">L114+L115+L120+L125+L130+L134+L138</f>
        <v>41600</v>
      </c>
      <c r="M113" s="31">
        <f t="shared" si="76"/>
        <v>499200</v>
      </c>
      <c r="N113" s="44"/>
      <c r="O113" s="31">
        <f t="shared" si="47"/>
        <v>0</v>
      </c>
      <c r="P113" s="31">
        <f t="shared" si="48"/>
        <v>4800</v>
      </c>
      <c r="Q113" s="31">
        <f t="shared" si="49"/>
        <v>57600</v>
      </c>
    </row>
    <row r="114" spans="1:17" ht="15.75" x14ac:dyDescent="0.3">
      <c r="A114" s="4"/>
      <c r="B114" s="2" t="s">
        <v>15</v>
      </c>
      <c r="C114" s="3">
        <v>1</v>
      </c>
      <c r="D114" s="9">
        <v>2</v>
      </c>
      <c r="E114" s="10">
        <f t="shared" si="36"/>
        <v>2000</v>
      </c>
      <c r="F114" s="10">
        <f>E114*C114</f>
        <v>2000</v>
      </c>
      <c r="G114" s="10">
        <f t="shared" si="39"/>
        <v>24000</v>
      </c>
      <c r="H114" s="43"/>
      <c r="I114" s="27">
        <v>1</v>
      </c>
      <c r="J114" s="28">
        <v>2.2000000000000002</v>
      </c>
      <c r="K114" s="29">
        <f t="shared" si="71"/>
        <v>2200</v>
      </c>
      <c r="L114" s="29">
        <f>K114*I114</f>
        <v>2200</v>
      </c>
      <c r="M114" s="29">
        <f t="shared" si="40"/>
        <v>26400</v>
      </c>
      <c r="N114" s="44"/>
      <c r="O114" s="29">
        <f t="shared" si="47"/>
        <v>0</v>
      </c>
      <c r="P114" s="29">
        <f t="shared" si="48"/>
        <v>200</v>
      </c>
      <c r="Q114" s="29">
        <f t="shared" si="49"/>
        <v>2400</v>
      </c>
    </row>
    <row r="115" spans="1:17" ht="25.5" x14ac:dyDescent="0.25">
      <c r="A115" s="7"/>
      <c r="B115" s="8" t="s">
        <v>66</v>
      </c>
      <c r="C115" s="18">
        <f>SUM(C116:C119)</f>
        <v>7</v>
      </c>
      <c r="D115" s="18"/>
      <c r="E115" s="18"/>
      <c r="F115" s="18">
        <f t="shared" ref="F115:G115" si="77">SUM(F116:F119)</f>
        <v>6150</v>
      </c>
      <c r="G115" s="18">
        <f t="shared" si="77"/>
        <v>73800</v>
      </c>
      <c r="H115" s="43"/>
      <c r="I115" s="32">
        <f>SUM(I116:I119)</f>
        <v>7</v>
      </c>
      <c r="J115" s="32"/>
      <c r="K115" s="32"/>
      <c r="L115" s="32">
        <f t="shared" ref="L115:M115" si="78">SUM(L116:L119)</f>
        <v>6950</v>
      </c>
      <c r="M115" s="32">
        <f t="shared" si="78"/>
        <v>83400</v>
      </c>
      <c r="N115" s="44"/>
      <c r="O115" s="32">
        <f t="shared" si="47"/>
        <v>0</v>
      </c>
      <c r="P115" s="32">
        <f t="shared" si="48"/>
        <v>800</v>
      </c>
      <c r="Q115" s="32">
        <f t="shared" si="49"/>
        <v>9600</v>
      </c>
    </row>
    <row r="116" spans="1:17" x14ac:dyDescent="0.25">
      <c r="A116" s="46"/>
      <c r="B116" s="11" t="s">
        <v>10</v>
      </c>
      <c r="C116" s="3">
        <v>1</v>
      </c>
      <c r="D116" s="9">
        <v>1.6</v>
      </c>
      <c r="E116" s="10">
        <f t="shared" si="36"/>
        <v>1600</v>
      </c>
      <c r="F116" s="10">
        <f>E116*C116</f>
        <v>1600</v>
      </c>
      <c r="G116" s="10">
        <f t="shared" si="39"/>
        <v>19200</v>
      </c>
      <c r="H116" s="43"/>
      <c r="I116" s="27">
        <v>1</v>
      </c>
      <c r="J116" s="28">
        <v>1.8</v>
      </c>
      <c r="K116" s="29">
        <f t="shared" si="71"/>
        <v>1800</v>
      </c>
      <c r="L116" s="29">
        <f>K116*I116</f>
        <v>1800</v>
      </c>
      <c r="M116" s="29">
        <f t="shared" si="40"/>
        <v>21600</v>
      </c>
      <c r="N116" s="44"/>
      <c r="O116" s="29">
        <f t="shared" si="47"/>
        <v>0</v>
      </c>
      <c r="P116" s="29">
        <f t="shared" si="48"/>
        <v>200</v>
      </c>
      <c r="Q116" s="29">
        <f t="shared" si="49"/>
        <v>2400</v>
      </c>
    </row>
    <row r="117" spans="1:17" x14ac:dyDescent="0.25">
      <c r="A117" s="46"/>
      <c r="B117" s="11" t="s">
        <v>13</v>
      </c>
      <c r="C117" s="3">
        <v>1</v>
      </c>
      <c r="D117" s="9">
        <v>1</v>
      </c>
      <c r="E117" s="10">
        <f t="shared" si="36"/>
        <v>1000</v>
      </c>
      <c r="F117" s="10">
        <f>E117*C117</f>
        <v>1000</v>
      </c>
      <c r="G117" s="10">
        <f t="shared" si="39"/>
        <v>12000</v>
      </c>
      <c r="H117" s="43"/>
      <c r="I117" s="27">
        <v>1</v>
      </c>
      <c r="J117" s="28">
        <v>1.1000000000000001</v>
      </c>
      <c r="K117" s="29">
        <f t="shared" si="71"/>
        <v>1100</v>
      </c>
      <c r="L117" s="29">
        <f>K117*I117</f>
        <v>1100</v>
      </c>
      <c r="M117" s="29">
        <f t="shared" si="40"/>
        <v>13200</v>
      </c>
      <c r="N117" s="44"/>
      <c r="O117" s="29">
        <f t="shared" si="47"/>
        <v>0</v>
      </c>
      <c r="P117" s="29">
        <f t="shared" si="48"/>
        <v>100</v>
      </c>
      <c r="Q117" s="29">
        <f t="shared" si="49"/>
        <v>1200</v>
      </c>
    </row>
    <row r="118" spans="1:17" x14ac:dyDescent="0.25">
      <c r="A118" s="46"/>
      <c r="B118" s="11" t="s">
        <v>11</v>
      </c>
      <c r="C118" s="3">
        <v>2</v>
      </c>
      <c r="D118" s="9">
        <v>0.8</v>
      </c>
      <c r="E118" s="10">
        <f t="shared" si="36"/>
        <v>800</v>
      </c>
      <c r="F118" s="10">
        <f>E118*C118</f>
        <v>1600</v>
      </c>
      <c r="G118" s="10">
        <f t="shared" si="39"/>
        <v>19200</v>
      </c>
      <c r="H118" s="43"/>
      <c r="I118" s="27">
        <v>2</v>
      </c>
      <c r="J118" s="28">
        <v>0.9</v>
      </c>
      <c r="K118" s="29">
        <f t="shared" si="71"/>
        <v>900</v>
      </c>
      <c r="L118" s="29">
        <f>K118*I118</f>
        <v>1800</v>
      </c>
      <c r="M118" s="29">
        <f t="shared" si="40"/>
        <v>21600</v>
      </c>
      <c r="N118" s="44"/>
      <c r="O118" s="29">
        <f t="shared" si="47"/>
        <v>0</v>
      </c>
      <c r="P118" s="29">
        <f t="shared" si="48"/>
        <v>200</v>
      </c>
      <c r="Q118" s="29">
        <f t="shared" si="49"/>
        <v>2400</v>
      </c>
    </row>
    <row r="119" spans="1:17" x14ac:dyDescent="0.25">
      <c r="A119" s="46"/>
      <c r="B119" s="11" t="s">
        <v>12</v>
      </c>
      <c r="C119" s="3">
        <v>3</v>
      </c>
      <c r="D119" s="9">
        <v>0.65</v>
      </c>
      <c r="E119" s="10">
        <f t="shared" si="36"/>
        <v>650</v>
      </c>
      <c r="F119" s="10">
        <f>E119*C119</f>
        <v>1950</v>
      </c>
      <c r="G119" s="10">
        <f t="shared" si="39"/>
        <v>23400</v>
      </c>
      <c r="H119" s="43"/>
      <c r="I119" s="27">
        <v>3</v>
      </c>
      <c r="J119" s="28">
        <v>0.75</v>
      </c>
      <c r="K119" s="29">
        <f t="shared" si="71"/>
        <v>750</v>
      </c>
      <c r="L119" s="29">
        <f>K119*I119</f>
        <v>2250</v>
      </c>
      <c r="M119" s="29">
        <f t="shared" si="40"/>
        <v>27000</v>
      </c>
      <c r="N119" s="44"/>
      <c r="O119" s="29">
        <f t="shared" si="47"/>
        <v>0</v>
      </c>
      <c r="P119" s="29">
        <f t="shared" si="48"/>
        <v>300</v>
      </c>
      <c r="Q119" s="29">
        <f t="shared" si="49"/>
        <v>3600</v>
      </c>
    </row>
    <row r="120" spans="1:17" ht="25.5" x14ac:dyDescent="0.25">
      <c r="A120" s="7"/>
      <c r="B120" s="8" t="s">
        <v>67</v>
      </c>
      <c r="C120" s="18">
        <f>SUM(C121:C124)</f>
        <v>6</v>
      </c>
      <c r="D120" s="18"/>
      <c r="E120" s="18"/>
      <c r="F120" s="18">
        <f t="shared" ref="F120:G120" si="79">SUM(F121:F124)</f>
        <v>5650</v>
      </c>
      <c r="G120" s="18">
        <f t="shared" si="79"/>
        <v>67800</v>
      </c>
      <c r="H120" s="43"/>
      <c r="I120" s="32">
        <f>SUM(I121:I124)</f>
        <v>6</v>
      </c>
      <c r="J120" s="32"/>
      <c r="K120" s="32"/>
      <c r="L120" s="32">
        <f t="shared" ref="L120:M120" si="80">SUM(L121:L124)</f>
        <v>6350</v>
      </c>
      <c r="M120" s="32">
        <f t="shared" si="80"/>
        <v>76200</v>
      </c>
      <c r="N120" s="44"/>
      <c r="O120" s="32">
        <f t="shared" si="47"/>
        <v>0</v>
      </c>
      <c r="P120" s="32">
        <f t="shared" si="48"/>
        <v>700</v>
      </c>
      <c r="Q120" s="32">
        <f t="shared" si="49"/>
        <v>8400</v>
      </c>
    </row>
    <row r="121" spans="1:17" x14ac:dyDescent="0.25">
      <c r="A121" s="46"/>
      <c r="B121" s="11" t="s">
        <v>10</v>
      </c>
      <c r="C121" s="3">
        <v>1</v>
      </c>
      <c r="D121" s="9">
        <v>1.6</v>
      </c>
      <c r="E121" s="10">
        <f t="shared" si="36"/>
        <v>1600</v>
      </c>
      <c r="F121" s="10">
        <f>E121*C121</f>
        <v>1600</v>
      </c>
      <c r="G121" s="10">
        <f t="shared" si="39"/>
        <v>19200</v>
      </c>
      <c r="H121" s="43"/>
      <c r="I121" s="27">
        <v>1</v>
      </c>
      <c r="J121" s="28">
        <v>1.8</v>
      </c>
      <c r="K121" s="29">
        <f t="shared" si="71"/>
        <v>1800</v>
      </c>
      <c r="L121" s="29">
        <f>K121*I121</f>
        <v>1800</v>
      </c>
      <c r="M121" s="29">
        <f t="shared" si="40"/>
        <v>21600</v>
      </c>
      <c r="N121" s="44"/>
      <c r="O121" s="29">
        <f t="shared" si="47"/>
        <v>0</v>
      </c>
      <c r="P121" s="29">
        <f t="shared" si="48"/>
        <v>200</v>
      </c>
      <c r="Q121" s="29">
        <f t="shared" si="49"/>
        <v>2400</v>
      </c>
    </row>
    <row r="122" spans="1:17" x14ac:dyDescent="0.25">
      <c r="A122" s="46"/>
      <c r="B122" s="11" t="s">
        <v>13</v>
      </c>
      <c r="C122" s="3">
        <v>1</v>
      </c>
      <c r="D122" s="9">
        <v>1</v>
      </c>
      <c r="E122" s="10">
        <f t="shared" si="36"/>
        <v>1000</v>
      </c>
      <c r="F122" s="10">
        <f>E122*C122</f>
        <v>1000</v>
      </c>
      <c r="G122" s="10">
        <f t="shared" si="39"/>
        <v>12000</v>
      </c>
      <c r="H122" s="43"/>
      <c r="I122" s="27">
        <v>1</v>
      </c>
      <c r="J122" s="28">
        <v>1.1000000000000001</v>
      </c>
      <c r="K122" s="29">
        <f t="shared" si="71"/>
        <v>1100</v>
      </c>
      <c r="L122" s="29">
        <f>K122*I122</f>
        <v>1100</v>
      </c>
      <c r="M122" s="29">
        <f t="shared" si="40"/>
        <v>13200</v>
      </c>
      <c r="N122" s="44"/>
      <c r="O122" s="29">
        <f t="shared" si="47"/>
        <v>0</v>
      </c>
      <c r="P122" s="29">
        <f t="shared" si="48"/>
        <v>100</v>
      </c>
      <c r="Q122" s="29">
        <f t="shared" si="49"/>
        <v>1200</v>
      </c>
    </row>
    <row r="123" spans="1:17" x14ac:dyDescent="0.25">
      <c r="A123" s="46"/>
      <c r="B123" s="11" t="s">
        <v>11</v>
      </c>
      <c r="C123" s="3">
        <v>3</v>
      </c>
      <c r="D123" s="9">
        <v>0.8</v>
      </c>
      <c r="E123" s="10">
        <f t="shared" si="36"/>
        <v>800</v>
      </c>
      <c r="F123" s="10">
        <f>E123*C123</f>
        <v>2400</v>
      </c>
      <c r="G123" s="10">
        <f t="shared" si="39"/>
        <v>28800</v>
      </c>
      <c r="H123" s="43"/>
      <c r="I123" s="27">
        <v>3</v>
      </c>
      <c r="J123" s="28">
        <v>0.9</v>
      </c>
      <c r="K123" s="29">
        <f t="shared" si="71"/>
        <v>900</v>
      </c>
      <c r="L123" s="29">
        <f>K123*I123</f>
        <v>2700</v>
      </c>
      <c r="M123" s="29">
        <f t="shared" si="40"/>
        <v>32400</v>
      </c>
      <c r="N123" s="44"/>
      <c r="O123" s="29">
        <f t="shared" si="47"/>
        <v>0</v>
      </c>
      <c r="P123" s="29">
        <f t="shared" si="48"/>
        <v>300</v>
      </c>
      <c r="Q123" s="29">
        <f t="shared" si="49"/>
        <v>3600</v>
      </c>
    </row>
    <row r="124" spans="1:17" x14ac:dyDescent="0.25">
      <c r="A124" s="46"/>
      <c r="B124" s="11" t="s">
        <v>12</v>
      </c>
      <c r="C124" s="3">
        <v>1</v>
      </c>
      <c r="D124" s="9">
        <v>0.65</v>
      </c>
      <c r="E124" s="10">
        <f t="shared" si="36"/>
        <v>650</v>
      </c>
      <c r="F124" s="10">
        <f>E124*C124</f>
        <v>650</v>
      </c>
      <c r="G124" s="10">
        <f t="shared" si="39"/>
        <v>7800</v>
      </c>
      <c r="H124" s="43"/>
      <c r="I124" s="27">
        <v>1</v>
      </c>
      <c r="J124" s="28">
        <v>0.75</v>
      </c>
      <c r="K124" s="29">
        <f t="shared" si="71"/>
        <v>750</v>
      </c>
      <c r="L124" s="29">
        <f>K124*I124</f>
        <v>750</v>
      </c>
      <c r="M124" s="29">
        <f t="shared" si="40"/>
        <v>9000</v>
      </c>
      <c r="N124" s="44"/>
      <c r="O124" s="29">
        <f t="shared" si="47"/>
        <v>0</v>
      </c>
      <c r="P124" s="29">
        <f t="shared" si="48"/>
        <v>100</v>
      </c>
      <c r="Q124" s="29">
        <f t="shared" si="49"/>
        <v>1200</v>
      </c>
    </row>
    <row r="125" spans="1:17" ht="39.950000000000003" customHeight="1" x14ac:dyDescent="0.25">
      <c r="A125" s="7"/>
      <c r="B125" s="8" t="s">
        <v>68</v>
      </c>
      <c r="C125" s="18">
        <f>SUM(C126:C129)</f>
        <v>7</v>
      </c>
      <c r="D125" s="18"/>
      <c r="E125" s="18"/>
      <c r="F125" s="18">
        <f t="shared" ref="F125:G125" si="81">SUM(F126:F129)</f>
        <v>6500</v>
      </c>
      <c r="G125" s="18">
        <f t="shared" si="81"/>
        <v>78000</v>
      </c>
      <c r="H125" s="43"/>
      <c r="I125" s="32">
        <f>SUM(I126:I129)</f>
        <v>7</v>
      </c>
      <c r="J125" s="32"/>
      <c r="K125" s="32"/>
      <c r="L125" s="32">
        <f t="shared" ref="L125:M125" si="82">SUM(L126:L129)</f>
        <v>7300</v>
      </c>
      <c r="M125" s="32">
        <f t="shared" si="82"/>
        <v>87600</v>
      </c>
      <c r="N125" s="44"/>
      <c r="O125" s="32">
        <f t="shared" si="47"/>
        <v>0</v>
      </c>
      <c r="P125" s="32">
        <f t="shared" si="48"/>
        <v>800</v>
      </c>
      <c r="Q125" s="32">
        <f t="shared" si="49"/>
        <v>9600</v>
      </c>
    </row>
    <row r="126" spans="1:17" x14ac:dyDescent="0.25">
      <c r="A126" s="46"/>
      <c r="B126" s="11" t="s">
        <v>10</v>
      </c>
      <c r="C126" s="3">
        <v>1</v>
      </c>
      <c r="D126" s="9">
        <v>1.6</v>
      </c>
      <c r="E126" s="10">
        <f t="shared" ref="E126:E175" si="83">D126*1000</f>
        <v>1600</v>
      </c>
      <c r="F126" s="10">
        <v>1600</v>
      </c>
      <c r="G126" s="10">
        <f t="shared" si="39"/>
        <v>19200</v>
      </c>
      <c r="H126" s="43"/>
      <c r="I126" s="27">
        <v>1</v>
      </c>
      <c r="J126" s="28">
        <v>1.8</v>
      </c>
      <c r="K126" s="29">
        <f t="shared" ref="K126:K172" si="84">J126*1000</f>
        <v>1800</v>
      </c>
      <c r="L126" s="29">
        <f>K126*I126</f>
        <v>1800</v>
      </c>
      <c r="M126" s="29">
        <f t="shared" si="40"/>
        <v>21600</v>
      </c>
      <c r="N126" s="44"/>
      <c r="O126" s="29">
        <f t="shared" si="47"/>
        <v>0</v>
      </c>
      <c r="P126" s="29">
        <f t="shared" si="48"/>
        <v>200</v>
      </c>
      <c r="Q126" s="29">
        <f t="shared" si="49"/>
        <v>2400</v>
      </c>
    </row>
    <row r="127" spans="1:17" x14ac:dyDescent="0.25">
      <c r="A127" s="46"/>
      <c r="B127" s="11" t="s">
        <v>13</v>
      </c>
      <c r="C127" s="3">
        <v>2</v>
      </c>
      <c r="D127" s="9">
        <v>1</v>
      </c>
      <c r="E127" s="10">
        <f t="shared" si="83"/>
        <v>1000</v>
      </c>
      <c r="F127" s="10">
        <f>E127*C127</f>
        <v>2000</v>
      </c>
      <c r="G127" s="10">
        <f t="shared" ref="G127:G177" si="85">F127*12</f>
        <v>24000</v>
      </c>
      <c r="H127" s="43"/>
      <c r="I127" s="27">
        <v>2</v>
      </c>
      <c r="J127" s="28">
        <v>1.1000000000000001</v>
      </c>
      <c r="K127" s="29">
        <f t="shared" si="84"/>
        <v>1100</v>
      </c>
      <c r="L127" s="29">
        <f>K127*I127</f>
        <v>2200</v>
      </c>
      <c r="M127" s="29">
        <f t="shared" ref="M127:M190" si="86">L127*12</f>
        <v>26400</v>
      </c>
      <c r="N127" s="44"/>
      <c r="O127" s="29">
        <f t="shared" si="47"/>
        <v>0</v>
      </c>
      <c r="P127" s="29">
        <f t="shared" si="48"/>
        <v>200</v>
      </c>
      <c r="Q127" s="29">
        <f t="shared" si="49"/>
        <v>2400</v>
      </c>
    </row>
    <row r="128" spans="1:17" x14ac:dyDescent="0.25">
      <c r="A128" s="46"/>
      <c r="B128" s="11" t="s">
        <v>11</v>
      </c>
      <c r="C128" s="3">
        <v>2</v>
      </c>
      <c r="D128" s="9">
        <v>0.8</v>
      </c>
      <c r="E128" s="10">
        <f t="shared" si="83"/>
        <v>800</v>
      </c>
      <c r="F128" s="10">
        <f>E128*C128</f>
        <v>1600</v>
      </c>
      <c r="G128" s="10">
        <f t="shared" si="85"/>
        <v>19200</v>
      </c>
      <c r="H128" s="43"/>
      <c r="I128" s="27">
        <v>2</v>
      </c>
      <c r="J128" s="28">
        <v>0.9</v>
      </c>
      <c r="K128" s="29">
        <f t="shared" si="84"/>
        <v>900</v>
      </c>
      <c r="L128" s="29">
        <f>K128*I128</f>
        <v>1800</v>
      </c>
      <c r="M128" s="29">
        <f t="shared" si="86"/>
        <v>21600</v>
      </c>
      <c r="N128" s="44"/>
      <c r="O128" s="29">
        <f t="shared" si="47"/>
        <v>0</v>
      </c>
      <c r="P128" s="29">
        <f t="shared" si="48"/>
        <v>200</v>
      </c>
      <c r="Q128" s="29">
        <f t="shared" si="49"/>
        <v>2400</v>
      </c>
    </row>
    <row r="129" spans="1:17" x14ac:dyDescent="0.25">
      <c r="A129" s="46"/>
      <c r="B129" s="11" t="s">
        <v>12</v>
      </c>
      <c r="C129" s="3">
        <v>2</v>
      </c>
      <c r="D129" s="47">
        <v>0.65</v>
      </c>
      <c r="E129" s="10">
        <f>D129*1000</f>
        <v>650</v>
      </c>
      <c r="F129" s="10">
        <f>E129*C129</f>
        <v>1300</v>
      </c>
      <c r="G129" s="10">
        <f t="shared" si="85"/>
        <v>15600</v>
      </c>
      <c r="H129" s="43"/>
      <c r="I129" s="27">
        <v>2</v>
      </c>
      <c r="J129" s="28">
        <v>0.75</v>
      </c>
      <c r="K129" s="29">
        <f>J129*1000</f>
        <v>750</v>
      </c>
      <c r="L129" s="29">
        <f>K129*I129</f>
        <v>1500</v>
      </c>
      <c r="M129" s="29">
        <f t="shared" si="86"/>
        <v>18000</v>
      </c>
      <c r="N129" s="44"/>
      <c r="O129" s="29">
        <f t="shared" si="47"/>
        <v>0</v>
      </c>
      <c r="P129" s="29">
        <f t="shared" si="48"/>
        <v>200</v>
      </c>
      <c r="Q129" s="29">
        <f t="shared" si="49"/>
        <v>2400</v>
      </c>
    </row>
    <row r="130" spans="1:17" x14ac:dyDescent="0.25">
      <c r="A130" s="7"/>
      <c r="B130" s="8" t="s">
        <v>69</v>
      </c>
      <c r="C130" s="18">
        <f>SUM(C131:C133)</f>
        <v>6</v>
      </c>
      <c r="D130" s="18"/>
      <c r="E130" s="18"/>
      <c r="F130" s="18">
        <f t="shared" ref="F130:G130" si="87">SUM(F131:F133)</f>
        <v>6000</v>
      </c>
      <c r="G130" s="18">
        <f t="shared" si="87"/>
        <v>72000</v>
      </c>
      <c r="H130" s="43"/>
      <c r="I130" s="32">
        <f>SUM(I131:I133)</f>
        <v>6</v>
      </c>
      <c r="J130" s="32"/>
      <c r="K130" s="32"/>
      <c r="L130" s="32">
        <f t="shared" ref="L130:M130" si="88">SUM(L131:L133)</f>
        <v>6700</v>
      </c>
      <c r="M130" s="32">
        <f t="shared" si="88"/>
        <v>80400</v>
      </c>
      <c r="N130" s="44"/>
      <c r="O130" s="32">
        <f t="shared" si="47"/>
        <v>0</v>
      </c>
      <c r="P130" s="32">
        <f t="shared" si="48"/>
        <v>700</v>
      </c>
      <c r="Q130" s="32">
        <f t="shared" si="49"/>
        <v>8400</v>
      </c>
    </row>
    <row r="131" spans="1:17" x14ac:dyDescent="0.25">
      <c r="A131" s="46"/>
      <c r="B131" s="11" t="s">
        <v>10</v>
      </c>
      <c r="C131" s="3">
        <v>1</v>
      </c>
      <c r="D131" s="9">
        <v>1.6</v>
      </c>
      <c r="E131" s="10">
        <f t="shared" si="83"/>
        <v>1600</v>
      </c>
      <c r="F131" s="10">
        <f>E131*C131</f>
        <v>1600</v>
      </c>
      <c r="G131" s="10">
        <f t="shared" si="85"/>
        <v>19200</v>
      </c>
      <c r="H131" s="43"/>
      <c r="I131" s="27">
        <v>1</v>
      </c>
      <c r="J131" s="28">
        <v>1.8</v>
      </c>
      <c r="K131" s="29">
        <f t="shared" si="84"/>
        <v>1800</v>
      </c>
      <c r="L131" s="29">
        <f>K131*I131</f>
        <v>1800</v>
      </c>
      <c r="M131" s="29">
        <f t="shared" si="86"/>
        <v>21600</v>
      </c>
      <c r="N131" s="44"/>
      <c r="O131" s="29">
        <f t="shared" si="47"/>
        <v>0</v>
      </c>
      <c r="P131" s="29">
        <f t="shared" si="48"/>
        <v>200</v>
      </c>
      <c r="Q131" s="29">
        <f t="shared" si="49"/>
        <v>2400</v>
      </c>
    </row>
    <row r="132" spans="1:17" x14ac:dyDescent="0.25">
      <c r="A132" s="46"/>
      <c r="B132" s="11" t="s">
        <v>13</v>
      </c>
      <c r="C132" s="3">
        <v>2</v>
      </c>
      <c r="D132" s="9">
        <v>1</v>
      </c>
      <c r="E132" s="10">
        <f t="shared" si="83"/>
        <v>1000</v>
      </c>
      <c r="F132" s="10">
        <f>E132*C132</f>
        <v>2000</v>
      </c>
      <c r="G132" s="10">
        <f t="shared" si="85"/>
        <v>24000</v>
      </c>
      <c r="H132" s="43"/>
      <c r="I132" s="27">
        <v>2</v>
      </c>
      <c r="J132" s="28">
        <v>1.1000000000000001</v>
      </c>
      <c r="K132" s="29">
        <f t="shared" si="84"/>
        <v>1100</v>
      </c>
      <c r="L132" s="29">
        <f>K132*I132</f>
        <v>2200</v>
      </c>
      <c r="M132" s="29">
        <f t="shared" si="86"/>
        <v>26400</v>
      </c>
      <c r="N132" s="44"/>
      <c r="O132" s="29">
        <f t="shared" ref="O132:O195" si="89">I132-C132</f>
        <v>0</v>
      </c>
      <c r="P132" s="29">
        <f t="shared" ref="P132:P195" si="90">L132-F132</f>
        <v>200</v>
      </c>
      <c r="Q132" s="29">
        <f t="shared" ref="Q132:Q195" si="91">M132-G132</f>
        <v>2400</v>
      </c>
    </row>
    <row r="133" spans="1:17" x14ac:dyDescent="0.25">
      <c r="A133" s="46"/>
      <c r="B133" s="11" t="s">
        <v>11</v>
      </c>
      <c r="C133" s="3">
        <v>3</v>
      </c>
      <c r="D133" s="9">
        <v>0.8</v>
      </c>
      <c r="E133" s="10">
        <f t="shared" si="83"/>
        <v>800</v>
      </c>
      <c r="F133" s="10">
        <f>E133*C133</f>
        <v>2400</v>
      </c>
      <c r="G133" s="10">
        <f t="shared" si="85"/>
        <v>28800</v>
      </c>
      <c r="H133" s="43"/>
      <c r="I133" s="27">
        <v>3</v>
      </c>
      <c r="J133" s="28">
        <v>0.9</v>
      </c>
      <c r="K133" s="29">
        <f t="shared" si="84"/>
        <v>900</v>
      </c>
      <c r="L133" s="29">
        <f>K133*I133</f>
        <v>2700</v>
      </c>
      <c r="M133" s="29">
        <f t="shared" si="86"/>
        <v>32400</v>
      </c>
      <c r="N133" s="44"/>
      <c r="O133" s="29">
        <f t="shared" si="89"/>
        <v>0</v>
      </c>
      <c r="P133" s="29">
        <f t="shared" si="90"/>
        <v>300</v>
      </c>
      <c r="Q133" s="29">
        <f t="shared" si="91"/>
        <v>3600</v>
      </c>
    </row>
    <row r="134" spans="1:17" ht="25.5" x14ac:dyDescent="0.25">
      <c r="A134" s="7"/>
      <c r="B134" s="8" t="s">
        <v>29</v>
      </c>
      <c r="C134" s="18">
        <f>SUM(C135:C137)</f>
        <v>5</v>
      </c>
      <c r="D134" s="18"/>
      <c r="E134" s="18"/>
      <c r="F134" s="18">
        <f t="shared" ref="F134:G134" si="92">SUM(F135:F137)</f>
        <v>4350</v>
      </c>
      <c r="G134" s="18">
        <f t="shared" si="92"/>
        <v>52200</v>
      </c>
      <c r="H134" s="43"/>
      <c r="I134" s="32">
        <f>SUM(I135:I137)</f>
        <v>5</v>
      </c>
      <c r="J134" s="32"/>
      <c r="K134" s="32"/>
      <c r="L134" s="32">
        <f t="shared" ref="L134:M134" si="93">SUM(L135:L137)</f>
        <v>4950</v>
      </c>
      <c r="M134" s="32">
        <f t="shared" si="93"/>
        <v>59400</v>
      </c>
      <c r="N134" s="44"/>
      <c r="O134" s="32">
        <f t="shared" si="89"/>
        <v>0</v>
      </c>
      <c r="P134" s="32">
        <f t="shared" si="90"/>
        <v>600</v>
      </c>
      <c r="Q134" s="32">
        <f t="shared" si="91"/>
        <v>7200</v>
      </c>
    </row>
    <row r="135" spans="1:17" x14ac:dyDescent="0.25">
      <c r="A135" s="46"/>
      <c r="B135" s="11" t="s">
        <v>10</v>
      </c>
      <c r="C135" s="3">
        <v>1</v>
      </c>
      <c r="D135" s="9">
        <v>1.6</v>
      </c>
      <c r="E135" s="10">
        <f t="shared" si="83"/>
        <v>1600</v>
      </c>
      <c r="F135" s="10">
        <f>E135*C135</f>
        <v>1600</v>
      </c>
      <c r="G135" s="10">
        <f t="shared" si="85"/>
        <v>19200</v>
      </c>
      <c r="H135" s="43"/>
      <c r="I135" s="27">
        <v>1</v>
      </c>
      <c r="J135" s="28">
        <v>1.8</v>
      </c>
      <c r="K135" s="29">
        <f t="shared" si="84"/>
        <v>1800</v>
      </c>
      <c r="L135" s="29">
        <f>K135*I135</f>
        <v>1800</v>
      </c>
      <c r="M135" s="29">
        <f t="shared" si="86"/>
        <v>21600</v>
      </c>
      <c r="N135" s="44"/>
      <c r="O135" s="29">
        <f t="shared" si="89"/>
        <v>0</v>
      </c>
      <c r="P135" s="29">
        <f t="shared" si="90"/>
        <v>200</v>
      </c>
      <c r="Q135" s="29">
        <f t="shared" si="91"/>
        <v>2400</v>
      </c>
    </row>
    <row r="136" spans="1:17" x14ac:dyDescent="0.25">
      <c r="A136" s="46"/>
      <c r="B136" s="11" t="s">
        <v>11</v>
      </c>
      <c r="C136" s="3">
        <v>1</v>
      </c>
      <c r="D136" s="9">
        <v>0.8</v>
      </c>
      <c r="E136" s="10">
        <f t="shared" si="83"/>
        <v>800</v>
      </c>
      <c r="F136" s="10">
        <f>E136*C136</f>
        <v>800</v>
      </c>
      <c r="G136" s="10">
        <f t="shared" si="85"/>
        <v>9600</v>
      </c>
      <c r="H136" s="43"/>
      <c r="I136" s="27">
        <v>1</v>
      </c>
      <c r="J136" s="28">
        <v>0.9</v>
      </c>
      <c r="K136" s="29">
        <f t="shared" si="84"/>
        <v>900</v>
      </c>
      <c r="L136" s="29">
        <f>K136*I136</f>
        <v>900</v>
      </c>
      <c r="M136" s="29">
        <f t="shared" si="86"/>
        <v>10800</v>
      </c>
      <c r="N136" s="44"/>
      <c r="O136" s="29">
        <f t="shared" si="89"/>
        <v>0</v>
      </c>
      <c r="P136" s="29">
        <f t="shared" si="90"/>
        <v>100</v>
      </c>
      <c r="Q136" s="29">
        <f t="shared" si="91"/>
        <v>1200</v>
      </c>
    </row>
    <row r="137" spans="1:17" x14ac:dyDescent="0.25">
      <c r="A137" s="46"/>
      <c r="B137" s="11" t="s">
        <v>12</v>
      </c>
      <c r="C137" s="3">
        <v>3</v>
      </c>
      <c r="D137" s="9">
        <v>0.65</v>
      </c>
      <c r="E137" s="10">
        <f t="shared" si="83"/>
        <v>650</v>
      </c>
      <c r="F137" s="10">
        <f>E137*C137</f>
        <v>1950</v>
      </c>
      <c r="G137" s="10">
        <f t="shared" si="85"/>
        <v>23400</v>
      </c>
      <c r="H137" s="43"/>
      <c r="I137" s="27">
        <v>3</v>
      </c>
      <c r="J137" s="28">
        <v>0.75</v>
      </c>
      <c r="K137" s="29">
        <f t="shared" si="84"/>
        <v>750</v>
      </c>
      <c r="L137" s="29">
        <f>K137*I137</f>
        <v>2250</v>
      </c>
      <c r="M137" s="29">
        <f t="shared" si="86"/>
        <v>27000</v>
      </c>
      <c r="N137" s="44"/>
      <c r="O137" s="29">
        <f t="shared" si="89"/>
        <v>0</v>
      </c>
      <c r="P137" s="29">
        <f t="shared" si="90"/>
        <v>300</v>
      </c>
      <c r="Q137" s="29">
        <f t="shared" si="91"/>
        <v>3600</v>
      </c>
    </row>
    <row r="138" spans="1:17" x14ac:dyDescent="0.25">
      <c r="A138" s="7"/>
      <c r="B138" s="8" t="s">
        <v>70</v>
      </c>
      <c r="C138" s="18">
        <f>SUM(C139:C142)</f>
        <v>7</v>
      </c>
      <c r="D138" s="18"/>
      <c r="E138" s="18"/>
      <c r="F138" s="18">
        <f t="shared" ref="F138:G138" si="94">SUM(F139:F142)</f>
        <v>6150</v>
      </c>
      <c r="G138" s="18">
        <f t="shared" si="94"/>
        <v>73800</v>
      </c>
      <c r="H138" s="43"/>
      <c r="I138" s="32">
        <f>SUM(I139:I142)</f>
        <v>7</v>
      </c>
      <c r="J138" s="32"/>
      <c r="K138" s="32"/>
      <c r="L138" s="32">
        <f t="shared" ref="L138:M138" si="95">SUM(L139:L142)</f>
        <v>7150</v>
      </c>
      <c r="M138" s="32">
        <f t="shared" si="95"/>
        <v>85800</v>
      </c>
      <c r="N138" s="44"/>
      <c r="O138" s="32">
        <f t="shared" si="89"/>
        <v>0</v>
      </c>
      <c r="P138" s="32">
        <f t="shared" si="90"/>
        <v>1000</v>
      </c>
      <c r="Q138" s="32">
        <f t="shared" si="91"/>
        <v>12000</v>
      </c>
    </row>
    <row r="139" spans="1:17" x14ac:dyDescent="0.25">
      <c r="A139" s="46"/>
      <c r="B139" s="11" t="s">
        <v>10</v>
      </c>
      <c r="C139" s="3">
        <v>1</v>
      </c>
      <c r="D139" s="9">
        <v>1.4</v>
      </c>
      <c r="E139" s="10">
        <f t="shared" ref="E139:E142" si="96">D139*1000</f>
        <v>1400</v>
      </c>
      <c r="F139" s="10">
        <f>E139*C139</f>
        <v>1400</v>
      </c>
      <c r="G139" s="10">
        <f t="shared" ref="G139:G142" si="97">F139*12</f>
        <v>16800</v>
      </c>
      <c r="H139" s="43"/>
      <c r="I139" s="27">
        <v>1</v>
      </c>
      <c r="J139" s="28">
        <v>1.8</v>
      </c>
      <c r="K139" s="29">
        <f t="shared" ref="K139:K142" si="98">J139*1000</f>
        <v>1800</v>
      </c>
      <c r="L139" s="29">
        <f>K139*I139</f>
        <v>1800</v>
      </c>
      <c r="M139" s="29">
        <f t="shared" ref="M139:M142" si="99">L139*12</f>
        <v>21600</v>
      </c>
      <c r="N139" s="44"/>
      <c r="O139" s="29">
        <f t="shared" si="89"/>
        <v>0</v>
      </c>
      <c r="P139" s="29">
        <f t="shared" si="90"/>
        <v>400</v>
      </c>
      <c r="Q139" s="29">
        <f t="shared" si="91"/>
        <v>4800</v>
      </c>
    </row>
    <row r="140" spans="1:17" x14ac:dyDescent="0.25">
      <c r="A140" s="46"/>
      <c r="B140" s="11" t="s">
        <v>13</v>
      </c>
      <c r="C140" s="3">
        <v>2</v>
      </c>
      <c r="D140" s="9">
        <v>1</v>
      </c>
      <c r="E140" s="10">
        <f t="shared" si="96"/>
        <v>1000</v>
      </c>
      <c r="F140" s="10">
        <f t="shared" ref="F140:F142" si="100">E140*C140</f>
        <v>2000</v>
      </c>
      <c r="G140" s="10">
        <f t="shared" si="97"/>
        <v>24000</v>
      </c>
      <c r="H140" s="43"/>
      <c r="I140" s="27">
        <v>2</v>
      </c>
      <c r="J140" s="28">
        <v>1.1000000000000001</v>
      </c>
      <c r="K140" s="29">
        <f t="shared" si="98"/>
        <v>1100</v>
      </c>
      <c r="L140" s="29">
        <f t="shared" ref="L140:L142" si="101">K140*I140</f>
        <v>2200</v>
      </c>
      <c r="M140" s="29">
        <f t="shared" si="99"/>
        <v>26400</v>
      </c>
      <c r="N140" s="44"/>
      <c r="O140" s="29">
        <f t="shared" si="89"/>
        <v>0</v>
      </c>
      <c r="P140" s="29">
        <f t="shared" si="90"/>
        <v>200</v>
      </c>
      <c r="Q140" s="29">
        <f t="shared" si="91"/>
        <v>2400</v>
      </c>
    </row>
    <row r="141" spans="1:17" x14ac:dyDescent="0.25">
      <c r="A141" s="46"/>
      <c r="B141" s="11" t="s">
        <v>11</v>
      </c>
      <c r="C141" s="3">
        <v>1</v>
      </c>
      <c r="D141" s="9">
        <v>0.8</v>
      </c>
      <c r="E141" s="10">
        <f t="shared" si="96"/>
        <v>800</v>
      </c>
      <c r="F141" s="10">
        <f t="shared" si="100"/>
        <v>800</v>
      </c>
      <c r="G141" s="10">
        <f t="shared" si="97"/>
        <v>9600</v>
      </c>
      <c r="H141" s="43"/>
      <c r="I141" s="27">
        <v>1</v>
      </c>
      <c r="J141" s="28">
        <v>0.9</v>
      </c>
      <c r="K141" s="29">
        <f t="shared" si="98"/>
        <v>900</v>
      </c>
      <c r="L141" s="29">
        <f t="shared" si="101"/>
        <v>900</v>
      </c>
      <c r="M141" s="29">
        <f t="shared" si="99"/>
        <v>10800</v>
      </c>
      <c r="N141" s="44"/>
      <c r="O141" s="29">
        <f t="shared" si="89"/>
        <v>0</v>
      </c>
      <c r="P141" s="29">
        <f t="shared" si="90"/>
        <v>100</v>
      </c>
      <c r="Q141" s="29">
        <f t="shared" si="91"/>
        <v>1200</v>
      </c>
    </row>
    <row r="142" spans="1:17" x14ac:dyDescent="0.25">
      <c r="A142" s="46"/>
      <c r="B142" s="11" t="s">
        <v>12</v>
      </c>
      <c r="C142" s="3">
        <v>3</v>
      </c>
      <c r="D142" s="9">
        <v>0.65</v>
      </c>
      <c r="E142" s="10">
        <f t="shared" si="96"/>
        <v>650</v>
      </c>
      <c r="F142" s="10">
        <f t="shared" si="100"/>
        <v>1950</v>
      </c>
      <c r="G142" s="10">
        <f t="shared" si="97"/>
        <v>23400</v>
      </c>
      <c r="H142" s="43"/>
      <c r="I142" s="27">
        <v>3</v>
      </c>
      <c r="J142" s="28">
        <v>0.75</v>
      </c>
      <c r="K142" s="29">
        <f t="shared" si="98"/>
        <v>750</v>
      </c>
      <c r="L142" s="29">
        <f t="shared" si="101"/>
        <v>2250</v>
      </c>
      <c r="M142" s="29">
        <f t="shared" si="99"/>
        <v>27000</v>
      </c>
      <c r="N142" s="44"/>
      <c r="O142" s="29">
        <f t="shared" si="89"/>
        <v>0</v>
      </c>
      <c r="P142" s="29">
        <f t="shared" si="90"/>
        <v>300</v>
      </c>
      <c r="Q142" s="29">
        <f t="shared" si="91"/>
        <v>3600</v>
      </c>
    </row>
    <row r="143" spans="1:17" x14ac:dyDescent="0.25">
      <c r="A143" s="6"/>
      <c r="B143" s="5" t="s">
        <v>30</v>
      </c>
      <c r="C143" s="19">
        <f>C144+C145+C149+C152+C157</f>
        <v>26</v>
      </c>
      <c r="D143" s="19"/>
      <c r="E143" s="19"/>
      <c r="F143" s="19">
        <f>F144+F145+F149+F152+F157</f>
        <v>25800</v>
      </c>
      <c r="G143" s="19">
        <f>G144+G145+G149+G152+G157</f>
        <v>309600</v>
      </c>
      <c r="H143" s="43"/>
      <c r="I143" s="31">
        <f>I144+I145+I149+I152</f>
        <v>22</v>
      </c>
      <c r="J143" s="31"/>
      <c r="K143" s="31"/>
      <c r="L143" s="31">
        <f t="shared" ref="L143:M143" si="102">L144+L145+L149+L152</f>
        <v>24600</v>
      </c>
      <c r="M143" s="31">
        <f t="shared" si="102"/>
        <v>295200</v>
      </c>
      <c r="N143" s="44"/>
      <c r="O143" s="31">
        <f t="shared" si="89"/>
        <v>-4</v>
      </c>
      <c r="P143" s="31">
        <f t="shared" si="90"/>
        <v>-1200</v>
      </c>
      <c r="Q143" s="31">
        <f t="shared" si="91"/>
        <v>-14400</v>
      </c>
    </row>
    <row r="144" spans="1:17" ht="15.75" x14ac:dyDescent="0.3">
      <c r="A144" s="4"/>
      <c r="B144" s="2" t="s">
        <v>15</v>
      </c>
      <c r="C144" s="3">
        <v>1</v>
      </c>
      <c r="D144" s="9">
        <v>2</v>
      </c>
      <c r="E144" s="10">
        <f t="shared" si="83"/>
        <v>2000</v>
      </c>
      <c r="F144" s="10">
        <f>E144*C144</f>
        <v>2000</v>
      </c>
      <c r="G144" s="10">
        <f t="shared" si="85"/>
        <v>24000</v>
      </c>
      <c r="H144" s="43"/>
      <c r="I144" s="27">
        <v>1</v>
      </c>
      <c r="J144" s="28">
        <v>2.2000000000000002</v>
      </c>
      <c r="K144" s="29">
        <f t="shared" si="84"/>
        <v>2200</v>
      </c>
      <c r="L144" s="29">
        <f>K144*I144</f>
        <v>2200</v>
      </c>
      <c r="M144" s="29">
        <f t="shared" si="86"/>
        <v>26400</v>
      </c>
      <c r="N144" s="44"/>
      <c r="O144" s="29">
        <f t="shared" si="89"/>
        <v>0</v>
      </c>
      <c r="P144" s="29">
        <f t="shared" si="90"/>
        <v>200</v>
      </c>
      <c r="Q144" s="29">
        <f t="shared" si="91"/>
        <v>2400</v>
      </c>
    </row>
    <row r="145" spans="1:17" ht="25.5" x14ac:dyDescent="0.25">
      <c r="A145" s="7"/>
      <c r="B145" s="8" t="s">
        <v>72</v>
      </c>
      <c r="C145" s="18">
        <f>SUM(C146:C148)</f>
        <v>5</v>
      </c>
      <c r="D145" s="18"/>
      <c r="E145" s="18"/>
      <c r="F145" s="18">
        <f t="shared" ref="F145:G145" si="103">SUM(F146:F148)</f>
        <v>5400</v>
      </c>
      <c r="G145" s="18">
        <f t="shared" si="103"/>
        <v>64800</v>
      </c>
      <c r="H145" s="43"/>
      <c r="I145" s="32">
        <f>SUM(I146:I148)</f>
        <v>5</v>
      </c>
      <c r="J145" s="32"/>
      <c r="K145" s="32"/>
      <c r="L145" s="32">
        <f t="shared" ref="L145:M145" si="104">SUM(L146:L148)</f>
        <v>6000</v>
      </c>
      <c r="M145" s="32">
        <f t="shared" si="104"/>
        <v>72000</v>
      </c>
      <c r="N145" s="44"/>
      <c r="O145" s="32">
        <f t="shared" si="89"/>
        <v>0</v>
      </c>
      <c r="P145" s="32">
        <f t="shared" si="90"/>
        <v>600</v>
      </c>
      <c r="Q145" s="32">
        <f t="shared" si="91"/>
        <v>7200</v>
      </c>
    </row>
    <row r="146" spans="1:17" x14ac:dyDescent="0.25">
      <c r="A146" s="46"/>
      <c r="B146" s="11" t="s">
        <v>10</v>
      </c>
      <c r="C146" s="3">
        <v>1</v>
      </c>
      <c r="D146" s="9">
        <v>1.6</v>
      </c>
      <c r="E146" s="10">
        <f t="shared" si="83"/>
        <v>1600</v>
      </c>
      <c r="F146" s="10">
        <f>E146*C146</f>
        <v>1600</v>
      </c>
      <c r="G146" s="10">
        <f t="shared" si="85"/>
        <v>19200</v>
      </c>
      <c r="H146" s="43"/>
      <c r="I146" s="27">
        <v>1</v>
      </c>
      <c r="J146" s="28">
        <v>1.8</v>
      </c>
      <c r="K146" s="29">
        <f t="shared" si="84"/>
        <v>1800</v>
      </c>
      <c r="L146" s="29">
        <f>K146*I146</f>
        <v>1800</v>
      </c>
      <c r="M146" s="29">
        <f t="shared" si="86"/>
        <v>21600</v>
      </c>
      <c r="N146" s="44"/>
      <c r="O146" s="29">
        <f t="shared" si="89"/>
        <v>0</v>
      </c>
      <c r="P146" s="29">
        <f t="shared" si="90"/>
        <v>200</v>
      </c>
      <c r="Q146" s="29">
        <f t="shared" si="91"/>
        <v>2400</v>
      </c>
    </row>
    <row r="147" spans="1:17" x14ac:dyDescent="0.25">
      <c r="A147" s="46"/>
      <c r="B147" s="11" t="s">
        <v>13</v>
      </c>
      <c r="C147" s="3">
        <v>3</v>
      </c>
      <c r="D147" s="9">
        <v>1</v>
      </c>
      <c r="E147" s="10">
        <f t="shared" si="83"/>
        <v>1000</v>
      </c>
      <c r="F147" s="10">
        <f>E147*C147</f>
        <v>3000</v>
      </c>
      <c r="G147" s="10">
        <f t="shared" si="85"/>
        <v>36000</v>
      </c>
      <c r="H147" s="43"/>
      <c r="I147" s="27">
        <v>3</v>
      </c>
      <c r="J147" s="28">
        <v>1.1000000000000001</v>
      </c>
      <c r="K147" s="29">
        <f t="shared" si="84"/>
        <v>1100</v>
      </c>
      <c r="L147" s="29">
        <f>K147*I147</f>
        <v>3300</v>
      </c>
      <c r="M147" s="29">
        <f t="shared" si="86"/>
        <v>39600</v>
      </c>
      <c r="N147" s="44"/>
      <c r="O147" s="29">
        <f t="shared" si="89"/>
        <v>0</v>
      </c>
      <c r="P147" s="29">
        <f t="shared" si="90"/>
        <v>300</v>
      </c>
      <c r="Q147" s="29">
        <f t="shared" si="91"/>
        <v>3600</v>
      </c>
    </row>
    <row r="148" spans="1:17" x14ac:dyDescent="0.25">
      <c r="A148" s="46"/>
      <c r="B148" s="11" t="s">
        <v>11</v>
      </c>
      <c r="C148" s="3">
        <v>1</v>
      </c>
      <c r="D148" s="9">
        <v>0.8</v>
      </c>
      <c r="E148" s="10">
        <f t="shared" si="83"/>
        <v>800</v>
      </c>
      <c r="F148" s="10">
        <f>E148*C148</f>
        <v>800</v>
      </c>
      <c r="G148" s="10">
        <f t="shared" si="85"/>
        <v>9600</v>
      </c>
      <c r="H148" s="43"/>
      <c r="I148" s="27">
        <v>1</v>
      </c>
      <c r="J148" s="28">
        <v>0.9</v>
      </c>
      <c r="K148" s="29">
        <f t="shared" si="84"/>
        <v>900</v>
      </c>
      <c r="L148" s="29">
        <f>K148*I148</f>
        <v>900</v>
      </c>
      <c r="M148" s="29">
        <f t="shared" si="86"/>
        <v>10800</v>
      </c>
      <c r="N148" s="44"/>
      <c r="O148" s="29">
        <f t="shared" si="89"/>
        <v>0</v>
      </c>
      <c r="P148" s="29">
        <f t="shared" si="90"/>
        <v>100</v>
      </c>
      <c r="Q148" s="29">
        <f t="shared" si="91"/>
        <v>1200</v>
      </c>
    </row>
    <row r="149" spans="1:17" ht="25.5" x14ac:dyDescent="0.25">
      <c r="A149" s="7"/>
      <c r="B149" s="8" t="s">
        <v>73</v>
      </c>
      <c r="C149" s="18">
        <f>SUM(C150:C151)</f>
        <v>5</v>
      </c>
      <c r="D149" s="18"/>
      <c r="E149" s="18"/>
      <c r="F149" s="18">
        <f>SUM(F150:F151)</f>
        <v>4800</v>
      </c>
      <c r="G149" s="18">
        <f>SUM(G150:G151)</f>
        <v>57600</v>
      </c>
      <c r="H149" s="43"/>
      <c r="I149" s="32">
        <f>SUM(I150:I151)</f>
        <v>5</v>
      </c>
      <c r="J149" s="32"/>
      <c r="K149" s="32"/>
      <c r="L149" s="32">
        <f>SUM(L150:L151)</f>
        <v>5400</v>
      </c>
      <c r="M149" s="32">
        <f>SUM(M150:M151)</f>
        <v>64800</v>
      </c>
      <c r="N149" s="44"/>
      <c r="O149" s="32">
        <f t="shared" si="89"/>
        <v>0</v>
      </c>
      <c r="P149" s="32">
        <f t="shared" si="90"/>
        <v>600</v>
      </c>
      <c r="Q149" s="32">
        <f t="shared" si="91"/>
        <v>7200</v>
      </c>
    </row>
    <row r="150" spans="1:17" x14ac:dyDescent="0.25">
      <c r="A150" s="46"/>
      <c r="B150" s="11" t="s">
        <v>10</v>
      </c>
      <c r="C150" s="3">
        <v>1</v>
      </c>
      <c r="D150" s="9">
        <v>1.6</v>
      </c>
      <c r="E150" s="10">
        <f t="shared" si="83"/>
        <v>1600</v>
      </c>
      <c r="F150" s="10">
        <f>E150*C150</f>
        <v>1600</v>
      </c>
      <c r="G150" s="10">
        <f t="shared" si="85"/>
        <v>19200</v>
      </c>
      <c r="H150" s="43"/>
      <c r="I150" s="27">
        <v>1</v>
      </c>
      <c r="J150" s="28">
        <v>1.8</v>
      </c>
      <c r="K150" s="29">
        <f t="shared" si="84"/>
        <v>1800</v>
      </c>
      <c r="L150" s="29">
        <f>K150*I150</f>
        <v>1800</v>
      </c>
      <c r="M150" s="29">
        <f t="shared" si="86"/>
        <v>21600</v>
      </c>
      <c r="N150" s="44"/>
      <c r="O150" s="29">
        <f t="shared" si="89"/>
        <v>0</v>
      </c>
      <c r="P150" s="29">
        <f t="shared" si="90"/>
        <v>200</v>
      </c>
      <c r="Q150" s="29">
        <f t="shared" si="91"/>
        <v>2400</v>
      </c>
    </row>
    <row r="151" spans="1:17" x14ac:dyDescent="0.25">
      <c r="A151" s="46"/>
      <c r="B151" s="11" t="s">
        <v>11</v>
      </c>
      <c r="C151" s="3">
        <v>4</v>
      </c>
      <c r="D151" s="9">
        <v>0.8</v>
      </c>
      <c r="E151" s="10">
        <f t="shared" si="83"/>
        <v>800</v>
      </c>
      <c r="F151" s="10">
        <f>E151*C151</f>
        <v>3200</v>
      </c>
      <c r="G151" s="10">
        <f t="shared" si="85"/>
        <v>38400</v>
      </c>
      <c r="H151" s="43"/>
      <c r="I151" s="27">
        <v>4</v>
      </c>
      <c r="J151" s="28">
        <v>0.9</v>
      </c>
      <c r="K151" s="29">
        <f t="shared" si="84"/>
        <v>900</v>
      </c>
      <c r="L151" s="29">
        <f>K151*I151</f>
        <v>3600</v>
      </c>
      <c r="M151" s="29">
        <f t="shared" si="86"/>
        <v>43200</v>
      </c>
      <c r="N151" s="44"/>
      <c r="O151" s="29">
        <f t="shared" si="89"/>
        <v>0</v>
      </c>
      <c r="P151" s="29">
        <f t="shared" si="90"/>
        <v>400</v>
      </c>
      <c r="Q151" s="29">
        <f t="shared" si="91"/>
        <v>4800</v>
      </c>
    </row>
    <row r="152" spans="1:17" ht="25.5" x14ac:dyDescent="0.25">
      <c r="A152" s="7"/>
      <c r="B152" s="8" t="s">
        <v>31</v>
      </c>
      <c r="C152" s="18">
        <f>SUM(C153:C156)</f>
        <v>11</v>
      </c>
      <c r="D152" s="18"/>
      <c r="E152" s="18"/>
      <c r="F152" s="18">
        <f t="shared" ref="F152:G152" si="105">SUM(F153:F156)</f>
        <v>9600</v>
      </c>
      <c r="G152" s="18">
        <f t="shared" si="105"/>
        <v>115200</v>
      </c>
      <c r="H152" s="43"/>
      <c r="I152" s="32">
        <f>SUM(I153:I156)</f>
        <v>11</v>
      </c>
      <c r="J152" s="32"/>
      <c r="K152" s="32"/>
      <c r="L152" s="32">
        <f t="shared" ref="L152:M152" si="106">SUM(L153:L156)</f>
        <v>11000</v>
      </c>
      <c r="M152" s="32">
        <f t="shared" si="106"/>
        <v>132000</v>
      </c>
      <c r="N152" s="44"/>
      <c r="O152" s="32">
        <f t="shared" si="89"/>
        <v>0</v>
      </c>
      <c r="P152" s="32">
        <f t="shared" si="90"/>
        <v>1400</v>
      </c>
      <c r="Q152" s="32">
        <f t="shared" si="91"/>
        <v>16800</v>
      </c>
    </row>
    <row r="153" spans="1:17" x14ac:dyDescent="0.25">
      <c r="A153" s="46"/>
      <c r="B153" s="11" t="s">
        <v>10</v>
      </c>
      <c r="C153" s="3">
        <v>1</v>
      </c>
      <c r="D153" s="9">
        <v>1.4</v>
      </c>
      <c r="E153" s="10">
        <f t="shared" si="83"/>
        <v>1400</v>
      </c>
      <c r="F153" s="10">
        <f>E153*C153</f>
        <v>1400</v>
      </c>
      <c r="G153" s="10">
        <f t="shared" si="85"/>
        <v>16800</v>
      </c>
      <c r="H153" s="43"/>
      <c r="I153" s="27">
        <v>1</v>
      </c>
      <c r="J153" s="28">
        <v>1.8</v>
      </c>
      <c r="K153" s="29">
        <f t="shared" si="84"/>
        <v>1800</v>
      </c>
      <c r="L153" s="29">
        <f>K153*I153</f>
        <v>1800</v>
      </c>
      <c r="M153" s="29">
        <f t="shared" si="86"/>
        <v>21600</v>
      </c>
      <c r="N153" s="44"/>
      <c r="O153" s="29">
        <f t="shared" si="89"/>
        <v>0</v>
      </c>
      <c r="P153" s="29">
        <f t="shared" si="90"/>
        <v>400</v>
      </c>
      <c r="Q153" s="29">
        <f t="shared" si="91"/>
        <v>4800</v>
      </c>
    </row>
    <row r="154" spans="1:17" x14ac:dyDescent="0.25">
      <c r="A154" s="46"/>
      <c r="B154" s="11" t="s">
        <v>13</v>
      </c>
      <c r="C154" s="3">
        <v>4</v>
      </c>
      <c r="D154" s="9">
        <v>1</v>
      </c>
      <c r="E154" s="10">
        <f t="shared" si="83"/>
        <v>1000</v>
      </c>
      <c r="F154" s="10">
        <f>E154*C154</f>
        <v>4000</v>
      </c>
      <c r="G154" s="10">
        <f t="shared" si="85"/>
        <v>48000</v>
      </c>
      <c r="H154" s="43"/>
      <c r="I154" s="27">
        <v>4</v>
      </c>
      <c r="J154" s="28">
        <v>1.1000000000000001</v>
      </c>
      <c r="K154" s="29">
        <f t="shared" si="84"/>
        <v>1100</v>
      </c>
      <c r="L154" s="29">
        <f>K154*I154</f>
        <v>4400</v>
      </c>
      <c r="M154" s="29">
        <f t="shared" si="86"/>
        <v>52800</v>
      </c>
      <c r="N154" s="44"/>
      <c r="O154" s="29">
        <f t="shared" si="89"/>
        <v>0</v>
      </c>
      <c r="P154" s="29">
        <f t="shared" si="90"/>
        <v>400</v>
      </c>
      <c r="Q154" s="29">
        <f t="shared" si="91"/>
        <v>4800</v>
      </c>
    </row>
    <row r="155" spans="1:17" x14ac:dyDescent="0.25">
      <c r="A155" s="46"/>
      <c r="B155" s="11" t="s">
        <v>11</v>
      </c>
      <c r="C155" s="3">
        <v>2</v>
      </c>
      <c r="D155" s="9">
        <v>0.8</v>
      </c>
      <c r="E155" s="10">
        <f t="shared" si="83"/>
        <v>800</v>
      </c>
      <c r="F155" s="10">
        <f>E155*C155</f>
        <v>1600</v>
      </c>
      <c r="G155" s="10">
        <f t="shared" si="85"/>
        <v>19200</v>
      </c>
      <c r="H155" s="43"/>
      <c r="I155" s="27">
        <v>2</v>
      </c>
      <c r="J155" s="28">
        <v>0.9</v>
      </c>
      <c r="K155" s="29">
        <f t="shared" si="84"/>
        <v>900</v>
      </c>
      <c r="L155" s="29">
        <f>K155*I155</f>
        <v>1800</v>
      </c>
      <c r="M155" s="29">
        <f t="shared" si="86"/>
        <v>21600</v>
      </c>
      <c r="N155" s="44"/>
      <c r="O155" s="29">
        <f t="shared" si="89"/>
        <v>0</v>
      </c>
      <c r="P155" s="29">
        <f t="shared" si="90"/>
        <v>200</v>
      </c>
      <c r="Q155" s="29">
        <f t="shared" si="91"/>
        <v>2400</v>
      </c>
    </row>
    <row r="156" spans="1:17" x14ac:dyDescent="0.25">
      <c r="A156" s="46"/>
      <c r="B156" s="11" t="s">
        <v>12</v>
      </c>
      <c r="C156" s="3">
        <v>4</v>
      </c>
      <c r="D156" s="9">
        <v>0.65</v>
      </c>
      <c r="E156" s="10">
        <f t="shared" si="83"/>
        <v>650</v>
      </c>
      <c r="F156" s="10">
        <f>E156*C156</f>
        <v>2600</v>
      </c>
      <c r="G156" s="10">
        <f t="shared" si="85"/>
        <v>31200</v>
      </c>
      <c r="H156" s="43"/>
      <c r="I156" s="27">
        <v>4</v>
      </c>
      <c r="J156" s="28">
        <v>0.75</v>
      </c>
      <c r="K156" s="29">
        <f t="shared" si="84"/>
        <v>750</v>
      </c>
      <c r="L156" s="29">
        <f>K156*I156</f>
        <v>3000</v>
      </c>
      <c r="M156" s="29">
        <f t="shared" si="86"/>
        <v>36000</v>
      </c>
      <c r="N156" s="44"/>
      <c r="O156" s="29">
        <f t="shared" si="89"/>
        <v>0</v>
      </c>
      <c r="P156" s="29">
        <f t="shared" si="90"/>
        <v>400</v>
      </c>
      <c r="Q156" s="29">
        <f t="shared" si="91"/>
        <v>4800</v>
      </c>
    </row>
    <row r="157" spans="1:17" x14ac:dyDescent="0.25">
      <c r="A157" s="7"/>
      <c r="B157" s="8" t="s">
        <v>32</v>
      </c>
      <c r="C157" s="18">
        <f>SUM(C158:C159)</f>
        <v>4</v>
      </c>
      <c r="D157" s="18"/>
      <c r="E157" s="18"/>
      <c r="F157" s="18">
        <f t="shared" ref="F157:G157" si="107">SUM(F158:F159)</f>
        <v>4000</v>
      </c>
      <c r="G157" s="18">
        <f t="shared" si="107"/>
        <v>48000</v>
      </c>
      <c r="H157" s="43"/>
      <c r="I157" s="18"/>
      <c r="J157" s="18"/>
      <c r="K157" s="18"/>
      <c r="L157" s="18"/>
      <c r="M157" s="18"/>
      <c r="N157" s="44"/>
      <c r="O157" s="18">
        <f t="shared" ref="O157:O159" si="108">I157-C157</f>
        <v>-4</v>
      </c>
      <c r="P157" s="18">
        <f t="shared" ref="P157:P159" si="109">L157-F157</f>
        <v>-4000</v>
      </c>
      <c r="Q157" s="18">
        <f t="shared" ref="Q157:Q159" si="110">M157-G157</f>
        <v>-48000</v>
      </c>
    </row>
    <row r="158" spans="1:17" x14ac:dyDescent="0.25">
      <c r="A158" s="46"/>
      <c r="B158" s="11" t="s">
        <v>10</v>
      </c>
      <c r="C158" s="3">
        <v>1</v>
      </c>
      <c r="D158" s="9">
        <v>1.6</v>
      </c>
      <c r="E158" s="10">
        <f t="shared" si="83"/>
        <v>1600</v>
      </c>
      <c r="F158" s="10">
        <f>E158*C158</f>
        <v>1600</v>
      </c>
      <c r="G158" s="10">
        <f t="shared" si="85"/>
        <v>19200</v>
      </c>
      <c r="H158" s="43"/>
      <c r="I158" s="10"/>
      <c r="J158" s="10"/>
      <c r="K158" s="10"/>
      <c r="L158" s="10"/>
      <c r="M158" s="10"/>
      <c r="N158" s="44"/>
      <c r="O158" s="10">
        <f t="shared" si="108"/>
        <v>-1</v>
      </c>
      <c r="P158" s="10">
        <f t="shared" si="109"/>
        <v>-1600</v>
      </c>
      <c r="Q158" s="10">
        <f t="shared" si="110"/>
        <v>-19200</v>
      </c>
    </row>
    <row r="159" spans="1:17" x14ac:dyDescent="0.25">
      <c r="A159" s="46"/>
      <c r="B159" s="11" t="s">
        <v>11</v>
      </c>
      <c r="C159" s="3">
        <v>3</v>
      </c>
      <c r="D159" s="9">
        <v>0.8</v>
      </c>
      <c r="E159" s="10">
        <f t="shared" si="83"/>
        <v>800</v>
      </c>
      <c r="F159" s="10">
        <f>E159*C159</f>
        <v>2400</v>
      </c>
      <c r="G159" s="10">
        <f t="shared" si="85"/>
        <v>28800</v>
      </c>
      <c r="H159" s="43"/>
      <c r="I159" s="10"/>
      <c r="J159" s="10"/>
      <c r="K159" s="10"/>
      <c r="L159" s="10"/>
      <c r="M159" s="10"/>
      <c r="N159" s="44"/>
      <c r="O159" s="10">
        <f t="shared" si="108"/>
        <v>-3</v>
      </c>
      <c r="P159" s="10">
        <f t="shared" si="109"/>
        <v>-2400</v>
      </c>
      <c r="Q159" s="10">
        <f t="shared" si="110"/>
        <v>-28800</v>
      </c>
    </row>
    <row r="160" spans="1:17" ht="25.5" x14ac:dyDescent="0.25">
      <c r="A160" s="6"/>
      <c r="B160" s="39" t="s">
        <v>80</v>
      </c>
      <c r="C160" s="19"/>
      <c r="D160" s="19"/>
      <c r="E160" s="19"/>
      <c r="F160" s="19"/>
      <c r="G160" s="19"/>
      <c r="H160" s="43"/>
      <c r="I160" s="34">
        <f>I161+I162</f>
        <v>6</v>
      </c>
      <c r="J160" s="34"/>
      <c r="K160" s="34"/>
      <c r="L160" s="34">
        <f t="shared" ref="L160:M160" si="111">L161+L162</f>
        <v>7600</v>
      </c>
      <c r="M160" s="34">
        <f t="shared" si="111"/>
        <v>91200</v>
      </c>
      <c r="N160" s="44"/>
      <c r="O160" s="34">
        <f t="shared" ref="O160:O223" si="112">I160-C160</f>
        <v>6</v>
      </c>
      <c r="P160" s="34">
        <f t="shared" ref="P160:P223" si="113">L160-F160</f>
        <v>7600</v>
      </c>
      <c r="Q160" s="34">
        <f t="shared" ref="Q160:Q223" si="114">M160-G160</f>
        <v>91200</v>
      </c>
    </row>
    <row r="161" spans="1:17" ht="15.75" x14ac:dyDescent="0.3">
      <c r="A161" s="46"/>
      <c r="B161" s="40" t="s">
        <v>15</v>
      </c>
      <c r="C161" s="3"/>
      <c r="D161" s="9"/>
      <c r="E161" s="10"/>
      <c r="F161" s="10"/>
      <c r="G161" s="10"/>
      <c r="H161" s="43"/>
      <c r="I161" s="35">
        <v>1</v>
      </c>
      <c r="J161" s="28">
        <v>2.2000000000000002</v>
      </c>
      <c r="K161" s="29">
        <f t="shared" ref="K161" si="115">J161*1000</f>
        <v>2200</v>
      </c>
      <c r="L161" s="29">
        <f>K161*I161</f>
        <v>2200</v>
      </c>
      <c r="M161" s="29">
        <f t="shared" ref="M161:M162" si="116">L161*12</f>
        <v>26400</v>
      </c>
      <c r="N161" s="44"/>
      <c r="O161" s="29">
        <f t="shared" si="112"/>
        <v>1</v>
      </c>
      <c r="P161" s="29">
        <f t="shared" si="113"/>
        <v>2200</v>
      </c>
      <c r="Q161" s="29">
        <f t="shared" si="114"/>
        <v>26400</v>
      </c>
    </row>
    <row r="162" spans="1:17" ht="25.5" x14ac:dyDescent="0.25">
      <c r="A162" s="7"/>
      <c r="B162" s="41" t="s">
        <v>81</v>
      </c>
      <c r="C162" s="18"/>
      <c r="D162" s="18"/>
      <c r="E162" s="18"/>
      <c r="F162" s="18"/>
      <c r="G162" s="18"/>
      <c r="H162" s="43"/>
      <c r="I162" s="36">
        <f>SUM(I163:I164)</f>
        <v>5</v>
      </c>
      <c r="J162" s="22"/>
      <c r="K162" s="22"/>
      <c r="L162" s="37">
        <f>SUM(L163:L164)</f>
        <v>5400</v>
      </c>
      <c r="M162" s="22">
        <f t="shared" si="116"/>
        <v>64800</v>
      </c>
      <c r="N162" s="44"/>
      <c r="O162" s="22">
        <f t="shared" si="112"/>
        <v>5</v>
      </c>
      <c r="P162" s="22">
        <f t="shared" si="113"/>
        <v>5400</v>
      </c>
      <c r="Q162" s="22">
        <f t="shared" si="114"/>
        <v>64800</v>
      </c>
    </row>
    <row r="163" spans="1:17" x14ac:dyDescent="0.25">
      <c r="A163" s="46"/>
      <c r="B163" s="48" t="s">
        <v>10</v>
      </c>
      <c r="C163" s="3"/>
      <c r="D163" s="9"/>
      <c r="E163" s="10"/>
      <c r="F163" s="10"/>
      <c r="G163" s="10"/>
      <c r="H163" s="43"/>
      <c r="I163" s="27">
        <v>1</v>
      </c>
      <c r="J163" s="28">
        <v>1.8</v>
      </c>
      <c r="K163" s="29">
        <f>J163*1000</f>
        <v>1800</v>
      </c>
      <c r="L163" s="29">
        <f>K163*I163</f>
        <v>1800</v>
      </c>
      <c r="M163" s="29">
        <f>L163*12</f>
        <v>21600</v>
      </c>
      <c r="N163" s="44"/>
      <c r="O163" s="29">
        <f t="shared" si="112"/>
        <v>1</v>
      </c>
      <c r="P163" s="29">
        <f t="shared" si="113"/>
        <v>1800</v>
      </c>
      <c r="Q163" s="29">
        <f t="shared" si="114"/>
        <v>21600</v>
      </c>
    </row>
    <row r="164" spans="1:17" x14ac:dyDescent="0.25">
      <c r="A164" s="46"/>
      <c r="B164" s="48" t="s">
        <v>11</v>
      </c>
      <c r="C164" s="3"/>
      <c r="D164" s="9"/>
      <c r="E164" s="10"/>
      <c r="F164" s="10"/>
      <c r="G164" s="10"/>
      <c r="H164" s="43"/>
      <c r="I164" s="27">
        <v>4</v>
      </c>
      <c r="J164" s="28">
        <v>0.9</v>
      </c>
      <c r="K164" s="29">
        <f>J164*1000</f>
        <v>900</v>
      </c>
      <c r="L164" s="29">
        <f>K164*I164</f>
        <v>3600</v>
      </c>
      <c r="M164" s="29">
        <f>L164*12</f>
        <v>43200</v>
      </c>
      <c r="N164" s="44"/>
      <c r="O164" s="29">
        <f t="shared" si="112"/>
        <v>4</v>
      </c>
      <c r="P164" s="29">
        <f t="shared" si="113"/>
        <v>3600</v>
      </c>
      <c r="Q164" s="29">
        <f t="shared" si="114"/>
        <v>43200</v>
      </c>
    </row>
    <row r="165" spans="1:17" ht="25.5" x14ac:dyDescent="0.25">
      <c r="A165" s="6"/>
      <c r="B165" s="5" t="s">
        <v>33</v>
      </c>
      <c r="C165" s="19">
        <f>C166+C168+C170+C199</f>
        <v>71</v>
      </c>
      <c r="D165" s="19"/>
      <c r="E165" s="19"/>
      <c r="F165" s="19">
        <f>F166+F168+F170+F199</f>
        <v>66250</v>
      </c>
      <c r="G165" s="19">
        <f>G166+G168+G170+G199</f>
        <v>795000</v>
      </c>
      <c r="H165" s="43"/>
      <c r="I165" s="31">
        <f>I166+I167+I168+I169+I170+I199</f>
        <v>72</v>
      </c>
      <c r="J165" s="31"/>
      <c r="K165" s="31"/>
      <c r="L165" s="31">
        <f t="shared" ref="L165:M165" si="117">L166+L167+L168+L169+L170+L199</f>
        <v>76750</v>
      </c>
      <c r="M165" s="31">
        <f t="shared" si="117"/>
        <v>921000</v>
      </c>
      <c r="N165" s="44"/>
      <c r="O165" s="31">
        <f t="shared" si="112"/>
        <v>1</v>
      </c>
      <c r="P165" s="31">
        <f t="shared" si="113"/>
        <v>10500</v>
      </c>
      <c r="Q165" s="31">
        <f t="shared" si="114"/>
        <v>126000</v>
      </c>
    </row>
    <row r="166" spans="1:17" ht="15.75" x14ac:dyDescent="0.3">
      <c r="A166" s="4"/>
      <c r="B166" s="2" t="s">
        <v>34</v>
      </c>
      <c r="C166" s="3">
        <v>1</v>
      </c>
      <c r="D166" s="9">
        <v>2.2000000000000002</v>
      </c>
      <c r="E166" s="10">
        <f t="shared" si="83"/>
        <v>2200</v>
      </c>
      <c r="F166" s="10">
        <f>E166*C166</f>
        <v>2200</v>
      </c>
      <c r="G166" s="10">
        <f t="shared" si="85"/>
        <v>26400</v>
      </c>
      <c r="H166" s="43"/>
      <c r="I166" s="27">
        <v>1</v>
      </c>
      <c r="J166" s="28">
        <v>2.5</v>
      </c>
      <c r="K166" s="29">
        <f>J166*1000</f>
        <v>2500</v>
      </c>
      <c r="L166" s="29">
        <f>K166*I166</f>
        <v>2500</v>
      </c>
      <c r="M166" s="29">
        <f>L166*12</f>
        <v>30000</v>
      </c>
      <c r="N166" s="44"/>
      <c r="O166" s="29">
        <f t="shared" si="112"/>
        <v>0</v>
      </c>
      <c r="P166" s="29">
        <f t="shared" si="113"/>
        <v>300</v>
      </c>
      <c r="Q166" s="29">
        <f t="shared" si="114"/>
        <v>3600</v>
      </c>
    </row>
    <row r="167" spans="1:17" ht="15.75" x14ac:dyDescent="0.3">
      <c r="A167" s="4"/>
      <c r="B167" s="40" t="s">
        <v>82</v>
      </c>
      <c r="C167" s="3"/>
      <c r="D167" s="9"/>
      <c r="E167" s="10"/>
      <c r="F167" s="10"/>
      <c r="G167" s="10"/>
      <c r="H167" s="43"/>
      <c r="I167" s="27">
        <v>1</v>
      </c>
      <c r="J167" s="28">
        <v>2</v>
      </c>
      <c r="K167" s="29">
        <f>J167*1000</f>
        <v>2000</v>
      </c>
      <c r="L167" s="29">
        <f>K167*I167</f>
        <v>2000</v>
      </c>
      <c r="M167" s="29">
        <f>L167*12</f>
        <v>24000</v>
      </c>
      <c r="N167" s="44"/>
      <c r="O167" s="29">
        <f t="shared" si="112"/>
        <v>1</v>
      </c>
      <c r="P167" s="29">
        <f t="shared" si="113"/>
        <v>2000</v>
      </c>
      <c r="Q167" s="29">
        <f t="shared" si="114"/>
        <v>24000</v>
      </c>
    </row>
    <row r="168" spans="1:17" ht="15.75" x14ac:dyDescent="0.3">
      <c r="A168" s="4"/>
      <c r="B168" s="2" t="s">
        <v>11</v>
      </c>
      <c r="C168" s="3">
        <v>1</v>
      </c>
      <c r="D168" s="9">
        <v>0.8</v>
      </c>
      <c r="E168" s="10">
        <f t="shared" si="83"/>
        <v>800</v>
      </c>
      <c r="F168" s="10">
        <f>E168*C168</f>
        <v>800</v>
      </c>
      <c r="G168" s="10">
        <f t="shared" si="85"/>
        <v>9600</v>
      </c>
      <c r="H168" s="43"/>
      <c r="I168" s="27">
        <v>1</v>
      </c>
      <c r="J168" s="28">
        <v>0.9</v>
      </c>
      <c r="K168" s="29">
        <f>J168*1000</f>
        <v>900</v>
      </c>
      <c r="L168" s="29">
        <f>K168*I168</f>
        <v>900</v>
      </c>
      <c r="M168" s="29">
        <f>L168*12</f>
        <v>10800</v>
      </c>
      <c r="N168" s="44"/>
      <c r="O168" s="29">
        <f t="shared" si="112"/>
        <v>0</v>
      </c>
      <c r="P168" s="29">
        <f t="shared" si="113"/>
        <v>100</v>
      </c>
      <c r="Q168" s="29">
        <f t="shared" si="114"/>
        <v>1200</v>
      </c>
    </row>
    <row r="169" spans="1:17" ht="15.75" x14ac:dyDescent="0.3">
      <c r="A169" s="4"/>
      <c r="B169" s="40" t="s">
        <v>83</v>
      </c>
      <c r="C169" s="3"/>
      <c r="D169" s="9"/>
      <c r="E169" s="10"/>
      <c r="F169" s="10"/>
      <c r="G169" s="10"/>
      <c r="H169" s="43"/>
      <c r="I169" s="27">
        <v>1</v>
      </c>
      <c r="J169" s="28">
        <v>0.75</v>
      </c>
      <c r="K169" s="29">
        <f>J169*1000</f>
        <v>750</v>
      </c>
      <c r="L169" s="29">
        <f>K169*I169</f>
        <v>750</v>
      </c>
      <c r="M169" s="29">
        <f>L169*12</f>
        <v>9000</v>
      </c>
      <c r="N169" s="44"/>
      <c r="O169" s="29">
        <f t="shared" si="112"/>
        <v>1</v>
      </c>
      <c r="P169" s="29">
        <f t="shared" si="113"/>
        <v>750</v>
      </c>
      <c r="Q169" s="29">
        <f t="shared" si="114"/>
        <v>9000</v>
      </c>
    </row>
    <row r="170" spans="1:17" ht="25.5" x14ac:dyDescent="0.25">
      <c r="A170" s="6"/>
      <c r="B170" s="5" t="s">
        <v>35</v>
      </c>
      <c r="C170" s="19">
        <f>C171+C172+C176+C180+C184+C189+C194+C197</f>
        <v>42</v>
      </c>
      <c r="D170" s="19"/>
      <c r="E170" s="19"/>
      <c r="F170" s="19">
        <f>F171+F172+F176+F180+F184+F189+F194+F197</f>
        <v>36150</v>
      </c>
      <c r="G170" s="19">
        <f>G171+G172+G176+G180+G184+G189+G194+G197</f>
        <v>433800</v>
      </c>
      <c r="H170" s="43"/>
      <c r="I170" s="31">
        <f>I171+I172+I176+I180+I184+I189+I194+I197</f>
        <v>41</v>
      </c>
      <c r="J170" s="31"/>
      <c r="K170" s="31"/>
      <c r="L170" s="31">
        <f>L171+L172+L176+L180+L184+L189+L194+L197</f>
        <v>40200</v>
      </c>
      <c r="M170" s="31">
        <f>M171+M172+M176+M180+M184+M189+M194+M197</f>
        <v>482400</v>
      </c>
      <c r="N170" s="44"/>
      <c r="O170" s="31">
        <f t="shared" si="112"/>
        <v>-1</v>
      </c>
      <c r="P170" s="31">
        <f t="shared" si="113"/>
        <v>4050</v>
      </c>
      <c r="Q170" s="31">
        <f t="shared" si="114"/>
        <v>48600</v>
      </c>
    </row>
    <row r="171" spans="1:17" ht="15.75" x14ac:dyDescent="0.3">
      <c r="A171" s="4"/>
      <c r="B171" s="2" t="s">
        <v>15</v>
      </c>
      <c r="C171" s="3">
        <v>1</v>
      </c>
      <c r="D171" s="9">
        <v>2</v>
      </c>
      <c r="E171" s="10">
        <f t="shared" si="83"/>
        <v>2000</v>
      </c>
      <c r="F171" s="10">
        <f>E171*C171</f>
        <v>2000</v>
      </c>
      <c r="G171" s="10">
        <f t="shared" si="85"/>
        <v>24000</v>
      </c>
      <c r="H171" s="43"/>
      <c r="I171" s="27">
        <v>1</v>
      </c>
      <c r="J171" s="28">
        <v>2.2000000000000002</v>
      </c>
      <c r="K171" s="29">
        <f>J171*1000</f>
        <v>2200</v>
      </c>
      <c r="L171" s="29">
        <f>K171*I171</f>
        <v>2200</v>
      </c>
      <c r="M171" s="29">
        <f>L171*12</f>
        <v>26400</v>
      </c>
      <c r="N171" s="44"/>
      <c r="O171" s="29">
        <f t="shared" si="112"/>
        <v>0</v>
      </c>
      <c r="P171" s="29">
        <f t="shared" si="113"/>
        <v>200</v>
      </c>
      <c r="Q171" s="29">
        <f t="shared" si="114"/>
        <v>2400</v>
      </c>
    </row>
    <row r="172" spans="1:17" ht="30" customHeight="1" x14ac:dyDescent="0.25">
      <c r="A172" s="7"/>
      <c r="B172" s="8" t="s">
        <v>36</v>
      </c>
      <c r="C172" s="18">
        <f>SUM(C173:C175)</f>
        <v>3</v>
      </c>
      <c r="D172" s="18"/>
      <c r="E172" s="18"/>
      <c r="F172" s="18">
        <f t="shared" ref="F172:G172" si="118">SUM(F173:F175)</f>
        <v>3250</v>
      </c>
      <c r="G172" s="18">
        <f t="shared" si="118"/>
        <v>39000</v>
      </c>
      <c r="H172" s="43"/>
      <c r="I172" s="32">
        <f>SUM(I173:I175)</f>
        <v>3</v>
      </c>
      <c r="J172" s="32"/>
      <c r="K172" s="32"/>
      <c r="L172" s="32">
        <f t="shared" ref="L172:M172" si="119">SUM(L173:L175)</f>
        <v>3650</v>
      </c>
      <c r="M172" s="32">
        <f t="shared" si="119"/>
        <v>43800</v>
      </c>
      <c r="N172" s="44"/>
      <c r="O172" s="32">
        <f t="shared" si="112"/>
        <v>0</v>
      </c>
      <c r="P172" s="32">
        <f t="shared" si="113"/>
        <v>400</v>
      </c>
      <c r="Q172" s="32">
        <f t="shared" si="114"/>
        <v>4800</v>
      </c>
    </row>
    <row r="173" spans="1:17" x14ac:dyDescent="0.25">
      <c r="A173" s="46"/>
      <c r="B173" s="11" t="s">
        <v>10</v>
      </c>
      <c r="C173" s="3">
        <v>1</v>
      </c>
      <c r="D173" s="9">
        <v>1.6</v>
      </c>
      <c r="E173" s="10">
        <f t="shared" si="83"/>
        <v>1600</v>
      </c>
      <c r="F173" s="10">
        <f>E173*C173</f>
        <v>1600</v>
      </c>
      <c r="G173" s="10">
        <f t="shared" si="85"/>
        <v>19200</v>
      </c>
      <c r="H173" s="43"/>
      <c r="I173" s="27">
        <v>1</v>
      </c>
      <c r="J173" s="28">
        <v>1.8</v>
      </c>
      <c r="K173" s="29">
        <f>J173*1000</f>
        <v>1800</v>
      </c>
      <c r="L173" s="29">
        <f>K173*I173</f>
        <v>1800</v>
      </c>
      <c r="M173" s="29">
        <f>L173*12</f>
        <v>21600</v>
      </c>
      <c r="N173" s="44"/>
      <c r="O173" s="29">
        <f t="shared" si="112"/>
        <v>0</v>
      </c>
      <c r="P173" s="29">
        <f t="shared" si="113"/>
        <v>200</v>
      </c>
      <c r="Q173" s="29">
        <f t="shared" si="114"/>
        <v>2400</v>
      </c>
    </row>
    <row r="174" spans="1:17" x14ac:dyDescent="0.25">
      <c r="A174" s="46"/>
      <c r="B174" s="11" t="s">
        <v>13</v>
      </c>
      <c r="C174" s="3">
        <v>1</v>
      </c>
      <c r="D174" s="9">
        <v>1</v>
      </c>
      <c r="E174" s="10">
        <f t="shared" si="83"/>
        <v>1000</v>
      </c>
      <c r="F174" s="10">
        <f t="shared" ref="F174:F175" si="120">E174*C174</f>
        <v>1000</v>
      </c>
      <c r="G174" s="10">
        <f t="shared" si="85"/>
        <v>12000</v>
      </c>
      <c r="H174" s="43"/>
      <c r="I174" s="27">
        <v>1</v>
      </c>
      <c r="J174" s="28">
        <v>1.1000000000000001</v>
      </c>
      <c r="K174" s="29">
        <f>J174*1000</f>
        <v>1100</v>
      </c>
      <c r="L174" s="29">
        <f t="shared" ref="L174:L175" si="121">K174*I174</f>
        <v>1100</v>
      </c>
      <c r="M174" s="29">
        <f>L174*12</f>
        <v>13200</v>
      </c>
      <c r="N174" s="44"/>
      <c r="O174" s="29">
        <f t="shared" si="112"/>
        <v>0</v>
      </c>
      <c r="P174" s="29">
        <f t="shared" si="113"/>
        <v>100</v>
      </c>
      <c r="Q174" s="29">
        <f t="shared" si="114"/>
        <v>1200</v>
      </c>
    </row>
    <row r="175" spans="1:17" x14ac:dyDescent="0.25">
      <c r="A175" s="46"/>
      <c r="B175" s="11" t="s">
        <v>12</v>
      </c>
      <c r="C175" s="3">
        <v>1</v>
      </c>
      <c r="D175" s="9">
        <v>0.65</v>
      </c>
      <c r="E175" s="10">
        <f t="shared" si="83"/>
        <v>650</v>
      </c>
      <c r="F175" s="10">
        <f t="shared" si="120"/>
        <v>650</v>
      </c>
      <c r="G175" s="10">
        <f t="shared" si="85"/>
        <v>7800</v>
      </c>
      <c r="H175" s="43"/>
      <c r="I175" s="27">
        <v>1</v>
      </c>
      <c r="J175" s="28">
        <v>0.75</v>
      </c>
      <c r="K175" s="29">
        <f>J175*1000</f>
        <v>750</v>
      </c>
      <c r="L175" s="29">
        <f t="shared" si="121"/>
        <v>750</v>
      </c>
      <c r="M175" s="29">
        <f>L175*12</f>
        <v>9000</v>
      </c>
      <c r="N175" s="44"/>
      <c r="O175" s="29">
        <f t="shared" si="112"/>
        <v>0</v>
      </c>
      <c r="P175" s="29">
        <f t="shared" si="113"/>
        <v>100</v>
      </c>
      <c r="Q175" s="29">
        <f t="shared" si="114"/>
        <v>1200</v>
      </c>
    </row>
    <row r="176" spans="1:17" ht="25.5" x14ac:dyDescent="0.25">
      <c r="A176" s="7"/>
      <c r="B176" s="8" t="s">
        <v>37</v>
      </c>
      <c r="C176" s="18">
        <f>SUM(C177:C179)</f>
        <v>4</v>
      </c>
      <c r="D176" s="18"/>
      <c r="E176" s="18"/>
      <c r="F176" s="18">
        <f t="shared" ref="F176:G176" si="122">SUM(F177:F179)</f>
        <v>3900</v>
      </c>
      <c r="G176" s="18">
        <f t="shared" si="122"/>
        <v>46800</v>
      </c>
      <c r="H176" s="43"/>
      <c r="I176" s="32">
        <f>SUM(I177:I179)</f>
        <v>4</v>
      </c>
      <c r="J176" s="32"/>
      <c r="K176" s="32"/>
      <c r="L176" s="32">
        <f t="shared" ref="L176:M176" si="123">SUM(L177:L179)</f>
        <v>4400</v>
      </c>
      <c r="M176" s="32">
        <f t="shared" si="123"/>
        <v>52800</v>
      </c>
      <c r="N176" s="44"/>
      <c r="O176" s="32">
        <f t="shared" si="112"/>
        <v>0</v>
      </c>
      <c r="P176" s="32">
        <f t="shared" si="113"/>
        <v>500</v>
      </c>
      <c r="Q176" s="32">
        <f t="shared" si="114"/>
        <v>6000</v>
      </c>
    </row>
    <row r="177" spans="1:17" x14ac:dyDescent="0.25">
      <c r="A177" s="46"/>
      <c r="B177" s="11" t="s">
        <v>38</v>
      </c>
      <c r="C177" s="3">
        <v>1</v>
      </c>
      <c r="D177" s="9">
        <v>1.6</v>
      </c>
      <c r="E177" s="10">
        <f t="shared" ref="E177:E211" si="124">D177*1000</f>
        <v>1600</v>
      </c>
      <c r="F177" s="10">
        <f>E177*C177</f>
        <v>1600</v>
      </c>
      <c r="G177" s="10">
        <f t="shared" si="85"/>
        <v>19200</v>
      </c>
      <c r="H177" s="43"/>
      <c r="I177" s="27">
        <v>1</v>
      </c>
      <c r="J177" s="28">
        <v>1.8</v>
      </c>
      <c r="K177" s="29">
        <f t="shared" ref="K177:K221" si="125">J177*1000</f>
        <v>1800</v>
      </c>
      <c r="L177" s="29">
        <f>K177*I177</f>
        <v>1800</v>
      </c>
      <c r="M177" s="29">
        <f>L177*12</f>
        <v>21600</v>
      </c>
      <c r="N177" s="44"/>
      <c r="O177" s="29">
        <f t="shared" si="112"/>
        <v>0</v>
      </c>
      <c r="P177" s="29">
        <f t="shared" si="113"/>
        <v>200</v>
      </c>
      <c r="Q177" s="29">
        <f t="shared" si="114"/>
        <v>2400</v>
      </c>
    </row>
    <row r="178" spans="1:17" x14ac:dyDescent="0.25">
      <c r="A178" s="46"/>
      <c r="B178" s="11" t="s">
        <v>13</v>
      </c>
      <c r="C178" s="3">
        <v>1</v>
      </c>
      <c r="D178" s="9">
        <v>1</v>
      </c>
      <c r="E178" s="10">
        <f t="shared" si="124"/>
        <v>1000</v>
      </c>
      <c r="F178" s="10">
        <f>E178*C178</f>
        <v>1000</v>
      </c>
      <c r="G178" s="10">
        <f t="shared" ref="G178:G212" si="126">F178*12</f>
        <v>12000</v>
      </c>
      <c r="H178" s="43"/>
      <c r="I178" s="27">
        <v>1</v>
      </c>
      <c r="J178" s="28">
        <v>1.1000000000000001</v>
      </c>
      <c r="K178" s="29">
        <f t="shared" si="125"/>
        <v>1100</v>
      </c>
      <c r="L178" s="29">
        <f>K178*I178</f>
        <v>1100</v>
      </c>
      <c r="M178" s="29">
        <f>L178*12</f>
        <v>13200</v>
      </c>
      <c r="N178" s="44"/>
      <c r="O178" s="29">
        <f t="shared" si="112"/>
        <v>0</v>
      </c>
      <c r="P178" s="29">
        <f t="shared" si="113"/>
        <v>100</v>
      </c>
      <c r="Q178" s="29">
        <f t="shared" si="114"/>
        <v>1200</v>
      </c>
    </row>
    <row r="179" spans="1:17" x14ac:dyDescent="0.25">
      <c r="A179" s="46"/>
      <c r="B179" s="11" t="s">
        <v>12</v>
      </c>
      <c r="C179" s="3">
        <v>2</v>
      </c>
      <c r="D179" s="9">
        <v>0.65</v>
      </c>
      <c r="E179" s="10">
        <f t="shared" si="124"/>
        <v>650</v>
      </c>
      <c r="F179" s="10">
        <f>E179*C179</f>
        <v>1300</v>
      </c>
      <c r="G179" s="10">
        <f t="shared" si="126"/>
        <v>15600</v>
      </c>
      <c r="H179" s="43"/>
      <c r="I179" s="27">
        <v>2</v>
      </c>
      <c r="J179" s="28">
        <v>0.75</v>
      </c>
      <c r="K179" s="29">
        <f t="shared" si="125"/>
        <v>750</v>
      </c>
      <c r="L179" s="29">
        <f>K179*I179</f>
        <v>1500</v>
      </c>
      <c r="M179" s="29">
        <f>L179*12</f>
        <v>18000</v>
      </c>
      <c r="N179" s="44"/>
      <c r="O179" s="29">
        <f t="shared" si="112"/>
        <v>0</v>
      </c>
      <c r="P179" s="29">
        <f t="shared" si="113"/>
        <v>200</v>
      </c>
      <c r="Q179" s="29">
        <f t="shared" si="114"/>
        <v>2400</v>
      </c>
    </row>
    <row r="180" spans="1:17" ht="25.5" x14ac:dyDescent="0.25">
      <c r="A180" s="7"/>
      <c r="B180" s="8" t="s">
        <v>39</v>
      </c>
      <c r="C180" s="18">
        <f>SUM(C181:C183)</f>
        <v>9</v>
      </c>
      <c r="D180" s="18"/>
      <c r="E180" s="18"/>
      <c r="F180" s="18">
        <f>SUM(F181:F183)</f>
        <v>7250</v>
      </c>
      <c r="G180" s="18">
        <f>SUM(G181:G183)</f>
        <v>87000</v>
      </c>
      <c r="H180" s="43"/>
      <c r="I180" s="32">
        <f>SUM(I181:I183)</f>
        <v>9</v>
      </c>
      <c r="J180" s="32"/>
      <c r="K180" s="32"/>
      <c r="L180" s="32">
        <f>SUM(L181:L183)</f>
        <v>8250</v>
      </c>
      <c r="M180" s="32">
        <f>SUM(M181:M183)</f>
        <v>99000</v>
      </c>
      <c r="N180" s="44"/>
      <c r="O180" s="32">
        <f t="shared" si="112"/>
        <v>0</v>
      </c>
      <c r="P180" s="32">
        <f t="shared" si="113"/>
        <v>1000</v>
      </c>
      <c r="Q180" s="32">
        <f t="shared" si="114"/>
        <v>12000</v>
      </c>
    </row>
    <row r="181" spans="1:17" x14ac:dyDescent="0.25">
      <c r="A181" s="46"/>
      <c r="B181" s="11" t="s">
        <v>38</v>
      </c>
      <c r="C181" s="3">
        <v>1</v>
      </c>
      <c r="D181" s="9">
        <v>1.6</v>
      </c>
      <c r="E181" s="10">
        <f t="shared" si="124"/>
        <v>1600</v>
      </c>
      <c r="F181" s="10">
        <f>E181*C181</f>
        <v>1600</v>
      </c>
      <c r="G181" s="10">
        <f t="shared" si="126"/>
        <v>19200</v>
      </c>
      <c r="H181" s="43"/>
      <c r="I181" s="27">
        <v>1</v>
      </c>
      <c r="J181" s="28">
        <v>1.8</v>
      </c>
      <c r="K181" s="29">
        <f t="shared" si="125"/>
        <v>1800</v>
      </c>
      <c r="L181" s="29">
        <f>K181*I181</f>
        <v>1800</v>
      </c>
      <c r="M181" s="29">
        <f>L181*12</f>
        <v>21600</v>
      </c>
      <c r="N181" s="44"/>
      <c r="O181" s="29">
        <f t="shared" si="112"/>
        <v>0</v>
      </c>
      <c r="P181" s="29">
        <f t="shared" si="113"/>
        <v>200</v>
      </c>
      <c r="Q181" s="29">
        <f t="shared" si="114"/>
        <v>2400</v>
      </c>
    </row>
    <row r="182" spans="1:17" x14ac:dyDescent="0.25">
      <c r="A182" s="46"/>
      <c r="B182" s="11" t="s">
        <v>11</v>
      </c>
      <c r="C182" s="3">
        <v>3</v>
      </c>
      <c r="D182" s="9">
        <v>0.8</v>
      </c>
      <c r="E182" s="10">
        <f t="shared" si="124"/>
        <v>800</v>
      </c>
      <c r="F182" s="10">
        <f>E182*C182</f>
        <v>2400</v>
      </c>
      <c r="G182" s="10">
        <f t="shared" si="126"/>
        <v>28800</v>
      </c>
      <c r="H182" s="43"/>
      <c r="I182" s="27">
        <v>3</v>
      </c>
      <c r="J182" s="28">
        <v>0.9</v>
      </c>
      <c r="K182" s="29">
        <f t="shared" si="125"/>
        <v>900</v>
      </c>
      <c r="L182" s="29">
        <f>K182*I182</f>
        <v>2700</v>
      </c>
      <c r="M182" s="29">
        <f>L182*12</f>
        <v>32400</v>
      </c>
      <c r="N182" s="44"/>
      <c r="O182" s="29">
        <f t="shared" si="112"/>
        <v>0</v>
      </c>
      <c r="P182" s="29">
        <f t="shared" si="113"/>
        <v>300</v>
      </c>
      <c r="Q182" s="29">
        <f t="shared" si="114"/>
        <v>3600</v>
      </c>
    </row>
    <row r="183" spans="1:17" x14ac:dyDescent="0.25">
      <c r="A183" s="46"/>
      <c r="B183" s="11" t="s">
        <v>12</v>
      </c>
      <c r="C183" s="3">
        <v>5</v>
      </c>
      <c r="D183" s="9">
        <v>0.65</v>
      </c>
      <c r="E183" s="10">
        <f t="shared" si="124"/>
        <v>650</v>
      </c>
      <c r="F183" s="10">
        <f>E183*C183</f>
        <v>3250</v>
      </c>
      <c r="G183" s="10">
        <f t="shared" si="126"/>
        <v>39000</v>
      </c>
      <c r="H183" s="43"/>
      <c r="I183" s="27">
        <v>5</v>
      </c>
      <c r="J183" s="28">
        <v>0.75</v>
      </c>
      <c r="K183" s="29">
        <f t="shared" si="125"/>
        <v>750</v>
      </c>
      <c r="L183" s="29">
        <f>K183*I183</f>
        <v>3750</v>
      </c>
      <c r="M183" s="29">
        <f>L183*12</f>
        <v>45000</v>
      </c>
      <c r="N183" s="44"/>
      <c r="O183" s="29">
        <f t="shared" si="112"/>
        <v>0</v>
      </c>
      <c r="P183" s="29">
        <f t="shared" si="113"/>
        <v>500</v>
      </c>
      <c r="Q183" s="29">
        <f t="shared" si="114"/>
        <v>6000</v>
      </c>
    </row>
    <row r="184" spans="1:17" x14ac:dyDescent="0.25">
      <c r="A184" s="7"/>
      <c r="B184" s="8" t="s">
        <v>40</v>
      </c>
      <c r="C184" s="18">
        <f>SUM(C185:C188)</f>
        <v>8</v>
      </c>
      <c r="D184" s="18"/>
      <c r="E184" s="18"/>
      <c r="F184" s="18">
        <f t="shared" ref="F184:G184" si="127">SUM(F185:F188)</f>
        <v>6650</v>
      </c>
      <c r="G184" s="18">
        <f t="shared" si="127"/>
        <v>79800</v>
      </c>
      <c r="H184" s="43"/>
      <c r="I184" s="32">
        <f>SUM(I185:I188)</f>
        <v>8</v>
      </c>
      <c r="J184" s="32"/>
      <c r="K184" s="32"/>
      <c r="L184" s="32">
        <f t="shared" ref="L184:M184" si="128">SUM(L185:L188)</f>
        <v>7550</v>
      </c>
      <c r="M184" s="32">
        <f t="shared" si="128"/>
        <v>90600</v>
      </c>
      <c r="N184" s="44"/>
      <c r="O184" s="32">
        <f t="shared" si="112"/>
        <v>0</v>
      </c>
      <c r="P184" s="32">
        <f t="shared" si="113"/>
        <v>900</v>
      </c>
      <c r="Q184" s="32">
        <f t="shared" si="114"/>
        <v>10800</v>
      </c>
    </row>
    <row r="185" spans="1:17" x14ac:dyDescent="0.25">
      <c r="A185" s="46"/>
      <c r="B185" s="11" t="s">
        <v>38</v>
      </c>
      <c r="C185" s="3">
        <v>1</v>
      </c>
      <c r="D185" s="9">
        <v>1.6</v>
      </c>
      <c r="E185" s="10">
        <f t="shared" si="124"/>
        <v>1600</v>
      </c>
      <c r="F185" s="10">
        <f>E185*C185</f>
        <v>1600</v>
      </c>
      <c r="G185" s="10">
        <f t="shared" si="126"/>
        <v>19200</v>
      </c>
      <c r="H185" s="43"/>
      <c r="I185" s="27">
        <v>1</v>
      </c>
      <c r="J185" s="28">
        <v>1.8</v>
      </c>
      <c r="K185" s="29">
        <f t="shared" si="125"/>
        <v>1800</v>
      </c>
      <c r="L185" s="29">
        <f>K185*I185</f>
        <v>1800</v>
      </c>
      <c r="M185" s="29">
        <f>L185*12</f>
        <v>21600</v>
      </c>
      <c r="N185" s="44"/>
      <c r="O185" s="29">
        <f t="shared" si="112"/>
        <v>0</v>
      </c>
      <c r="P185" s="29">
        <f t="shared" si="113"/>
        <v>200</v>
      </c>
      <c r="Q185" s="29">
        <f t="shared" si="114"/>
        <v>2400</v>
      </c>
    </row>
    <row r="186" spans="1:17" x14ac:dyDescent="0.25">
      <c r="A186" s="46"/>
      <c r="B186" s="11" t="s">
        <v>13</v>
      </c>
      <c r="C186" s="3">
        <v>1</v>
      </c>
      <c r="D186" s="9">
        <v>1</v>
      </c>
      <c r="E186" s="10">
        <f t="shared" si="124"/>
        <v>1000</v>
      </c>
      <c r="F186" s="10">
        <f>E186*C186</f>
        <v>1000</v>
      </c>
      <c r="G186" s="10">
        <f t="shared" si="126"/>
        <v>12000</v>
      </c>
      <c r="H186" s="43"/>
      <c r="I186" s="27">
        <v>1</v>
      </c>
      <c r="J186" s="28">
        <v>1.1000000000000001</v>
      </c>
      <c r="K186" s="29">
        <f t="shared" si="125"/>
        <v>1100</v>
      </c>
      <c r="L186" s="29">
        <f>K186*I186</f>
        <v>1100</v>
      </c>
      <c r="M186" s="29">
        <f>L186*12</f>
        <v>13200</v>
      </c>
      <c r="N186" s="44"/>
      <c r="O186" s="29">
        <f t="shared" si="112"/>
        <v>0</v>
      </c>
      <c r="P186" s="29">
        <f t="shared" si="113"/>
        <v>100</v>
      </c>
      <c r="Q186" s="29">
        <f t="shared" si="114"/>
        <v>1200</v>
      </c>
    </row>
    <row r="187" spans="1:17" x14ac:dyDescent="0.25">
      <c r="A187" s="46"/>
      <c r="B187" s="11" t="s">
        <v>11</v>
      </c>
      <c r="C187" s="3">
        <v>1</v>
      </c>
      <c r="D187" s="9">
        <v>0.8</v>
      </c>
      <c r="E187" s="10">
        <f t="shared" si="124"/>
        <v>800</v>
      </c>
      <c r="F187" s="10">
        <f>E187*C187</f>
        <v>800</v>
      </c>
      <c r="G187" s="10">
        <f t="shared" si="126"/>
        <v>9600</v>
      </c>
      <c r="H187" s="43"/>
      <c r="I187" s="27">
        <v>1</v>
      </c>
      <c r="J187" s="28">
        <v>0.9</v>
      </c>
      <c r="K187" s="29">
        <f t="shared" si="125"/>
        <v>900</v>
      </c>
      <c r="L187" s="29">
        <f>K187*I187</f>
        <v>900</v>
      </c>
      <c r="M187" s="29">
        <f>L187*12</f>
        <v>10800</v>
      </c>
      <c r="N187" s="44"/>
      <c r="O187" s="29">
        <f t="shared" si="112"/>
        <v>0</v>
      </c>
      <c r="P187" s="29">
        <f t="shared" si="113"/>
        <v>100</v>
      </c>
      <c r="Q187" s="29">
        <f t="shared" si="114"/>
        <v>1200</v>
      </c>
    </row>
    <row r="188" spans="1:17" x14ac:dyDescent="0.25">
      <c r="A188" s="46"/>
      <c r="B188" s="11" t="s">
        <v>12</v>
      </c>
      <c r="C188" s="3">
        <v>5</v>
      </c>
      <c r="D188" s="9">
        <v>0.65</v>
      </c>
      <c r="E188" s="10">
        <f t="shared" si="124"/>
        <v>650</v>
      </c>
      <c r="F188" s="10">
        <f>E188*C188</f>
        <v>3250</v>
      </c>
      <c r="G188" s="10">
        <f t="shared" si="126"/>
        <v>39000</v>
      </c>
      <c r="H188" s="43"/>
      <c r="I188" s="27">
        <v>5</v>
      </c>
      <c r="J188" s="28">
        <v>0.75</v>
      </c>
      <c r="K188" s="29">
        <f t="shared" si="125"/>
        <v>750</v>
      </c>
      <c r="L188" s="29">
        <f>K188*I188</f>
        <v>3750</v>
      </c>
      <c r="M188" s="29">
        <f>L188*12</f>
        <v>45000</v>
      </c>
      <c r="N188" s="44"/>
      <c r="O188" s="29">
        <f t="shared" si="112"/>
        <v>0</v>
      </c>
      <c r="P188" s="29">
        <f t="shared" si="113"/>
        <v>500</v>
      </c>
      <c r="Q188" s="29">
        <f t="shared" si="114"/>
        <v>6000</v>
      </c>
    </row>
    <row r="189" spans="1:17" ht="30" customHeight="1" x14ac:dyDescent="0.25">
      <c r="A189" s="7"/>
      <c r="B189" s="8" t="s">
        <v>41</v>
      </c>
      <c r="C189" s="18">
        <f>SUM(C190:C193)</f>
        <v>12</v>
      </c>
      <c r="D189" s="18"/>
      <c r="E189" s="18"/>
      <c r="F189" s="18">
        <f t="shared" ref="F189:G189" si="129">SUM(F190:F193)</f>
        <v>9700</v>
      </c>
      <c r="G189" s="18">
        <f t="shared" si="129"/>
        <v>116400</v>
      </c>
      <c r="H189" s="43"/>
      <c r="I189" s="32">
        <f>SUM(I190:I193)</f>
        <v>10</v>
      </c>
      <c r="J189" s="32"/>
      <c r="K189" s="32"/>
      <c r="L189" s="32">
        <f t="shared" ref="L189:M189" si="130">SUM(L190:L193)</f>
        <v>9500</v>
      </c>
      <c r="M189" s="32">
        <f t="shared" si="130"/>
        <v>114000</v>
      </c>
      <c r="N189" s="44"/>
      <c r="O189" s="32">
        <f t="shared" si="112"/>
        <v>-2</v>
      </c>
      <c r="P189" s="32">
        <f t="shared" si="113"/>
        <v>-200</v>
      </c>
      <c r="Q189" s="32">
        <f t="shared" si="114"/>
        <v>-2400</v>
      </c>
    </row>
    <row r="190" spans="1:17" x14ac:dyDescent="0.25">
      <c r="A190" s="46"/>
      <c r="B190" s="11" t="s">
        <v>38</v>
      </c>
      <c r="C190" s="3">
        <v>1</v>
      </c>
      <c r="D190" s="9">
        <v>1.6</v>
      </c>
      <c r="E190" s="10">
        <f t="shared" si="124"/>
        <v>1600</v>
      </c>
      <c r="F190" s="10">
        <f>E190*C190</f>
        <v>1600</v>
      </c>
      <c r="G190" s="10">
        <f t="shared" si="126"/>
        <v>19200</v>
      </c>
      <c r="H190" s="43"/>
      <c r="I190" s="27">
        <v>1</v>
      </c>
      <c r="J190" s="28">
        <v>1.8</v>
      </c>
      <c r="K190" s="29">
        <f t="shared" si="125"/>
        <v>1800</v>
      </c>
      <c r="L190" s="29">
        <f>K190*I190</f>
        <v>1800</v>
      </c>
      <c r="M190" s="29">
        <f>L190*12</f>
        <v>21600</v>
      </c>
      <c r="N190" s="44"/>
      <c r="O190" s="29">
        <f t="shared" si="112"/>
        <v>0</v>
      </c>
      <c r="P190" s="29">
        <f t="shared" si="113"/>
        <v>200</v>
      </c>
      <c r="Q190" s="29">
        <f t="shared" si="114"/>
        <v>2400</v>
      </c>
    </row>
    <row r="191" spans="1:17" x14ac:dyDescent="0.25">
      <c r="A191" s="46"/>
      <c r="B191" s="11" t="s">
        <v>13</v>
      </c>
      <c r="C191" s="3">
        <v>1</v>
      </c>
      <c r="D191" s="9">
        <v>1</v>
      </c>
      <c r="E191" s="10">
        <f t="shared" si="124"/>
        <v>1000</v>
      </c>
      <c r="F191" s="10">
        <f>E191*C191</f>
        <v>1000</v>
      </c>
      <c r="G191" s="10">
        <f t="shared" si="126"/>
        <v>12000</v>
      </c>
      <c r="H191" s="43"/>
      <c r="I191" s="27">
        <v>1</v>
      </c>
      <c r="J191" s="28">
        <v>1.1000000000000001</v>
      </c>
      <c r="K191" s="29">
        <f t="shared" si="125"/>
        <v>1100</v>
      </c>
      <c r="L191" s="29">
        <f>K191*I191</f>
        <v>1100</v>
      </c>
      <c r="M191" s="29">
        <f>L191*12</f>
        <v>13200</v>
      </c>
      <c r="N191" s="44"/>
      <c r="O191" s="29">
        <f t="shared" si="112"/>
        <v>0</v>
      </c>
      <c r="P191" s="29">
        <f t="shared" si="113"/>
        <v>100</v>
      </c>
      <c r="Q191" s="29">
        <f t="shared" si="114"/>
        <v>1200</v>
      </c>
    </row>
    <row r="192" spans="1:17" x14ac:dyDescent="0.25">
      <c r="A192" s="46"/>
      <c r="B192" s="11" t="s">
        <v>11</v>
      </c>
      <c r="C192" s="3">
        <v>4</v>
      </c>
      <c r="D192" s="9">
        <v>0.8</v>
      </c>
      <c r="E192" s="10">
        <f t="shared" si="124"/>
        <v>800</v>
      </c>
      <c r="F192" s="10">
        <f>E192*C192</f>
        <v>3200</v>
      </c>
      <c r="G192" s="10">
        <f t="shared" si="126"/>
        <v>38400</v>
      </c>
      <c r="H192" s="43"/>
      <c r="I192" s="27">
        <v>4</v>
      </c>
      <c r="J192" s="28">
        <v>0.9</v>
      </c>
      <c r="K192" s="29">
        <f t="shared" si="125"/>
        <v>900</v>
      </c>
      <c r="L192" s="29">
        <f>K192*I192</f>
        <v>3600</v>
      </c>
      <c r="M192" s="29">
        <f>L192*12</f>
        <v>43200</v>
      </c>
      <c r="N192" s="44"/>
      <c r="O192" s="29">
        <f t="shared" si="112"/>
        <v>0</v>
      </c>
      <c r="P192" s="29">
        <f t="shared" si="113"/>
        <v>400</v>
      </c>
      <c r="Q192" s="29">
        <f t="shared" si="114"/>
        <v>4800</v>
      </c>
    </row>
    <row r="193" spans="1:17" x14ac:dyDescent="0.25">
      <c r="A193" s="46"/>
      <c r="B193" s="11" t="s">
        <v>12</v>
      </c>
      <c r="C193" s="3">
        <v>6</v>
      </c>
      <c r="D193" s="9">
        <v>0.65</v>
      </c>
      <c r="E193" s="10">
        <f t="shared" si="124"/>
        <v>650</v>
      </c>
      <c r="F193" s="10">
        <f>E193*C193</f>
        <v>3900</v>
      </c>
      <c r="G193" s="10">
        <f t="shared" si="126"/>
        <v>46800</v>
      </c>
      <c r="H193" s="43"/>
      <c r="I193" s="27">
        <v>4</v>
      </c>
      <c r="J193" s="28">
        <v>0.75</v>
      </c>
      <c r="K193" s="29">
        <f t="shared" si="125"/>
        <v>750</v>
      </c>
      <c r="L193" s="29">
        <f>K193*I193</f>
        <v>3000</v>
      </c>
      <c r="M193" s="29">
        <f>L193*12</f>
        <v>36000</v>
      </c>
      <c r="N193" s="44"/>
      <c r="O193" s="29">
        <f t="shared" si="112"/>
        <v>-2</v>
      </c>
      <c r="P193" s="29">
        <f t="shared" si="113"/>
        <v>-900</v>
      </c>
      <c r="Q193" s="29">
        <f t="shared" si="114"/>
        <v>-10800</v>
      </c>
    </row>
    <row r="194" spans="1:17" x14ac:dyDescent="0.25">
      <c r="A194" s="7"/>
      <c r="B194" s="8" t="s">
        <v>42</v>
      </c>
      <c r="C194" s="18">
        <f>SUM(C195:C196)</f>
        <v>2</v>
      </c>
      <c r="D194" s="18"/>
      <c r="E194" s="18"/>
      <c r="F194" s="18">
        <f t="shared" ref="F194:G194" si="131">SUM(F195:F196)</f>
        <v>1450</v>
      </c>
      <c r="G194" s="18">
        <f t="shared" si="131"/>
        <v>17400</v>
      </c>
      <c r="H194" s="43"/>
      <c r="I194" s="32">
        <f>SUM(I195:I196)</f>
        <v>2</v>
      </c>
      <c r="J194" s="32"/>
      <c r="K194" s="32"/>
      <c r="L194" s="32">
        <f t="shared" ref="L194:M194" si="132">SUM(L195:L196)</f>
        <v>1650</v>
      </c>
      <c r="M194" s="32">
        <f t="shared" si="132"/>
        <v>19800</v>
      </c>
      <c r="N194" s="44"/>
      <c r="O194" s="32">
        <f t="shared" si="112"/>
        <v>0</v>
      </c>
      <c r="P194" s="32">
        <f t="shared" si="113"/>
        <v>200</v>
      </c>
      <c r="Q194" s="32">
        <f t="shared" si="114"/>
        <v>2400</v>
      </c>
    </row>
    <row r="195" spans="1:17" x14ac:dyDescent="0.25">
      <c r="A195" s="46"/>
      <c r="B195" s="11" t="s">
        <v>11</v>
      </c>
      <c r="C195" s="3">
        <v>1</v>
      </c>
      <c r="D195" s="9">
        <v>0.8</v>
      </c>
      <c r="E195" s="10">
        <f t="shared" si="124"/>
        <v>800</v>
      </c>
      <c r="F195" s="10">
        <f>E195*C195</f>
        <v>800</v>
      </c>
      <c r="G195" s="10">
        <f t="shared" si="126"/>
        <v>9600</v>
      </c>
      <c r="H195" s="43"/>
      <c r="I195" s="27">
        <v>1</v>
      </c>
      <c r="J195" s="28">
        <v>0.9</v>
      </c>
      <c r="K195" s="29">
        <f t="shared" si="125"/>
        <v>900</v>
      </c>
      <c r="L195" s="29">
        <f>K195*I195</f>
        <v>900</v>
      </c>
      <c r="M195" s="29">
        <f t="shared" ref="M195:M229" si="133">L195*12</f>
        <v>10800</v>
      </c>
      <c r="N195" s="44"/>
      <c r="O195" s="29">
        <f t="shared" si="112"/>
        <v>0</v>
      </c>
      <c r="P195" s="29">
        <f t="shared" si="113"/>
        <v>100</v>
      </c>
      <c r="Q195" s="29">
        <f t="shared" si="114"/>
        <v>1200</v>
      </c>
    </row>
    <row r="196" spans="1:17" x14ac:dyDescent="0.25">
      <c r="A196" s="46"/>
      <c r="B196" s="11" t="s">
        <v>12</v>
      </c>
      <c r="C196" s="3">
        <v>1</v>
      </c>
      <c r="D196" s="9">
        <v>0.65</v>
      </c>
      <c r="E196" s="10">
        <f t="shared" si="124"/>
        <v>650</v>
      </c>
      <c r="F196" s="10">
        <f>E196*C196</f>
        <v>650</v>
      </c>
      <c r="G196" s="10">
        <f t="shared" si="126"/>
        <v>7800</v>
      </c>
      <c r="H196" s="43"/>
      <c r="I196" s="27">
        <v>1</v>
      </c>
      <c r="J196" s="28">
        <v>0.75</v>
      </c>
      <c r="K196" s="29">
        <f t="shared" si="125"/>
        <v>750</v>
      </c>
      <c r="L196" s="29">
        <f>K196*I196</f>
        <v>750</v>
      </c>
      <c r="M196" s="29">
        <f t="shared" si="133"/>
        <v>9000</v>
      </c>
      <c r="N196" s="44"/>
      <c r="O196" s="29">
        <f t="shared" si="112"/>
        <v>0</v>
      </c>
      <c r="P196" s="29">
        <f t="shared" si="113"/>
        <v>100</v>
      </c>
      <c r="Q196" s="29">
        <f t="shared" si="114"/>
        <v>1200</v>
      </c>
    </row>
    <row r="197" spans="1:17" ht="25.5" x14ac:dyDescent="0.25">
      <c r="A197" s="7"/>
      <c r="B197" s="8" t="s">
        <v>43</v>
      </c>
      <c r="C197" s="18">
        <f>SUM(C198)</f>
        <v>3</v>
      </c>
      <c r="D197" s="18"/>
      <c r="E197" s="18"/>
      <c r="F197" s="18">
        <f t="shared" ref="F197:G197" si="134">SUM(F198)</f>
        <v>1950</v>
      </c>
      <c r="G197" s="18">
        <f t="shared" si="134"/>
        <v>23400</v>
      </c>
      <c r="H197" s="43"/>
      <c r="I197" s="32">
        <f>SUM(I198)</f>
        <v>4</v>
      </c>
      <c r="J197" s="32"/>
      <c r="K197" s="32"/>
      <c r="L197" s="32">
        <f t="shared" ref="L197:M197" si="135">SUM(L198)</f>
        <v>3000</v>
      </c>
      <c r="M197" s="32">
        <f t="shared" si="135"/>
        <v>36000</v>
      </c>
      <c r="N197" s="44"/>
      <c r="O197" s="32">
        <f t="shared" si="112"/>
        <v>1</v>
      </c>
      <c r="P197" s="32">
        <f t="shared" si="113"/>
        <v>1050</v>
      </c>
      <c r="Q197" s="32">
        <f t="shared" si="114"/>
        <v>12600</v>
      </c>
    </row>
    <row r="198" spans="1:17" x14ac:dyDescent="0.25">
      <c r="A198" s="46"/>
      <c r="B198" s="11" t="s">
        <v>12</v>
      </c>
      <c r="C198" s="3">
        <v>3</v>
      </c>
      <c r="D198" s="9">
        <v>0.65</v>
      </c>
      <c r="E198" s="10">
        <f t="shared" si="124"/>
        <v>650</v>
      </c>
      <c r="F198" s="10">
        <f>E198*C198</f>
        <v>1950</v>
      </c>
      <c r="G198" s="10">
        <f t="shared" si="126"/>
        <v>23400</v>
      </c>
      <c r="H198" s="43"/>
      <c r="I198" s="27">
        <v>4</v>
      </c>
      <c r="J198" s="28">
        <v>0.75</v>
      </c>
      <c r="K198" s="29">
        <f t="shared" si="125"/>
        <v>750</v>
      </c>
      <c r="L198" s="29">
        <f>K198*I198</f>
        <v>3000</v>
      </c>
      <c r="M198" s="29">
        <f t="shared" si="133"/>
        <v>36000</v>
      </c>
      <c r="N198" s="44"/>
      <c r="O198" s="29">
        <f t="shared" si="112"/>
        <v>1</v>
      </c>
      <c r="P198" s="29">
        <f t="shared" si="113"/>
        <v>1050</v>
      </c>
      <c r="Q198" s="29">
        <f t="shared" si="114"/>
        <v>12600</v>
      </c>
    </row>
    <row r="199" spans="1:17" ht="39.950000000000003" customHeight="1" x14ac:dyDescent="0.25">
      <c r="A199" s="6"/>
      <c r="B199" s="5" t="s">
        <v>44</v>
      </c>
      <c r="C199" s="19">
        <f>C200+C201+C206+C210+C214+C218</f>
        <v>27</v>
      </c>
      <c r="D199" s="19"/>
      <c r="E199" s="19"/>
      <c r="F199" s="19">
        <f>F200+F201+F206+F210+F214+F218</f>
        <v>27100</v>
      </c>
      <c r="G199" s="19">
        <f t="shared" ref="G199" si="136">G200+G201+G206+G210+G214+G218</f>
        <v>325200</v>
      </c>
      <c r="H199" s="43"/>
      <c r="I199" s="31">
        <f>I200+I201+I206+I210+I214+I218</f>
        <v>27</v>
      </c>
      <c r="J199" s="31"/>
      <c r="K199" s="31"/>
      <c r="L199" s="31">
        <f>L200+L201+L206+L210+L214+L218</f>
        <v>30400</v>
      </c>
      <c r="M199" s="31">
        <f t="shared" ref="M199" si="137">M200+M201+M206+M210+M214+M218</f>
        <v>364800</v>
      </c>
      <c r="N199" s="44"/>
      <c r="O199" s="31">
        <f t="shared" si="112"/>
        <v>0</v>
      </c>
      <c r="P199" s="31">
        <f t="shared" si="113"/>
        <v>3300</v>
      </c>
      <c r="Q199" s="31">
        <f t="shared" si="114"/>
        <v>39600</v>
      </c>
    </row>
    <row r="200" spans="1:17" ht="15.75" x14ac:dyDescent="0.3">
      <c r="A200" s="4"/>
      <c r="B200" s="2" t="s">
        <v>15</v>
      </c>
      <c r="C200" s="3">
        <v>1</v>
      </c>
      <c r="D200" s="9">
        <v>2</v>
      </c>
      <c r="E200" s="10">
        <f t="shared" ref="E200" si="138">D200*1000</f>
        <v>2000</v>
      </c>
      <c r="F200" s="10">
        <v>2000</v>
      </c>
      <c r="G200" s="10">
        <f t="shared" si="126"/>
        <v>24000</v>
      </c>
      <c r="H200" s="43"/>
      <c r="I200" s="27">
        <v>1</v>
      </c>
      <c r="J200" s="28">
        <v>2.2000000000000002</v>
      </c>
      <c r="K200" s="29">
        <f t="shared" ref="K200" si="139">J200*1000</f>
        <v>2200</v>
      </c>
      <c r="L200" s="29">
        <f>K200*I200</f>
        <v>2200</v>
      </c>
      <c r="M200" s="29">
        <f t="shared" si="133"/>
        <v>26400</v>
      </c>
      <c r="N200" s="44"/>
      <c r="O200" s="29">
        <f t="shared" si="112"/>
        <v>0</v>
      </c>
      <c r="P200" s="29">
        <f t="shared" si="113"/>
        <v>200</v>
      </c>
      <c r="Q200" s="29">
        <f t="shared" si="114"/>
        <v>2400</v>
      </c>
    </row>
    <row r="201" spans="1:17" ht="25.5" x14ac:dyDescent="0.25">
      <c r="A201" s="7"/>
      <c r="B201" s="8" t="s">
        <v>45</v>
      </c>
      <c r="C201" s="18">
        <f>SUM(C202:C205)</f>
        <v>10</v>
      </c>
      <c r="D201" s="18"/>
      <c r="E201" s="18"/>
      <c r="F201" s="18">
        <f t="shared" ref="F201:G201" si="140">SUM(F202:F205)</f>
        <v>9450</v>
      </c>
      <c r="G201" s="18">
        <f t="shared" si="140"/>
        <v>113400</v>
      </c>
      <c r="H201" s="43"/>
      <c r="I201" s="32">
        <f>SUM(I202:I205)</f>
        <v>10</v>
      </c>
      <c r="J201" s="32"/>
      <c r="K201" s="32"/>
      <c r="L201" s="32">
        <f t="shared" ref="L201:M201" si="141">SUM(L202:L205)</f>
        <v>10550</v>
      </c>
      <c r="M201" s="32">
        <f t="shared" si="141"/>
        <v>126600</v>
      </c>
      <c r="N201" s="44"/>
      <c r="O201" s="32">
        <f t="shared" si="112"/>
        <v>0</v>
      </c>
      <c r="P201" s="32">
        <f t="shared" si="113"/>
        <v>1100</v>
      </c>
      <c r="Q201" s="32">
        <f t="shared" si="114"/>
        <v>13200</v>
      </c>
    </row>
    <row r="202" spans="1:17" x14ac:dyDescent="0.25">
      <c r="A202" s="46"/>
      <c r="B202" s="11" t="s">
        <v>38</v>
      </c>
      <c r="C202" s="3">
        <v>1</v>
      </c>
      <c r="D202" s="9">
        <v>1.6</v>
      </c>
      <c r="E202" s="10">
        <f t="shared" si="124"/>
        <v>1600</v>
      </c>
      <c r="F202" s="10">
        <f>E202*C202</f>
        <v>1600</v>
      </c>
      <c r="G202" s="10">
        <f t="shared" si="126"/>
        <v>19200</v>
      </c>
      <c r="H202" s="43"/>
      <c r="I202" s="27">
        <v>1</v>
      </c>
      <c r="J202" s="28">
        <v>1.8</v>
      </c>
      <c r="K202" s="29">
        <f t="shared" si="125"/>
        <v>1800</v>
      </c>
      <c r="L202" s="29">
        <f>K202*I202</f>
        <v>1800</v>
      </c>
      <c r="M202" s="29">
        <f t="shared" si="133"/>
        <v>21600</v>
      </c>
      <c r="N202" s="44"/>
      <c r="O202" s="29">
        <f t="shared" si="112"/>
        <v>0</v>
      </c>
      <c r="P202" s="29">
        <f t="shared" si="113"/>
        <v>200</v>
      </c>
      <c r="Q202" s="29">
        <f t="shared" si="114"/>
        <v>2400</v>
      </c>
    </row>
    <row r="203" spans="1:17" x14ac:dyDescent="0.25">
      <c r="A203" s="46"/>
      <c r="B203" s="11" t="s">
        <v>13</v>
      </c>
      <c r="C203" s="3">
        <v>4</v>
      </c>
      <c r="D203" s="9">
        <v>1</v>
      </c>
      <c r="E203" s="10">
        <f t="shared" si="124"/>
        <v>1000</v>
      </c>
      <c r="F203" s="10">
        <f>E203*C203</f>
        <v>4000</v>
      </c>
      <c r="G203" s="10">
        <f t="shared" si="126"/>
        <v>48000</v>
      </c>
      <c r="H203" s="43"/>
      <c r="I203" s="27">
        <v>4</v>
      </c>
      <c r="J203" s="28">
        <v>1.1000000000000001</v>
      </c>
      <c r="K203" s="29">
        <f t="shared" si="125"/>
        <v>1100</v>
      </c>
      <c r="L203" s="29">
        <f>K203*I203</f>
        <v>4400</v>
      </c>
      <c r="M203" s="29">
        <f t="shared" si="133"/>
        <v>52800</v>
      </c>
      <c r="N203" s="44"/>
      <c r="O203" s="29">
        <f t="shared" si="112"/>
        <v>0</v>
      </c>
      <c r="P203" s="29">
        <f t="shared" si="113"/>
        <v>400</v>
      </c>
      <c r="Q203" s="29">
        <f t="shared" si="114"/>
        <v>4800</v>
      </c>
    </row>
    <row r="204" spans="1:17" x14ac:dyDescent="0.25">
      <c r="A204" s="46"/>
      <c r="B204" s="11" t="s">
        <v>11</v>
      </c>
      <c r="C204" s="3">
        <v>4</v>
      </c>
      <c r="D204" s="9">
        <v>0.8</v>
      </c>
      <c r="E204" s="10">
        <f t="shared" si="124"/>
        <v>800</v>
      </c>
      <c r="F204" s="10">
        <f>E204*C204</f>
        <v>3200</v>
      </c>
      <c r="G204" s="10">
        <f t="shared" si="126"/>
        <v>38400</v>
      </c>
      <c r="H204" s="43"/>
      <c r="I204" s="27">
        <v>4</v>
      </c>
      <c r="J204" s="28">
        <v>0.9</v>
      </c>
      <c r="K204" s="29">
        <f t="shared" si="125"/>
        <v>900</v>
      </c>
      <c r="L204" s="29">
        <f>K204*I204</f>
        <v>3600</v>
      </c>
      <c r="M204" s="29">
        <f t="shared" si="133"/>
        <v>43200</v>
      </c>
      <c r="N204" s="44"/>
      <c r="O204" s="29">
        <f t="shared" si="112"/>
        <v>0</v>
      </c>
      <c r="P204" s="29">
        <f t="shared" si="113"/>
        <v>400</v>
      </c>
      <c r="Q204" s="29">
        <f t="shared" si="114"/>
        <v>4800</v>
      </c>
    </row>
    <row r="205" spans="1:17" x14ac:dyDescent="0.25">
      <c r="A205" s="46"/>
      <c r="B205" s="11" t="s">
        <v>12</v>
      </c>
      <c r="C205" s="3">
        <v>1</v>
      </c>
      <c r="D205" s="9">
        <v>0.65</v>
      </c>
      <c r="E205" s="10">
        <f t="shared" si="124"/>
        <v>650</v>
      </c>
      <c r="F205" s="10">
        <f>E205*C205</f>
        <v>650</v>
      </c>
      <c r="G205" s="10">
        <f t="shared" si="126"/>
        <v>7800</v>
      </c>
      <c r="H205" s="43"/>
      <c r="I205" s="27">
        <v>1</v>
      </c>
      <c r="J205" s="28">
        <v>0.75</v>
      </c>
      <c r="K205" s="29">
        <f t="shared" si="125"/>
        <v>750</v>
      </c>
      <c r="L205" s="29">
        <f>K205*I205</f>
        <v>750</v>
      </c>
      <c r="M205" s="29">
        <f t="shared" si="133"/>
        <v>9000</v>
      </c>
      <c r="N205" s="44"/>
      <c r="O205" s="29">
        <f t="shared" si="112"/>
        <v>0</v>
      </c>
      <c r="P205" s="29">
        <f t="shared" si="113"/>
        <v>100</v>
      </c>
      <c r="Q205" s="29">
        <f t="shared" si="114"/>
        <v>1200</v>
      </c>
    </row>
    <row r="206" spans="1:17" ht="25.5" x14ac:dyDescent="0.25">
      <c r="A206" s="7"/>
      <c r="B206" s="8" t="s">
        <v>46</v>
      </c>
      <c r="C206" s="18">
        <f>SUM(C207:C209)</f>
        <v>4</v>
      </c>
      <c r="D206" s="18"/>
      <c r="E206" s="18"/>
      <c r="F206" s="18">
        <f t="shared" ref="F206:G206" si="142">SUM(F207:F209)</f>
        <v>3850</v>
      </c>
      <c r="G206" s="18">
        <f t="shared" si="142"/>
        <v>46200</v>
      </c>
      <c r="H206" s="43"/>
      <c r="I206" s="32">
        <f>SUM(I207:I209)</f>
        <v>4</v>
      </c>
      <c r="J206" s="32"/>
      <c r="K206" s="32"/>
      <c r="L206" s="32">
        <f t="shared" ref="L206:M206" si="143">SUM(L207:L209)</f>
        <v>4350</v>
      </c>
      <c r="M206" s="32">
        <f t="shared" si="143"/>
        <v>52200</v>
      </c>
      <c r="N206" s="44"/>
      <c r="O206" s="32">
        <f t="shared" si="112"/>
        <v>0</v>
      </c>
      <c r="P206" s="32">
        <f t="shared" si="113"/>
        <v>500</v>
      </c>
      <c r="Q206" s="32">
        <f t="shared" si="114"/>
        <v>6000</v>
      </c>
    </row>
    <row r="207" spans="1:17" x14ac:dyDescent="0.25">
      <c r="A207" s="46"/>
      <c r="B207" s="11" t="s">
        <v>38</v>
      </c>
      <c r="C207" s="3">
        <v>1</v>
      </c>
      <c r="D207" s="9">
        <v>1.6</v>
      </c>
      <c r="E207" s="10">
        <f t="shared" si="124"/>
        <v>1600</v>
      </c>
      <c r="F207" s="10">
        <f>E207*C207</f>
        <v>1600</v>
      </c>
      <c r="G207" s="10">
        <f t="shared" si="126"/>
        <v>19200</v>
      </c>
      <c r="H207" s="43"/>
      <c r="I207" s="27">
        <v>1</v>
      </c>
      <c r="J207" s="28">
        <v>1.8</v>
      </c>
      <c r="K207" s="29">
        <f t="shared" si="125"/>
        <v>1800</v>
      </c>
      <c r="L207" s="29">
        <f>K207*I207</f>
        <v>1800</v>
      </c>
      <c r="M207" s="29">
        <f t="shared" si="133"/>
        <v>21600</v>
      </c>
      <c r="N207" s="44"/>
      <c r="O207" s="29">
        <f t="shared" si="112"/>
        <v>0</v>
      </c>
      <c r="P207" s="29">
        <f t="shared" si="113"/>
        <v>200</v>
      </c>
      <c r="Q207" s="29">
        <f t="shared" si="114"/>
        <v>2400</v>
      </c>
    </row>
    <row r="208" spans="1:17" x14ac:dyDescent="0.25">
      <c r="A208" s="46"/>
      <c r="B208" s="11" t="s">
        <v>11</v>
      </c>
      <c r="C208" s="3">
        <v>2</v>
      </c>
      <c r="D208" s="9">
        <v>0.8</v>
      </c>
      <c r="E208" s="10">
        <f t="shared" si="124"/>
        <v>800</v>
      </c>
      <c r="F208" s="10">
        <f>E208*C208</f>
        <v>1600</v>
      </c>
      <c r="G208" s="10">
        <f t="shared" si="126"/>
        <v>19200</v>
      </c>
      <c r="H208" s="43"/>
      <c r="I208" s="27">
        <v>2</v>
      </c>
      <c r="J208" s="28">
        <v>0.9</v>
      </c>
      <c r="K208" s="29">
        <f t="shared" si="125"/>
        <v>900</v>
      </c>
      <c r="L208" s="29">
        <f>K208*I208</f>
        <v>1800</v>
      </c>
      <c r="M208" s="29">
        <f t="shared" si="133"/>
        <v>21600</v>
      </c>
      <c r="N208" s="44"/>
      <c r="O208" s="29">
        <f t="shared" si="112"/>
        <v>0</v>
      </c>
      <c r="P208" s="29">
        <f t="shared" si="113"/>
        <v>200</v>
      </c>
      <c r="Q208" s="29">
        <f t="shared" si="114"/>
        <v>2400</v>
      </c>
    </row>
    <row r="209" spans="1:17" x14ac:dyDescent="0.25">
      <c r="A209" s="46"/>
      <c r="B209" s="11" t="s">
        <v>12</v>
      </c>
      <c r="C209" s="3">
        <v>1</v>
      </c>
      <c r="D209" s="9">
        <v>0.65</v>
      </c>
      <c r="E209" s="10">
        <f t="shared" si="124"/>
        <v>650</v>
      </c>
      <c r="F209" s="10">
        <f>E209*C209</f>
        <v>650</v>
      </c>
      <c r="G209" s="10">
        <f t="shared" si="126"/>
        <v>7800</v>
      </c>
      <c r="H209" s="43"/>
      <c r="I209" s="27">
        <v>1</v>
      </c>
      <c r="J209" s="28">
        <v>0.75</v>
      </c>
      <c r="K209" s="29">
        <f t="shared" si="125"/>
        <v>750</v>
      </c>
      <c r="L209" s="29">
        <f>K209*I209</f>
        <v>750</v>
      </c>
      <c r="M209" s="29">
        <f t="shared" si="133"/>
        <v>9000</v>
      </c>
      <c r="N209" s="44"/>
      <c r="O209" s="29">
        <f t="shared" si="112"/>
        <v>0</v>
      </c>
      <c r="P209" s="29">
        <f t="shared" si="113"/>
        <v>100</v>
      </c>
      <c r="Q209" s="29">
        <f t="shared" si="114"/>
        <v>1200</v>
      </c>
    </row>
    <row r="210" spans="1:17" ht="25.5" x14ac:dyDescent="0.25">
      <c r="A210" s="7"/>
      <c r="B210" s="8" t="s">
        <v>47</v>
      </c>
      <c r="C210" s="18">
        <f>SUM(C211:C213)</f>
        <v>4</v>
      </c>
      <c r="D210" s="18"/>
      <c r="E210" s="18"/>
      <c r="F210" s="18">
        <f t="shared" ref="F210:G210" si="144">SUM(F211:F213)</f>
        <v>3850</v>
      </c>
      <c r="G210" s="18">
        <f t="shared" si="144"/>
        <v>46200</v>
      </c>
      <c r="H210" s="43"/>
      <c r="I210" s="32">
        <f>SUM(I211:I213)</f>
        <v>4</v>
      </c>
      <c r="J210" s="32"/>
      <c r="K210" s="32"/>
      <c r="L210" s="32">
        <f t="shared" ref="L210:M210" si="145">SUM(L211:L213)</f>
        <v>4350</v>
      </c>
      <c r="M210" s="32">
        <f t="shared" si="145"/>
        <v>52200</v>
      </c>
      <c r="N210" s="44"/>
      <c r="O210" s="32">
        <f t="shared" si="112"/>
        <v>0</v>
      </c>
      <c r="P210" s="32">
        <f t="shared" si="113"/>
        <v>500</v>
      </c>
      <c r="Q210" s="32">
        <f t="shared" si="114"/>
        <v>6000</v>
      </c>
    </row>
    <row r="211" spans="1:17" x14ac:dyDescent="0.25">
      <c r="A211" s="46"/>
      <c r="B211" s="11" t="s">
        <v>38</v>
      </c>
      <c r="C211" s="3">
        <v>1</v>
      </c>
      <c r="D211" s="9">
        <v>1.6</v>
      </c>
      <c r="E211" s="10">
        <f t="shared" si="124"/>
        <v>1600</v>
      </c>
      <c r="F211" s="10">
        <f>E211*C211</f>
        <v>1600</v>
      </c>
      <c r="G211" s="10">
        <f t="shared" si="126"/>
        <v>19200</v>
      </c>
      <c r="H211" s="43"/>
      <c r="I211" s="27">
        <v>1</v>
      </c>
      <c r="J211" s="28">
        <v>1.8</v>
      </c>
      <c r="K211" s="29">
        <f t="shared" si="125"/>
        <v>1800</v>
      </c>
      <c r="L211" s="29">
        <f>K211*I211</f>
        <v>1800</v>
      </c>
      <c r="M211" s="29">
        <f t="shared" si="133"/>
        <v>21600</v>
      </c>
      <c r="N211" s="44"/>
      <c r="O211" s="29">
        <f t="shared" si="112"/>
        <v>0</v>
      </c>
      <c r="P211" s="29">
        <f t="shared" si="113"/>
        <v>200</v>
      </c>
      <c r="Q211" s="29">
        <f t="shared" si="114"/>
        <v>2400</v>
      </c>
    </row>
    <row r="212" spans="1:17" x14ac:dyDescent="0.25">
      <c r="A212" s="46"/>
      <c r="B212" s="11" t="s">
        <v>11</v>
      </c>
      <c r="C212" s="3">
        <v>2</v>
      </c>
      <c r="D212" s="9">
        <v>0.8</v>
      </c>
      <c r="E212" s="10">
        <f t="shared" ref="E212:E236" si="146">D212*1000</f>
        <v>800</v>
      </c>
      <c r="F212" s="10">
        <f>E212*C212</f>
        <v>1600</v>
      </c>
      <c r="G212" s="10">
        <f t="shared" si="126"/>
        <v>19200</v>
      </c>
      <c r="H212" s="43"/>
      <c r="I212" s="27">
        <v>2</v>
      </c>
      <c r="J212" s="28">
        <v>0.9</v>
      </c>
      <c r="K212" s="29">
        <f t="shared" si="125"/>
        <v>900</v>
      </c>
      <c r="L212" s="29">
        <f>K212*I212</f>
        <v>1800</v>
      </c>
      <c r="M212" s="29">
        <f t="shared" si="133"/>
        <v>21600</v>
      </c>
      <c r="N212" s="44"/>
      <c r="O212" s="29">
        <f t="shared" si="112"/>
        <v>0</v>
      </c>
      <c r="P212" s="29">
        <f t="shared" si="113"/>
        <v>200</v>
      </c>
      <c r="Q212" s="29">
        <f t="shared" si="114"/>
        <v>2400</v>
      </c>
    </row>
    <row r="213" spans="1:17" x14ac:dyDescent="0.25">
      <c r="A213" s="46"/>
      <c r="B213" s="11" t="s">
        <v>12</v>
      </c>
      <c r="C213" s="3">
        <v>1</v>
      </c>
      <c r="D213" s="9">
        <v>0.65</v>
      </c>
      <c r="E213" s="10">
        <f t="shared" si="146"/>
        <v>650</v>
      </c>
      <c r="F213" s="10">
        <f>E213*C213</f>
        <v>650</v>
      </c>
      <c r="G213" s="10">
        <f t="shared" ref="G213:G236" si="147">F213*12</f>
        <v>7800</v>
      </c>
      <c r="H213" s="43"/>
      <c r="I213" s="27">
        <v>1</v>
      </c>
      <c r="J213" s="28">
        <v>0.75</v>
      </c>
      <c r="K213" s="29">
        <f t="shared" si="125"/>
        <v>750</v>
      </c>
      <c r="L213" s="29">
        <f>K213*I213</f>
        <v>750</v>
      </c>
      <c r="M213" s="29">
        <f t="shared" si="133"/>
        <v>9000</v>
      </c>
      <c r="N213" s="44"/>
      <c r="O213" s="29">
        <f t="shared" si="112"/>
        <v>0</v>
      </c>
      <c r="P213" s="29">
        <f t="shared" si="113"/>
        <v>100</v>
      </c>
      <c r="Q213" s="29">
        <f t="shared" si="114"/>
        <v>1200</v>
      </c>
    </row>
    <row r="214" spans="1:17" ht="24.95" customHeight="1" x14ac:dyDescent="0.25">
      <c r="A214" s="7"/>
      <c r="B214" s="8" t="s">
        <v>48</v>
      </c>
      <c r="C214" s="18">
        <f>SUM(C215:C217)</f>
        <v>3</v>
      </c>
      <c r="D214" s="18"/>
      <c r="E214" s="18"/>
      <c r="F214" s="18">
        <f t="shared" ref="F214:G214" si="148">SUM(F215:F217)</f>
        <v>3050</v>
      </c>
      <c r="G214" s="18">
        <f t="shared" si="148"/>
        <v>36600</v>
      </c>
      <c r="H214" s="43"/>
      <c r="I214" s="32">
        <f>SUM(I215:I217)</f>
        <v>3</v>
      </c>
      <c r="J214" s="32"/>
      <c r="K214" s="32"/>
      <c r="L214" s="32">
        <f t="shared" ref="L214:M214" si="149">SUM(L215:L217)</f>
        <v>3450</v>
      </c>
      <c r="M214" s="32">
        <f t="shared" si="149"/>
        <v>41400</v>
      </c>
      <c r="N214" s="44"/>
      <c r="O214" s="32">
        <f t="shared" si="112"/>
        <v>0</v>
      </c>
      <c r="P214" s="32">
        <f t="shared" si="113"/>
        <v>400</v>
      </c>
      <c r="Q214" s="32">
        <f t="shared" si="114"/>
        <v>4800</v>
      </c>
    </row>
    <row r="215" spans="1:17" x14ac:dyDescent="0.25">
      <c r="A215" s="46"/>
      <c r="B215" s="11" t="s">
        <v>38</v>
      </c>
      <c r="C215" s="3">
        <v>1</v>
      </c>
      <c r="D215" s="9">
        <v>1.6</v>
      </c>
      <c r="E215" s="10">
        <f t="shared" si="146"/>
        <v>1600</v>
      </c>
      <c r="F215" s="10">
        <f>E215*C215</f>
        <v>1600</v>
      </c>
      <c r="G215" s="10">
        <f t="shared" si="147"/>
        <v>19200</v>
      </c>
      <c r="H215" s="43"/>
      <c r="I215" s="27">
        <v>1</v>
      </c>
      <c r="J215" s="28">
        <v>1.8</v>
      </c>
      <c r="K215" s="29">
        <f t="shared" si="125"/>
        <v>1800</v>
      </c>
      <c r="L215" s="29">
        <f>K215*I215</f>
        <v>1800</v>
      </c>
      <c r="M215" s="29">
        <f t="shared" si="133"/>
        <v>21600</v>
      </c>
      <c r="N215" s="44"/>
      <c r="O215" s="29">
        <f t="shared" si="112"/>
        <v>0</v>
      </c>
      <c r="P215" s="29">
        <f t="shared" si="113"/>
        <v>200</v>
      </c>
      <c r="Q215" s="29">
        <f t="shared" si="114"/>
        <v>2400</v>
      </c>
    </row>
    <row r="216" spans="1:17" x14ac:dyDescent="0.25">
      <c r="A216" s="46"/>
      <c r="B216" s="11" t="s">
        <v>11</v>
      </c>
      <c r="C216" s="3">
        <v>1</v>
      </c>
      <c r="D216" s="9">
        <v>0.8</v>
      </c>
      <c r="E216" s="10">
        <f t="shared" si="146"/>
        <v>800</v>
      </c>
      <c r="F216" s="10">
        <f>E216*C216</f>
        <v>800</v>
      </c>
      <c r="G216" s="10">
        <f t="shared" si="147"/>
        <v>9600</v>
      </c>
      <c r="H216" s="43"/>
      <c r="I216" s="27">
        <v>1</v>
      </c>
      <c r="J216" s="28">
        <v>0.9</v>
      </c>
      <c r="K216" s="29">
        <f t="shared" si="125"/>
        <v>900</v>
      </c>
      <c r="L216" s="29">
        <f>K216*I216</f>
        <v>900</v>
      </c>
      <c r="M216" s="29">
        <f t="shared" si="133"/>
        <v>10800</v>
      </c>
      <c r="N216" s="44"/>
      <c r="O216" s="29">
        <f t="shared" si="112"/>
        <v>0</v>
      </c>
      <c r="P216" s="29">
        <f t="shared" si="113"/>
        <v>100</v>
      </c>
      <c r="Q216" s="29">
        <f t="shared" si="114"/>
        <v>1200</v>
      </c>
    </row>
    <row r="217" spans="1:17" x14ac:dyDescent="0.25">
      <c r="A217" s="46"/>
      <c r="B217" s="11" t="s">
        <v>12</v>
      </c>
      <c r="C217" s="3">
        <v>1</v>
      </c>
      <c r="D217" s="9">
        <v>0.65</v>
      </c>
      <c r="E217" s="10">
        <f t="shared" si="146"/>
        <v>650</v>
      </c>
      <c r="F217" s="10">
        <f>E217*C217</f>
        <v>650</v>
      </c>
      <c r="G217" s="10">
        <f t="shared" si="147"/>
        <v>7800</v>
      </c>
      <c r="H217" s="43"/>
      <c r="I217" s="27">
        <v>1</v>
      </c>
      <c r="J217" s="28">
        <v>0.75</v>
      </c>
      <c r="K217" s="29">
        <f t="shared" si="125"/>
        <v>750</v>
      </c>
      <c r="L217" s="29">
        <f>K217*I217</f>
        <v>750</v>
      </c>
      <c r="M217" s="29">
        <f t="shared" si="133"/>
        <v>9000</v>
      </c>
      <c r="N217" s="44"/>
      <c r="O217" s="29">
        <f t="shared" si="112"/>
        <v>0</v>
      </c>
      <c r="P217" s="29">
        <f t="shared" si="113"/>
        <v>100</v>
      </c>
      <c r="Q217" s="29">
        <f t="shared" si="114"/>
        <v>1200</v>
      </c>
    </row>
    <row r="218" spans="1:17" ht="38.25" x14ac:dyDescent="0.25">
      <c r="A218" s="7"/>
      <c r="B218" s="8" t="s">
        <v>49</v>
      </c>
      <c r="C218" s="18">
        <f>SUM(C219:C221)</f>
        <v>5</v>
      </c>
      <c r="D218" s="18"/>
      <c r="E218" s="18"/>
      <c r="F218" s="18">
        <f t="shared" ref="F218:G218" si="150">SUM(F219:F221)</f>
        <v>4900</v>
      </c>
      <c r="G218" s="18">
        <f t="shared" si="150"/>
        <v>58800</v>
      </c>
      <c r="H218" s="43"/>
      <c r="I218" s="32">
        <f>SUM(I219:I221)</f>
        <v>5</v>
      </c>
      <c r="J218" s="32"/>
      <c r="K218" s="32"/>
      <c r="L218" s="32">
        <f t="shared" ref="L218:M218" si="151">SUM(L219:L221)</f>
        <v>5500</v>
      </c>
      <c r="M218" s="32">
        <f t="shared" si="151"/>
        <v>66000</v>
      </c>
      <c r="N218" s="44"/>
      <c r="O218" s="32">
        <f t="shared" si="112"/>
        <v>0</v>
      </c>
      <c r="P218" s="32">
        <f t="shared" si="113"/>
        <v>600</v>
      </c>
      <c r="Q218" s="32">
        <f t="shared" si="114"/>
        <v>7200</v>
      </c>
    </row>
    <row r="219" spans="1:17" x14ac:dyDescent="0.25">
      <c r="A219" s="46"/>
      <c r="B219" s="11" t="s">
        <v>38</v>
      </c>
      <c r="C219" s="3">
        <v>1</v>
      </c>
      <c r="D219" s="9">
        <v>1.6</v>
      </c>
      <c r="E219" s="10">
        <f t="shared" si="146"/>
        <v>1600</v>
      </c>
      <c r="F219" s="10">
        <f>E219*C219</f>
        <v>1600</v>
      </c>
      <c r="G219" s="10">
        <f t="shared" si="147"/>
        <v>19200</v>
      </c>
      <c r="H219" s="43"/>
      <c r="I219" s="27">
        <v>1</v>
      </c>
      <c r="J219" s="28">
        <v>1.8</v>
      </c>
      <c r="K219" s="29">
        <f t="shared" si="125"/>
        <v>1800</v>
      </c>
      <c r="L219" s="29">
        <f>K219*I219</f>
        <v>1800</v>
      </c>
      <c r="M219" s="29">
        <f t="shared" si="133"/>
        <v>21600</v>
      </c>
      <c r="N219" s="44"/>
      <c r="O219" s="29">
        <f t="shared" si="112"/>
        <v>0</v>
      </c>
      <c r="P219" s="29">
        <f t="shared" si="113"/>
        <v>200</v>
      </c>
      <c r="Q219" s="29">
        <f t="shared" si="114"/>
        <v>2400</v>
      </c>
    </row>
    <row r="220" spans="1:17" x14ac:dyDescent="0.25">
      <c r="A220" s="46"/>
      <c r="B220" s="11" t="s">
        <v>13</v>
      </c>
      <c r="C220" s="3">
        <v>2</v>
      </c>
      <c r="D220" s="9">
        <v>1</v>
      </c>
      <c r="E220" s="10">
        <f t="shared" si="146"/>
        <v>1000</v>
      </c>
      <c r="F220" s="10">
        <f>E220*C220</f>
        <v>2000</v>
      </c>
      <c r="G220" s="10">
        <f t="shared" si="147"/>
        <v>24000</v>
      </c>
      <c r="H220" s="43"/>
      <c r="I220" s="27">
        <v>2</v>
      </c>
      <c r="J220" s="28">
        <v>1.1000000000000001</v>
      </c>
      <c r="K220" s="29">
        <f t="shared" si="125"/>
        <v>1100</v>
      </c>
      <c r="L220" s="29">
        <f>K220*I220</f>
        <v>2200</v>
      </c>
      <c r="M220" s="29">
        <f t="shared" si="133"/>
        <v>26400</v>
      </c>
      <c r="N220" s="44"/>
      <c r="O220" s="29">
        <f t="shared" si="112"/>
        <v>0</v>
      </c>
      <c r="P220" s="29">
        <f t="shared" si="113"/>
        <v>200</v>
      </c>
      <c r="Q220" s="29">
        <f t="shared" si="114"/>
        <v>2400</v>
      </c>
    </row>
    <row r="221" spans="1:17" x14ac:dyDescent="0.25">
      <c r="A221" s="46"/>
      <c r="B221" s="11" t="s">
        <v>12</v>
      </c>
      <c r="C221" s="3">
        <v>2</v>
      </c>
      <c r="D221" s="9">
        <v>0.65</v>
      </c>
      <c r="E221" s="10">
        <f t="shared" si="146"/>
        <v>650</v>
      </c>
      <c r="F221" s="10">
        <f>E221*C221</f>
        <v>1300</v>
      </c>
      <c r="G221" s="10">
        <f t="shared" si="147"/>
        <v>15600</v>
      </c>
      <c r="H221" s="43"/>
      <c r="I221" s="27">
        <v>2</v>
      </c>
      <c r="J221" s="28">
        <v>0.75</v>
      </c>
      <c r="K221" s="29">
        <f t="shared" si="125"/>
        <v>750</v>
      </c>
      <c r="L221" s="29">
        <f>K221*I221</f>
        <v>1500</v>
      </c>
      <c r="M221" s="29">
        <f t="shared" si="133"/>
        <v>18000</v>
      </c>
      <c r="N221" s="44"/>
      <c r="O221" s="29">
        <f t="shared" si="112"/>
        <v>0</v>
      </c>
      <c r="P221" s="29">
        <f t="shared" si="113"/>
        <v>200</v>
      </c>
      <c r="Q221" s="29">
        <f t="shared" si="114"/>
        <v>2400</v>
      </c>
    </row>
    <row r="222" spans="1:17" ht="25.5" x14ac:dyDescent="0.25">
      <c r="A222" s="6"/>
      <c r="B222" s="5" t="s">
        <v>50</v>
      </c>
      <c r="C222" s="19">
        <f>C223+C224+C225+C226+C230+C234+C238+C242+C246+C250+C254+C258</f>
        <v>78</v>
      </c>
      <c r="D222" s="19"/>
      <c r="E222" s="19"/>
      <c r="F222" s="19">
        <f t="shared" ref="F222:G222" si="152">F223+F224+F225+F226+F230+F234+F238+F242+F246+F250+F254+F258</f>
        <v>62400</v>
      </c>
      <c r="G222" s="19">
        <f t="shared" si="152"/>
        <v>748800</v>
      </c>
      <c r="H222" s="43"/>
      <c r="I222" s="19"/>
      <c r="J222" s="19"/>
      <c r="K222" s="19"/>
      <c r="L222" s="19"/>
      <c r="M222" s="19"/>
      <c r="N222" s="44"/>
      <c r="O222" s="19">
        <f t="shared" si="112"/>
        <v>-78</v>
      </c>
      <c r="P222" s="19">
        <f t="shared" si="113"/>
        <v>-62400</v>
      </c>
      <c r="Q222" s="19">
        <f t="shared" si="114"/>
        <v>-748800</v>
      </c>
    </row>
    <row r="223" spans="1:17" x14ac:dyDescent="0.25">
      <c r="A223" s="46"/>
      <c r="B223" s="11" t="s">
        <v>15</v>
      </c>
      <c r="C223" s="3">
        <v>1</v>
      </c>
      <c r="D223" s="9">
        <v>2</v>
      </c>
      <c r="E223" s="10">
        <f t="shared" si="146"/>
        <v>2000</v>
      </c>
      <c r="F223" s="10">
        <f>E223*C223</f>
        <v>2000</v>
      </c>
      <c r="G223" s="10">
        <f t="shared" si="147"/>
        <v>24000</v>
      </c>
      <c r="H223" s="43"/>
      <c r="I223" s="10"/>
      <c r="J223" s="10"/>
      <c r="K223" s="10"/>
      <c r="L223" s="10"/>
      <c r="M223" s="10"/>
      <c r="N223" s="44"/>
      <c r="O223" s="10">
        <f t="shared" si="112"/>
        <v>-1</v>
      </c>
      <c r="P223" s="10">
        <f t="shared" si="113"/>
        <v>-2000</v>
      </c>
      <c r="Q223" s="10">
        <f t="shared" si="114"/>
        <v>-24000</v>
      </c>
    </row>
    <row r="224" spans="1:17" x14ac:dyDescent="0.25">
      <c r="A224" s="46"/>
      <c r="B224" s="11" t="s">
        <v>51</v>
      </c>
      <c r="C224" s="3">
        <v>2</v>
      </c>
      <c r="D224" s="9">
        <v>1.8</v>
      </c>
      <c r="E224" s="10">
        <f t="shared" si="146"/>
        <v>1800</v>
      </c>
      <c r="F224" s="10">
        <f>E224*C224</f>
        <v>3600</v>
      </c>
      <c r="G224" s="10">
        <f t="shared" si="147"/>
        <v>43200</v>
      </c>
      <c r="H224" s="43"/>
      <c r="I224" s="10"/>
      <c r="J224" s="10"/>
      <c r="K224" s="10"/>
      <c r="L224" s="10"/>
      <c r="M224" s="10"/>
      <c r="N224" s="44"/>
      <c r="O224" s="10">
        <f t="shared" ref="O224:O261" si="153">I224-C224</f>
        <v>-2</v>
      </c>
      <c r="P224" s="10">
        <f t="shared" ref="P224:P261" si="154">L224-F224</f>
        <v>-3600</v>
      </c>
      <c r="Q224" s="10">
        <f t="shared" ref="Q224:Q261" si="155">M224-G224</f>
        <v>-43200</v>
      </c>
    </row>
    <row r="225" spans="1:17" x14ac:dyDescent="0.25">
      <c r="A225" s="46"/>
      <c r="B225" s="11" t="s">
        <v>11</v>
      </c>
      <c r="C225" s="3">
        <v>1</v>
      </c>
      <c r="D225" s="9">
        <v>0.8</v>
      </c>
      <c r="E225" s="10">
        <f t="shared" si="146"/>
        <v>800</v>
      </c>
      <c r="F225" s="10">
        <f>E225*C225</f>
        <v>800</v>
      </c>
      <c r="G225" s="10">
        <f t="shared" si="147"/>
        <v>9600</v>
      </c>
      <c r="H225" s="43"/>
      <c r="I225" s="10"/>
      <c r="J225" s="10"/>
      <c r="K225" s="10"/>
      <c r="L225" s="10"/>
      <c r="M225" s="10"/>
      <c r="N225" s="44"/>
      <c r="O225" s="10">
        <f t="shared" si="153"/>
        <v>-1</v>
      </c>
      <c r="P225" s="10">
        <f t="shared" si="154"/>
        <v>-800</v>
      </c>
      <c r="Q225" s="10">
        <f t="shared" si="155"/>
        <v>-9600</v>
      </c>
    </row>
    <row r="226" spans="1:17" x14ac:dyDescent="0.25">
      <c r="A226" s="7"/>
      <c r="B226" s="8" t="s">
        <v>52</v>
      </c>
      <c r="C226" s="18">
        <f>SUM(C227:C229)</f>
        <v>26</v>
      </c>
      <c r="D226" s="18"/>
      <c r="E226" s="18"/>
      <c r="F226" s="18">
        <f t="shared" ref="F226:G226" si="156">SUM(F227:F229)</f>
        <v>19200</v>
      </c>
      <c r="G226" s="18">
        <f t="shared" si="156"/>
        <v>230400</v>
      </c>
      <c r="H226" s="43"/>
      <c r="I226" s="18"/>
      <c r="J226" s="18"/>
      <c r="K226" s="18"/>
      <c r="L226" s="18"/>
      <c r="M226" s="18"/>
      <c r="N226" s="44"/>
      <c r="O226" s="18">
        <f t="shared" si="153"/>
        <v>-26</v>
      </c>
      <c r="P226" s="18">
        <f t="shared" si="154"/>
        <v>-19200</v>
      </c>
      <c r="Q226" s="18">
        <f t="shared" si="155"/>
        <v>-230400</v>
      </c>
    </row>
    <row r="227" spans="1:17" x14ac:dyDescent="0.25">
      <c r="A227" s="46"/>
      <c r="B227" s="11" t="s">
        <v>10</v>
      </c>
      <c r="C227" s="3">
        <v>1</v>
      </c>
      <c r="D227" s="9">
        <v>1.6</v>
      </c>
      <c r="E227" s="10">
        <f t="shared" si="146"/>
        <v>1600</v>
      </c>
      <c r="F227" s="10">
        <f>E227*C227</f>
        <v>1600</v>
      </c>
      <c r="G227" s="10">
        <f t="shared" si="147"/>
        <v>19200</v>
      </c>
      <c r="H227" s="43"/>
      <c r="I227" s="10"/>
      <c r="J227" s="10"/>
      <c r="K227" s="10"/>
      <c r="L227" s="10"/>
      <c r="M227" s="10"/>
      <c r="N227" s="44"/>
      <c r="O227" s="10">
        <f t="shared" si="153"/>
        <v>-1</v>
      </c>
      <c r="P227" s="10">
        <f t="shared" si="154"/>
        <v>-1600</v>
      </c>
      <c r="Q227" s="10">
        <f t="shared" si="155"/>
        <v>-19200</v>
      </c>
    </row>
    <row r="228" spans="1:17" x14ac:dyDescent="0.25">
      <c r="A228" s="46"/>
      <c r="B228" s="11" t="s">
        <v>11</v>
      </c>
      <c r="C228" s="3">
        <v>9</v>
      </c>
      <c r="D228" s="9">
        <v>0.8</v>
      </c>
      <c r="E228" s="10">
        <f t="shared" si="146"/>
        <v>800</v>
      </c>
      <c r="F228" s="10">
        <f>E228*C228</f>
        <v>7200</v>
      </c>
      <c r="G228" s="10">
        <f t="shared" si="147"/>
        <v>86400</v>
      </c>
      <c r="H228" s="43"/>
      <c r="I228" s="10"/>
      <c r="J228" s="10"/>
      <c r="K228" s="10"/>
      <c r="L228" s="10"/>
      <c r="M228" s="10"/>
      <c r="N228" s="44"/>
      <c r="O228" s="10">
        <f t="shared" si="153"/>
        <v>-9</v>
      </c>
      <c r="P228" s="10">
        <f t="shared" si="154"/>
        <v>-7200</v>
      </c>
      <c r="Q228" s="10">
        <f t="shared" si="155"/>
        <v>-86400</v>
      </c>
    </row>
    <row r="229" spans="1:17" x14ac:dyDescent="0.25">
      <c r="A229" s="46"/>
      <c r="B229" s="11" t="s">
        <v>12</v>
      </c>
      <c r="C229" s="3">
        <v>16</v>
      </c>
      <c r="D229" s="9">
        <v>0.65</v>
      </c>
      <c r="E229" s="10">
        <f t="shared" si="146"/>
        <v>650</v>
      </c>
      <c r="F229" s="10">
        <f>E229*C229</f>
        <v>10400</v>
      </c>
      <c r="G229" s="10">
        <f t="shared" si="147"/>
        <v>124800</v>
      </c>
      <c r="H229" s="43"/>
      <c r="I229" s="10"/>
      <c r="J229" s="10"/>
      <c r="K229" s="10"/>
      <c r="L229" s="10"/>
      <c r="M229" s="10"/>
      <c r="N229" s="44"/>
      <c r="O229" s="10">
        <f t="shared" si="153"/>
        <v>-16</v>
      </c>
      <c r="P229" s="10">
        <f t="shared" si="154"/>
        <v>-10400</v>
      </c>
      <c r="Q229" s="10">
        <f t="shared" si="155"/>
        <v>-124800</v>
      </c>
    </row>
    <row r="230" spans="1:17" x14ac:dyDescent="0.25">
      <c r="A230" s="7"/>
      <c r="B230" s="8" t="s">
        <v>53</v>
      </c>
      <c r="C230" s="18">
        <f>SUM(C231:C233)</f>
        <v>14</v>
      </c>
      <c r="D230" s="18"/>
      <c r="E230" s="18"/>
      <c r="F230" s="18">
        <f t="shared" ref="F230:G230" si="157">SUM(F231:F233)</f>
        <v>10200</v>
      </c>
      <c r="G230" s="18">
        <f t="shared" si="157"/>
        <v>122400</v>
      </c>
      <c r="H230" s="43"/>
      <c r="I230" s="18"/>
      <c r="J230" s="18"/>
      <c r="K230" s="18"/>
      <c r="L230" s="18"/>
      <c r="M230" s="18"/>
      <c r="N230" s="44"/>
      <c r="O230" s="18">
        <f t="shared" si="153"/>
        <v>-14</v>
      </c>
      <c r="P230" s="18">
        <f t="shared" si="154"/>
        <v>-10200</v>
      </c>
      <c r="Q230" s="18">
        <f t="shared" si="155"/>
        <v>-122400</v>
      </c>
    </row>
    <row r="231" spans="1:17" x14ac:dyDescent="0.25">
      <c r="A231" s="46"/>
      <c r="B231" s="11" t="s">
        <v>10</v>
      </c>
      <c r="C231" s="3">
        <v>1</v>
      </c>
      <c r="D231" s="9">
        <v>1.6</v>
      </c>
      <c r="E231" s="10">
        <f t="shared" si="146"/>
        <v>1600</v>
      </c>
      <c r="F231" s="10">
        <f>E231*C231</f>
        <v>1600</v>
      </c>
      <c r="G231" s="10">
        <f t="shared" si="147"/>
        <v>19200</v>
      </c>
      <c r="H231" s="43"/>
      <c r="I231" s="10"/>
      <c r="J231" s="10"/>
      <c r="K231" s="10"/>
      <c r="L231" s="10"/>
      <c r="M231" s="10"/>
      <c r="N231" s="44"/>
      <c r="O231" s="10">
        <f t="shared" si="153"/>
        <v>-1</v>
      </c>
      <c r="P231" s="10">
        <f t="shared" si="154"/>
        <v>-1600</v>
      </c>
      <c r="Q231" s="10">
        <f t="shared" si="155"/>
        <v>-19200</v>
      </c>
    </row>
    <row r="232" spans="1:17" x14ac:dyDescent="0.25">
      <c r="A232" s="46"/>
      <c r="B232" s="11" t="s">
        <v>11</v>
      </c>
      <c r="C232" s="3">
        <v>1</v>
      </c>
      <c r="D232" s="9">
        <v>0.8</v>
      </c>
      <c r="E232" s="10">
        <f t="shared" si="146"/>
        <v>800</v>
      </c>
      <c r="F232" s="10">
        <f>E232*C232</f>
        <v>800</v>
      </c>
      <c r="G232" s="10">
        <f t="shared" si="147"/>
        <v>9600</v>
      </c>
      <c r="H232" s="43"/>
      <c r="I232" s="10"/>
      <c r="J232" s="10"/>
      <c r="K232" s="10"/>
      <c r="L232" s="10"/>
      <c r="M232" s="10"/>
      <c r="N232" s="44"/>
      <c r="O232" s="10">
        <f t="shared" si="153"/>
        <v>-1</v>
      </c>
      <c r="P232" s="10">
        <f t="shared" si="154"/>
        <v>-800</v>
      </c>
      <c r="Q232" s="10">
        <f t="shared" si="155"/>
        <v>-9600</v>
      </c>
    </row>
    <row r="233" spans="1:17" x14ac:dyDescent="0.25">
      <c r="A233" s="46"/>
      <c r="B233" s="11" t="s">
        <v>12</v>
      </c>
      <c r="C233" s="3">
        <v>12</v>
      </c>
      <c r="D233" s="9">
        <v>0.65</v>
      </c>
      <c r="E233" s="10">
        <f t="shared" si="146"/>
        <v>650</v>
      </c>
      <c r="F233" s="10">
        <f>E233*C233</f>
        <v>7800</v>
      </c>
      <c r="G233" s="10">
        <f t="shared" si="147"/>
        <v>93600</v>
      </c>
      <c r="H233" s="43"/>
      <c r="I233" s="10"/>
      <c r="J233" s="10"/>
      <c r="K233" s="10"/>
      <c r="L233" s="10"/>
      <c r="M233" s="10"/>
      <c r="N233" s="44"/>
      <c r="O233" s="10">
        <f t="shared" si="153"/>
        <v>-12</v>
      </c>
      <c r="P233" s="10">
        <f t="shared" si="154"/>
        <v>-7800</v>
      </c>
      <c r="Q233" s="10">
        <f t="shared" si="155"/>
        <v>-93600</v>
      </c>
    </row>
    <row r="234" spans="1:17" x14ac:dyDescent="0.25">
      <c r="A234" s="7"/>
      <c r="B234" s="8" t="s">
        <v>54</v>
      </c>
      <c r="C234" s="18">
        <f>SUM(C235:C237)</f>
        <v>5</v>
      </c>
      <c r="D234" s="18"/>
      <c r="E234" s="18"/>
      <c r="F234" s="18">
        <f t="shared" ref="F234:G234" si="158">SUM(F235:F237)</f>
        <v>3850</v>
      </c>
      <c r="G234" s="18">
        <f t="shared" si="158"/>
        <v>46200</v>
      </c>
      <c r="H234" s="43"/>
      <c r="I234" s="18"/>
      <c r="J234" s="18"/>
      <c r="K234" s="18"/>
      <c r="L234" s="18"/>
      <c r="M234" s="18"/>
      <c r="N234" s="44"/>
      <c r="O234" s="18">
        <f t="shared" si="153"/>
        <v>-5</v>
      </c>
      <c r="P234" s="18">
        <f t="shared" si="154"/>
        <v>-3850</v>
      </c>
      <c r="Q234" s="18">
        <f t="shared" si="155"/>
        <v>-46200</v>
      </c>
    </row>
    <row r="235" spans="1:17" x14ac:dyDescent="0.25">
      <c r="A235" s="46"/>
      <c r="B235" s="11" t="s">
        <v>55</v>
      </c>
      <c r="C235" s="3">
        <v>1</v>
      </c>
      <c r="D235" s="9">
        <v>1.1000000000000001</v>
      </c>
      <c r="E235" s="10">
        <f t="shared" si="146"/>
        <v>1100</v>
      </c>
      <c r="F235" s="10">
        <f>E235*C235</f>
        <v>1100</v>
      </c>
      <c r="G235" s="10">
        <f t="shared" si="147"/>
        <v>13200</v>
      </c>
      <c r="H235" s="43"/>
      <c r="I235" s="10"/>
      <c r="J235" s="10"/>
      <c r="K235" s="10"/>
      <c r="L235" s="10"/>
      <c r="M235" s="10"/>
      <c r="N235" s="44"/>
      <c r="O235" s="10">
        <f t="shared" si="153"/>
        <v>-1</v>
      </c>
      <c r="P235" s="10">
        <f t="shared" si="154"/>
        <v>-1100</v>
      </c>
      <c r="Q235" s="10">
        <f t="shared" si="155"/>
        <v>-13200</v>
      </c>
    </row>
    <row r="236" spans="1:17" x14ac:dyDescent="0.25">
      <c r="A236" s="46"/>
      <c r="B236" s="11" t="s">
        <v>11</v>
      </c>
      <c r="C236" s="3">
        <v>1</v>
      </c>
      <c r="D236" s="9">
        <v>0.8</v>
      </c>
      <c r="E236" s="10">
        <f t="shared" si="146"/>
        <v>800</v>
      </c>
      <c r="F236" s="10">
        <f>E236*C236</f>
        <v>800</v>
      </c>
      <c r="G236" s="10">
        <f t="shared" si="147"/>
        <v>9600</v>
      </c>
      <c r="H236" s="43"/>
      <c r="I236" s="10"/>
      <c r="J236" s="10"/>
      <c r="K236" s="10"/>
      <c r="L236" s="10"/>
      <c r="M236" s="10"/>
      <c r="N236" s="44"/>
      <c r="O236" s="10">
        <f t="shared" si="153"/>
        <v>-1</v>
      </c>
      <c r="P236" s="10">
        <f t="shared" si="154"/>
        <v>-800</v>
      </c>
      <c r="Q236" s="10">
        <f t="shared" si="155"/>
        <v>-9600</v>
      </c>
    </row>
    <row r="237" spans="1:17" x14ac:dyDescent="0.25">
      <c r="A237" s="46"/>
      <c r="B237" s="11" t="s">
        <v>12</v>
      </c>
      <c r="C237" s="3">
        <v>3</v>
      </c>
      <c r="D237" s="9">
        <v>0.65</v>
      </c>
      <c r="E237" s="10">
        <f t="shared" ref="E237:E261" si="159">D237*1000</f>
        <v>650</v>
      </c>
      <c r="F237" s="10">
        <f>E237*C237</f>
        <v>1950</v>
      </c>
      <c r="G237" s="10">
        <f t="shared" ref="G237:G261" si="160">F237*12</f>
        <v>23400</v>
      </c>
      <c r="H237" s="43"/>
      <c r="I237" s="10"/>
      <c r="J237" s="10"/>
      <c r="K237" s="10"/>
      <c r="L237" s="10"/>
      <c r="M237" s="10"/>
      <c r="N237" s="44"/>
      <c r="O237" s="10">
        <f t="shared" si="153"/>
        <v>-3</v>
      </c>
      <c r="P237" s="10">
        <f t="shared" si="154"/>
        <v>-1950</v>
      </c>
      <c r="Q237" s="10">
        <f t="shared" si="155"/>
        <v>-23400</v>
      </c>
    </row>
    <row r="238" spans="1:17" x14ac:dyDescent="0.25">
      <c r="A238" s="7"/>
      <c r="B238" s="8" t="s">
        <v>56</v>
      </c>
      <c r="C238" s="18">
        <f>SUM(C239:C241)</f>
        <v>6</v>
      </c>
      <c r="D238" s="18"/>
      <c r="E238" s="18"/>
      <c r="F238" s="18">
        <f t="shared" ref="F238:G238" si="161">SUM(F239:F241)</f>
        <v>4650</v>
      </c>
      <c r="G238" s="18">
        <f t="shared" si="161"/>
        <v>55800</v>
      </c>
      <c r="H238" s="43"/>
      <c r="I238" s="18"/>
      <c r="J238" s="18"/>
      <c r="K238" s="18"/>
      <c r="L238" s="18"/>
      <c r="M238" s="18"/>
      <c r="N238" s="44"/>
      <c r="O238" s="18">
        <f t="shared" si="153"/>
        <v>-6</v>
      </c>
      <c r="P238" s="18">
        <f t="shared" si="154"/>
        <v>-4650</v>
      </c>
      <c r="Q238" s="18">
        <f t="shared" si="155"/>
        <v>-55800</v>
      </c>
    </row>
    <row r="239" spans="1:17" x14ac:dyDescent="0.25">
      <c r="A239" s="46"/>
      <c r="B239" s="11" t="s">
        <v>55</v>
      </c>
      <c r="C239" s="3">
        <v>1</v>
      </c>
      <c r="D239" s="9">
        <v>1.1000000000000001</v>
      </c>
      <c r="E239" s="10">
        <f t="shared" si="159"/>
        <v>1100</v>
      </c>
      <c r="F239" s="10">
        <f>E239*C239</f>
        <v>1100</v>
      </c>
      <c r="G239" s="10">
        <f t="shared" si="160"/>
        <v>13200</v>
      </c>
      <c r="H239" s="43"/>
      <c r="I239" s="10"/>
      <c r="J239" s="10"/>
      <c r="K239" s="10"/>
      <c r="L239" s="10"/>
      <c r="M239" s="10"/>
      <c r="N239" s="44"/>
      <c r="O239" s="10">
        <f t="shared" si="153"/>
        <v>-1</v>
      </c>
      <c r="P239" s="10">
        <f t="shared" si="154"/>
        <v>-1100</v>
      </c>
      <c r="Q239" s="10">
        <f t="shared" si="155"/>
        <v>-13200</v>
      </c>
    </row>
    <row r="240" spans="1:17" x14ac:dyDescent="0.25">
      <c r="A240" s="46"/>
      <c r="B240" s="11" t="s">
        <v>11</v>
      </c>
      <c r="C240" s="3">
        <v>2</v>
      </c>
      <c r="D240" s="9">
        <v>0.8</v>
      </c>
      <c r="E240" s="10">
        <f t="shared" si="159"/>
        <v>800</v>
      </c>
      <c r="F240" s="10">
        <f>E240*C240</f>
        <v>1600</v>
      </c>
      <c r="G240" s="10">
        <f t="shared" si="160"/>
        <v>19200</v>
      </c>
      <c r="H240" s="43"/>
      <c r="I240" s="10"/>
      <c r="J240" s="10"/>
      <c r="K240" s="10"/>
      <c r="L240" s="10"/>
      <c r="M240" s="10"/>
      <c r="N240" s="44"/>
      <c r="O240" s="10">
        <f t="shared" si="153"/>
        <v>-2</v>
      </c>
      <c r="P240" s="10">
        <f t="shared" si="154"/>
        <v>-1600</v>
      </c>
      <c r="Q240" s="10">
        <f t="shared" si="155"/>
        <v>-19200</v>
      </c>
    </row>
    <row r="241" spans="1:17" x14ac:dyDescent="0.25">
      <c r="A241" s="46"/>
      <c r="B241" s="11" t="s">
        <v>12</v>
      </c>
      <c r="C241" s="3">
        <v>3</v>
      </c>
      <c r="D241" s="9">
        <v>0.65</v>
      </c>
      <c r="E241" s="10">
        <f t="shared" si="159"/>
        <v>650</v>
      </c>
      <c r="F241" s="10">
        <f>E241*C241</f>
        <v>1950</v>
      </c>
      <c r="G241" s="10">
        <f t="shared" si="160"/>
        <v>23400</v>
      </c>
      <c r="H241" s="43"/>
      <c r="I241" s="10"/>
      <c r="J241" s="10"/>
      <c r="K241" s="10"/>
      <c r="L241" s="10"/>
      <c r="M241" s="10"/>
      <c r="N241" s="44"/>
      <c r="O241" s="10">
        <f t="shared" si="153"/>
        <v>-3</v>
      </c>
      <c r="P241" s="10">
        <f t="shared" si="154"/>
        <v>-1950</v>
      </c>
      <c r="Q241" s="10">
        <f t="shared" si="155"/>
        <v>-23400</v>
      </c>
    </row>
    <row r="242" spans="1:17" ht="25.5" x14ac:dyDescent="0.25">
      <c r="A242" s="7"/>
      <c r="B242" s="8" t="s">
        <v>57</v>
      </c>
      <c r="C242" s="18">
        <f>SUM(C243:C245)</f>
        <v>4</v>
      </c>
      <c r="D242" s="18"/>
      <c r="E242" s="18"/>
      <c r="F242" s="18">
        <f t="shared" ref="F242:G242" si="162">SUM(F243:F245)</f>
        <v>3200</v>
      </c>
      <c r="G242" s="18">
        <f t="shared" si="162"/>
        <v>38400</v>
      </c>
      <c r="H242" s="43"/>
      <c r="I242" s="18"/>
      <c r="J242" s="18"/>
      <c r="K242" s="18"/>
      <c r="L242" s="18"/>
      <c r="M242" s="18"/>
      <c r="N242" s="44"/>
      <c r="O242" s="18">
        <f t="shared" si="153"/>
        <v>-4</v>
      </c>
      <c r="P242" s="18">
        <f t="shared" si="154"/>
        <v>-3200</v>
      </c>
      <c r="Q242" s="18">
        <f t="shared" si="155"/>
        <v>-38400</v>
      </c>
    </row>
    <row r="243" spans="1:17" x14ac:dyDescent="0.25">
      <c r="A243" s="46"/>
      <c r="B243" s="11" t="s">
        <v>55</v>
      </c>
      <c r="C243" s="3">
        <v>1</v>
      </c>
      <c r="D243" s="9">
        <v>1.1000000000000001</v>
      </c>
      <c r="E243" s="10">
        <f t="shared" si="159"/>
        <v>1100</v>
      </c>
      <c r="F243" s="10">
        <f>E243*C243</f>
        <v>1100</v>
      </c>
      <c r="G243" s="10">
        <f t="shared" si="160"/>
        <v>13200</v>
      </c>
      <c r="H243" s="43"/>
      <c r="I243" s="10"/>
      <c r="J243" s="10"/>
      <c r="K243" s="10"/>
      <c r="L243" s="10"/>
      <c r="M243" s="10"/>
      <c r="N243" s="44"/>
      <c r="O243" s="10">
        <f t="shared" si="153"/>
        <v>-1</v>
      </c>
      <c r="P243" s="10">
        <f t="shared" si="154"/>
        <v>-1100</v>
      </c>
      <c r="Q243" s="10">
        <f t="shared" si="155"/>
        <v>-13200</v>
      </c>
    </row>
    <row r="244" spans="1:17" x14ac:dyDescent="0.25">
      <c r="A244" s="46"/>
      <c r="B244" s="11" t="s">
        <v>11</v>
      </c>
      <c r="C244" s="3">
        <v>1</v>
      </c>
      <c r="D244" s="9">
        <v>0.8</v>
      </c>
      <c r="E244" s="10">
        <f t="shared" si="159"/>
        <v>800</v>
      </c>
      <c r="F244" s="10">
        <f>E244*C244</f>
        <v>800</v>
      </c>
      <c r="G244" s="10">
        <f t="shared" si="160"/>
        <v>9600</v>
      </c>
      <c r="H244" s="43"/>
      <c r="I244" s="10"/>
      <c r="J244" s="10"/>
      <c r="K244" s="10"/>
      <c r="L244" s="10"/>
      <c r="M244" s="10"/>
      <c r="N244" s="44"/>
      <c r="O244" s="10">
        <f t="shared" si="153"/>
        <v>-1</v>
      </c>
      <c r="P244" s="10">
        <f t="shared" si="154"/>
        <v>-800</v>
      </c>
      <c r="Q244" s="10">
        <f t="shared" si="155"/>
        <v>-9600</v>
      </c>
    </row>
    <row r="245" spans="1:17" x14ac:dyDescent="0.25">
      <c r="A245" s="46"/>
      <c r="B245" s="11" t="s">
        <v>12</v>
      </c>
      <c r="C245" s="3">
        <v>2</v>
      </c>
      <c r="D245" s="9">
        <v>0.65</v>
      </c>
      <c r="E245" s="10">
        <f t="shared" si="159"/>
        <v>650</v>
      </c>
      <c r="F245" s="10">
        <f>E245*C245</f>
        <v>1300</v>
      </c>
      <c r="G245" s="10">
        <f t="shared" si="160"/>
        <v>15600</v>
      </c>
      <c r="H245" s="43"/>
      <c r="I245" s="10"/>
      <c r="J245" s="10"/>
      <c r="K245" s="10"/>
      <c r="L245" s="10"/>
      <c r="M245" s="10"/>
      <c r="N245" s="44"/>
      <c r="O245" s="10">
        <f t="shared" si="153"/>
        <v>-2</v>
      </c>
      <c r="P245" s="10">
        <f t="shared" si="154"/>
        <v>-1300</v>
      </c>
      <c r="Q245" s="10">
        <f t="shared" si="155"/>
        <v>-15600</v>
      </c>
    </row>
    <row r="246" spans="1:17" x14ac:dyDescent="0.25">
      <c r="A246" s="7"/>
      <c r="B246" s="8" t="s">
        <v>58</v>
      </c>
      <c r="C246" s="18">
        <f>SUM(C247:C249)</f>
        <v>3</v>
      </c>
      <c r="D246" s="18"/>
      <c r="E246" s="18"/>
      <c r="F246" s="18">
        <f t="shared" ref="F246:G246" si="163">SUM(F247:F249)</f>
        <v>2550</v>
      </c>
      <c r="G246" s="18">
        <f t="shared" si="163"/>
        <v>30600</v>
      </c>
      <c r="H246" s="43"/>
      <c r="I246" s="18"/>
      <c r="J246" s="18"/>
      <c r="K246" s="18"/>
      <c r="L246" s="18"/>
      <c r="M246" s="18"/>
      <c r="N246" s="44"/>
      <c r="O246" s="18">
        <f t="shared" si="153"/>
        <v>-3</v>
      </c>
      <c r="P246" s="18">
        <f t="shared" si="154"/>
        <v>-2550</v>
      </c>
      <c r="Q246" s="18">
        <f t="shared" si="155"/>
        <v>-30600</v>
      </c>
    </row>
    <row r="247" spans="1:17" x14ac:dyDescent="0.25">
      <c r="A247" s="46"/>
      <c r="B247" s="11" t="s">
        <v>55</v>
      </c>
      <c r="C247" s="3">
        <v>1</v>
      </c>
      <c r="D247" s="9">
        <v>1.1000000000000001</v>
      </c>
      <c r="E247" s="10">
        <f t="shared" si="159"/>
        <v>1100</v>
      </c>
      <c r="F247" s="10">
        <f>E247*C247</f>
        <v>1100</v>
      </c>
      <c r="G247" s="10">
        <f t="shared" si="160"/>
        <v>13200</v>
      </c>
      <c r="H247" s="43"/>
      <c r="I247" s="10"/>
      <c r="J247" s="10"/>
      <c r="K247" s="10"/>
      <c r="L247" s="10"/>
      <c r="M247" s="10"/>
      <c r="N247" s="44"/>
      <c r="O247" s="10">
        <f t="shared" si="153"/>
        <v>-1</v>
      </c>
      <c r="P247" s="10">
        <f t="shared" si="154"/>
        <v>-1100</v>
      </c>
      <c r="Q247" s="10">
        <f t="shared" si="155"/>
        <v>-13200</v>
      </c>
    </row>
    <row r="248" spans="1:17" x14ac:dyDescent="0.25">
      <c r="A248" s="46"/>
      <c r="B248" s="11" t="s">
        <v>11</v>
      </c>
      <c r="C248" s="3">
        <v>1</v>
      </c>
      <c r="D248" s="9">
        <v>0.8</v>
      </c>
      <c r="E248" s="10">
        <f t="shared" si="159"/>
        <v>800</v>
      </c>
      <c r="F248" s="10">
        <f>E248*C248</f>
        <v>800</v>
      </c>
      <c r="G248" s="10">
        <f t="shared" si="160"/>
        <v>9600</v>
      </c>
      <c r="H248" s="43"/>
      <c r="I248" s="10"/>
      <c r="J248" s="10"/>
      <c r="K248" s="10"/>
      <c r="L248" s="10"/>
      <c r="M248" s="10"/>
      <c r="N248" s="44"/>
      <c r="O248" s="10">
        <f t="shared" si="153"/>
        <v>-1</v>
      </c>
      <c r="P248" s="10">
        <f t="shared" si="154"/>
        <v>-800</v>
      </c>
      <c r="Q248" s="10">
        <f t="shared" si="155"/>
        <v>-9600</v>
      </c>
    </row>
    <row r="249" spans="1:17" x14ac:dyDescent="0.25">
      <c r="A249" s="46"/>
      <c r="B249" s="11" t="s">
        <v>12</v>
      </c>
      <c r="C249" s="3">
        <v>1</v>
      </c>
      <c r="D249" s="9">
        <v>0.65</v>
      </c>
      <c r="E249" s="10">
        <f t="shared" si="159"/>
        <v>650</v>
      </c>
      <c r="F249" s="10">
        <f>E249*C249</f>
        <v>650</v>
      </c>
      <c r="G249" s="10">
        <f t="shared" si="160"/>
        <v>7800</v>
      </c>
      <c r="H249" s="43"/>
      <c r="I249" s="10"/>
      <c r="J249" s="10"/>
      <c r="K249" s="10"/>
      <c r="L249" s="10"/>
      <c r="M249" s="10"/>
      <c r="N249" s="44"/>
      <c r="O249" s="10">
        <f t="shared" si="153"/>
        <v>-1</v>
      </c>
      <c r="P249" s="10">
        <f t="shared" si="154"/>
        <v>-650</v>
      </c>
      <c r="Q249" s="10">
        <f t="shared" si="155"/>
        <v>-7800</v>
      </c>
    </row>
    <row r="250" spans="1:17" x14ac:dyDescent="0.25">
      <c r="A250" s="7"/>
      <c r="B250" s="8" t="s">
        <v>59</v>
      </c>
      <c r="C250" s="17">
        <f>SUM(C251:C253)</f>
        <v>6</v>
      </c>
      <c r="D250" s="17"/>
      <c r="E250" s="17"/>
      <c r="F250" s="17">
        <f t="shared" ref="F250:G250" si="164">SUM(F251:F253)</f>
        <v>4650</v>
      </c>
      <c r="G250" s="17">
        <f t="shared" si="164"/>
        <v>55800</v>
      </c>
      <c r="H250" s="43"/>
      <c r="I250" s="17"/>
      <c r="J250" s="17"/>
      <c r="K250" s="17"/>
      <c r="L250" s="17"/>
      <c r="M250" s="17"/>
      <c r="N250" s="44"/>
      <c r="O250" s="17">
        <f t="shared" si="153"/>
        <v>-6</v>
      </c>
      <c r="P250" s="17">
        <f t="shared" si="154"/>
        <v>-4650</v>
      </c>
      <c r="Q250" s="17">
        <f t="shared" si="155"/>
        <v>-55800</v>
      </c>
    </row>
    <row r="251" spans="1:17" x14ac:dyDescent="0.25">
      <c r="A251" s="46"/>
      <c r="B251" s="11" t="s">
        <v>55</v>
      </c>
      <c r="C251" s="3">
        <v>1</v>
      </c>
      <c r="D251" s="9">
        <v>1.1000000000000001</v>
      </c>
      <c r="E251" s="10">
        <f t="shared" si="159"/>
        <v>1100</v>
      </c>
      <c r="F251" s="10">
        <f>E251*C251</f>
        <v>1100</v>
      </c>
      <c r="G251" s="10">
        <f t="shared" si="160"/>
        <v>13200</v>
      </c>
      <c r="H251" s="43"/>
      <c r="I251" s="10"/>
      <c r="J251" s="10"/>
      <c r="K251" s="10"/>
      <c r="L251" s="10"/>
      <c r="M251" s="10"/>
      <c r="N251" s="44"/>
      <c r="O251" s="10">
        <f t="shared" si="153"/>
        <v>-1</v>
      </c>
      <c r="P251" s="10">
        <f t="shared" si="154"/>
        <v>-1100</v>
      </c>
      <c r="Q251" s="10">
        <f t="shared" si="155"/>
        <v>-13200</v>
      </c>
    </row>
    <row r="252" spans="1:17" x14ac:dyDescent="0.25">
      <c r="A252" s="46"/>
      <c r="B252" s="11" t="s">
        <v>11</v>
      </c>
      <c r="C252" s="3">
        <v>2</v>
      </c>
      <c r="D252" s="9">
        <v>0.8</v>
      </c>
      <c r="E252" s="10">
        <f t="shared" si="159"/>
        <v>800</v>
      </c>
      <c r="F252" s="10">
        <f>E252*C252</f>
        <v>1600</v>
      </c>
      <c r="G252" s="10">
        <f t="shared" si="160"/>
        <v>19200</v>
      </c>
      <c r="H252" s="43"/>
      <c r="I252" s="10"/>
      <c r="J252" s="10"/>
      <c r="K252" s="10"/>
      <c r="L252" s="10"/>
      <c r="M252" s="10"/>
      <c r="N252" s="44"/>
      <c r="O252" s="10">
        <f t="shared" si="153"/>
        <v>-2</v>
      </c>
      <c r="P252" s="10">
        <f t="shared" si="154"/>
        <v>-1600</v>
      </c>
      <c r="Q252" s="10">
        <f t="shared" si="155"/>
        <v>-19200</v>
      </c>
    </row>
    <row r="253" spans="1:17" x14ac:dyDescent="0.25">
      <c r="A253" s="46"/>
      <c r="B253" s="11" t="s">
        <v>12</v>
      </c>
      <c r="C253" s="3">
        <v>3</v>
      </c>
      <c r="D253" s="9">
        <v>0.65</v>
      </c>
      <c r="E253" s="10">
        <f t="shared" si="159"/>
        <v>650</v>
      </c>
      <c r="F253" s="10">
        <f>E253*C253</f>
        <v>1950</v>
      </c>
      <c r="G253" s="10">
        <f t="shared" si="160"/>
        <v>23400</v>
      </c>
      <c r="H253" s="43"/>
      <c r="I253" s="10"/>
      <c r="J253" s="10"/>
      <c r="K253" s="10"/>
      <c r="L253" s="10"/>
      <c r="M253" s="10"/>
      <c r="N253" s="44"/>
      <c r="O253" s="10">
        <f t="shared" si="153"/>
        <v>-3</v>
      </c>
      <c r="P253" s="10">
        <f t="shared" si="154"/>
        <v>-1950</v>
      </c>
      <c r="Q253" s="10">
        <f t="shared" si="155"/>
        <v>-23400</v>
      </c>
    </row>
    <row r="254" spans="1:17" x14ac:dyDescent="0.25">
      <c r="A254" s="7"/>
      <c r="B254" s="8" t="s">
        <v>60</v>
      </c>
      <c r="C254" s="17">
        <f>SUM(C255:C257)</f>
        <v>5</v>
      </c>
      <c r="D254" s="17"/>
      <c r="E254" s="17"/>
      <c r="F254" s="17">
        <f t="shared" ref="F254:G254" si="165">SUM(F255:F257)</f>
        <v>3850</v>
      </c>
      <c r="G254" s="17">
        <f t="shared" si="165"/>
        <v>46200</v>
      </c>
      <c r="H254" s="43"/>
      <c r="I254" s="17"/>
      <c r="J254" s="17"/>
      <c r="K254" s="17"/>
      <c r="L254" s="17"/>
      <c r="M254" s="17"/>
      <c r="N254" s="44"/>
      <c r="O254" s="17">
        <f t="shared" si="153"/>
        <v>-5</v>
      </c>
      <c r="P254" s="17">
        <f t="shared" si="154"/>
        <v>-3850</v>
      </c>
      <c r="Q254" s="17">
        <f t="shared" si="155"/>
        <v>-46200</v>
      </c>
    </row>
    <row r="255" spans="1:17" x14ac:dyDescent="0.25">
      <c r="A255" s="46"/>
      <c r="B255" s="11" t="s">
        <v>55</v>
      </c>
      <c r="C255" s="3">
        <v>1</v>
      </c>
      <c r="D255" s="9">
        <v>1.1000000000000001</v>
      </c>
      <c r="E255" s="10">
        <f t="shared" si="159"/>
        <v>1100</v>
      </c>
      <c r="F255" s="10">
        <f>E255*C255</f>
        <v>1100</v>
      </c>
      <c r="G255" s="10">
        <f t="shared" si="160"/>
        <v>13200</v>
      </c>
      <c r="H255" s="43"/>
      <c r="I255" s="10"/>
      <c r="J255" s="10"/>
      <c r="K255" s="10"/>
      <c r="L255" s="10"/>
      <c r="M255" s="10"/>
      <c r="N255" s="49"/>
      <c r="O255" s="10">
        <f t="shared" si="153"/>
        <v>-1</v>
      </c>
      <c r="P255" s="10">
        <f t="shared" si="154"/>
        <v>-1100</v>
      </c>
      <c r="Q255" s="10">
        <f t="shared" si="155"/>
        <v>-13200</v>
      </c>
    </row>
    <row r="256" spans="1:17" x14ac:dyDescent="0.25">
      <c r="A256" s="46"/>
      <c r="B256" s="11" t="s">
        <v>11</v>
      </c>
      <c r="C256" s="3">
        <v>1</v>
      </c>
      <c r="D256" s="9">
        <v>0.8</v>
      </c>
      <c r="E256" s="10">
        <f t="shared" si="159"/>
        <v>800</v>
      </c>
      <c r="F256" s="10">
        <f>E256*C256</f>
        <v>800</v>
      </c>
      <c r="G256" s="10">
        <f t="shared" si="160"/>
        <v>9600</v>
      </c>
      <c r="H256" s="43"/>
      <c r="I256" s="10"/>
      <c r="J256" s="10"/>
      <c r="K256" s="10"/>
      <c r="L256" s="10"/>
      <c r="M256" s="10"/>
      <c r="N256" s="49"/>
      <c r="O256" s="10">
        <f t="shared" si="153"/>
        <v>-1</v>
      </c>
      <c r="P256" s="10">
        <f t="shared" si="154"/>
        <v>-800</v>
      </c>
      <c r="Q256" s="10">
        <f t="shared" si="155"/>
        <v>-9600</v>
      </c>
    </row>
    <row r="257" spans="1:17" x14ac:dyDescent="0.25">
      <c r="A257" s="46"/>
      <c r="B257" s="11" t="s">
        <v>12</v>
      </c>
      <c r="C257" s="3">
        <v>3</v>
      </c>
      <c r="D257" s="9">
        <v>0.65</v>
      </c>
      <c r="E257" s="10">
        <f t="shared" si="159"/>
        <v>650</v>
      </c>
      <c r="F257" s="10">
        <f>E257*C257</f>
        <v>1950</v>
      </c>
      <c r="G257" s="10">
        <f t="shared" si="160"/>
        <v>23400</v>
      </c>
      <c r="H257" s="43"/>
      <c r="I257" s="10"/>
      <c r="J257" s="10"/>
      <c r="K257" s="10"/>
      <c r="L257" s="10"/>
      <c r="M257" s="10"/>
      <c r="N257" s="49"/>
      <c r="O257" s="10">
        <f t="shared" si="153"/>
        <v>-3</v>
      </c>
      <c r="P257" s="10">
        <f t="shared" si="154"/>
        <v>-1950</v>
      </c>
      <c r="Q257" s="10">
        <f t="shared" si="155"/>
        <v>-23400</v>
      </c>
    </row>
    <row r="258" spans="1:17" x14ac:dyDescent="0.25">
      <c r="A258" s="7"/>
      <c r="B258" s="8" t="s">
        <v>61</v>
      </c>
      <c r="C258" s="17">
        <f>SUM(C259:C261)</f>
        <v>5</v>
      </c>
      <c r="D258" s="17"/>
      <c r="E258" s="17"/>
      <c r="F258" s="17">
        <f t="shared" ref="F258:G258" si="166">SUM(F259:F261)</f>
        <v>3850</v>
      </c>
      <c r="G258" s="17">
        <f t="shared" si="166"/>
        <v>46200</v>
      </c>
      <c r="H258" s="43"/>
      <c r="I258" s="17"/>
      <c r="J258" s="17"/>
      <c r="K258" s="17"/>
      <c r="L258" s="17"/>
      <c r="M258" s="17"/>
      <c r="N258" s="49"/>
      <c r="O258" s="17">
        <f t="shared" si="153"/>
        <v>-5</v>
      </c>
      <c r="P258" s="17">
        <f t="shared" si="154"/>
        <v>-3850</v>
      </c>
      <c r="Q258" s="17">
        <f t="shared" si="155"/>
        <v>-46200</v>
      </c>
    </row>
    <row r="259" spans="1:17" x14ac:dyDescent="0.25">
      <c r="A259" s="46"/>
      <c r="B259" s="11" t="s">
        <v>55</v>
      </c>
      <c r="C259" s="3">
        <v>1</v>
      </c>
      <c r="D259" s="9">
        <v>1.1000000000000001</v>
      </c>
      <c r="E259" s="10">
        <f t="shared" si="159"/>
        <v>1100</v>
      </c>
      <c r="F259" s="10">
        <f>E259*C259</f>
        <v>1100</v>
      </c>
      <c r="G259" s="10">
        <f t="shared" si="160"/>
        <v>13200</v>
      </c>
      <c r="H259" s="43"/>
      <c r="I259" s="10"/>
      <c r="J259" s="10"/>
      <c r="K259" s="10"/>
      <c r="L259" s="10"/>
      <c r="M259" s="10"/>
      <c r="N259" s="49"/>
      <c r="O259" s="10">
        <f t="shared" si="153"/>
        <v>-1</v>
      </c>
      <c r="P259" s="10">
        <f t="shared" si="154"/>
        <v>-1100</v>
      </c>
      <c r="Q259" s="10">
        <f t="shared" si="155"/>
        <v>-13200</v>
      </c>
    </row>
    <row r="260" spans="1:17" x14ac:dyDescent="0.25">
      <c r="A260" s="46"/>
      <c r="B260" s="11" t="s">
        <v>11</v>
      </c>
      <c r="C260" s="3">
        <v>1</v>
      </c>
      <c r="D260" s="9">
        <v>0.8</v>
      </c>
      <c r="E260" s="10">
        <f t="shared" si="159"/>
        <v>800</v>
      </c>
      <c r="F260" s="10">
        <f>E260*C260</f>
        <v>800</v>
      </c>
      <c r="G260" s="10">
        <f t="shared" si="160"/>
        <v>9600</v>
      </c>
      <c r="H260" s="43"/>
      <c r="I260" s="10"/>
      <c r="J260" s="10"/>
      <c r="K260" s="10"/>
      <c r="L260" s="10"/>
      <c r="M260" s="10"/>
      <c r="N260" s="49"/>
      <c r="O260" s="10">
        <f t="shared" si="153"/>
        <v>-1</v>
      </c>
      <c r="P260" s="10">
        <f t="shared" si="154"/>
        <v>-800</v>
      </c>
      <c r="Q260" s="10">
        <f t="shared" si="155"/>
        <v>-9600</v>
      </c>
    </row>
    <row r="261" spans="1:17" x14ac:dyDescent="0.25">
      <c r="A261" s="46"/>
      <c r="B261" s="11" t="s">
        <v>12</v>
      </c>
      <c r="C261" s="3">
        <v>3</v>
      </c>
      <c r="D261" s="9">
        <v>0.65</v>
      </c>
      <c r="E261" s="10">
        <f t="shared" si="159"/>
        <v>650</v>
      </c>
      <c r="F261" s="10">
        <f>E261*C261</f>
        <v>1950</v>
      </c>
      <c r="G261" s="10">
        <f t="shared" si="160"/>
        <v>23400</v>
      </c>
      <c r="H261" s="43"/>
      <c r="I261" s="10"/>
      <c r="J261" s="10"/>
      <c r="K261" s="10"/>
      <c r="L261" s="10"/>
      <c r="M261" s="10"/>
      <c r="N261" s="49"/>
      <c r="O261" s="10">
        <f t="shared" si="153"/>
        <v>-3</v>
      </c>
      <c r="P261" s="10">
        <f t="shared" si="154"/>
        <v>-1950</v>
      </c>
      <c r="Q261" s="10">
        <f t="shared" si="155"/>
        <v>-23400</v>
      </c>
    </row>
    <row r="262" spans="1:17" x14ac:dyDescent="0.25">
      <c r="I262" s="51"/>
      <c r="J262" s="51"/>
      <c r="K262" s="51"/>
      <c r="L262" s="51"/>
      <c r="M262" s="51"/>
    </row>
    <row r="263" spans="1:17" x14ac:dyDescent="0.25">
      <c r="I263" s="52"/>
      <c r="J263" s="52"/>
      <c r="K263" s="52"/>
      <c r="L263" s="52"/>
      <c r="M263" s="52"/>
    </row>
    <row r="264" spans="1:17" x14ac:dyDescent="0.25">
      <c r="I264" s="52"/>
      <c r="J264" s="52"/>
      <c r="K264" s="52"/>
      <c r="L264" s="52"/>
      <c r="M264" s="52"/>
    </row>
  </sheetData>
  <autoFilter ref="A2:I261"/>
  <mergeCells count="3">
    <mergeCell ref="H4:H261"/>
    <mergeCell ref="N4:N254"/>
    <mergeCell ref="A1:Q1"/>
  </mergeCells>
  <printOptions horizontalCentered="1"/>
  <pageMargins left="0" right="0" top="0.25" bottom="0.25" header="0.3" footer="0.3"/>
  <pageSetup paperSize="9" scale="44" fitToHeight="19" orientation="portrait" r:id="rId1"/>
  <ignoredErrors>
    <ignoredError sqref="F7: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</vt:lpstr>
      <vt:lpstr>საშტატო!Print_Area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2019-06-06T14:33:55Z</dcterms:modified>
</cp:coreProperties>
</file>