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kobishvili\Desktop\bdd 2020-2023წ.წ\axali cherebit\წარმოდგენილები\27 06\"/>
    </mc:Choice>
  </mc:AlternateContent>
  <bookViews>
    <workbookView xWindow="-120" yWindow="-120" windowWidth="20640" windowHeight="11160" tabRatio="776"/>
  </bookViews>
  <sheets>
    <sheet name="დანართი N3.2 " sheetId="10" r:id="rId1"/>
  </sheets>
  <definedNames>
    <definedName name="_xlnm.Print_Area" localSheetId="0">'დანართი N3.2 '!$A$1:$P$49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12" i="10" l="1"/>
  <c r="O12" i="10"/>
  <c r="N12" i="10" s="1"/>
  <c r="P11" i="10"/>
  <c r="O11" i="10"/>
  <c r="N11" i="10" s="1"/>
  <c r="M12" i="10"/>
  <c r="L12" i="10"/>
  <c r="K12" i="10" s="1"/>
  <c r="M11" i="10"/>
  <c r="L11" i="10"/>
  <c r="K11" i="10" s="1"/>
  <c r="J12" i="10"/>
  <c r="I12" i="10"/>
  <c r="H12" i="10" s="1"/>
  <c r="J11" i="10"/>
  <c r="I11" i="10"/>
  <c r="H11" i="10" s="1"/>
  <c r="F11" i="10"/>
  <c r="G11" i="10"/>
  <c r="F12" i="10"/>
  <c r="G12" i="10"/>
  <c r="N49" i="10"/>
  <c r="K49" i="10"/>
  <c r="H49" i="10"/>
  <c r="E49" i="10"/>
  <c r="N48" i="10"/>
  <c r="K48" i="10"/>
  <c r="H48" i="10"/>
  <c r="E48" i="10"/>
  <c r="P47" i="10"/>
  <c r="O47" i="10"/>
  <c r="M47" i="10"/>
  <c r="L47" i="10"/>
  <c r="J47" i="10"/>
  <c r="I47" i="10"/>
  <c r="G47" i="10"/>
  <c r="F47" i="10"/>
  <c r="E47" i="10"/>
  <c r="N46" i="10"/>
  <c r="K46" i="10"/>
  <c r="H46" i="10"/>
  <c r="E46" i="10"/>
  <c r="E12" i="10" l="1"/>
  <c r="E11" i="10"/>
  <c r="K47" i="10"/>
  <c r="H47" i="10"/>
  <c r="N47" i="10"/>
  <c r="O27" i="10" l="1"/>
  <c r="F27" i="10"/>
  <c r="F23" i="10" s="1"/>
  <c r="N41" i="10"/>
  <c r="K41" i="10"/>
  <c r="H41" i="10"/>
  <c r="E41" i="10"/>
  <c r="N40" i="10"/>
  <c r="K40" i="10"/>
  <c r="H40" i="10"/>
  <c r="E40" i="10"/>
  <c r="P39" i="10"/>
  <c r="O39" i="10"/>
  <c r="M39" i="10"/>
  <c r="L39" i="10"/>
  <c r="J39" i="10"/>
  <c r="I39" i="10"/>
  <c r="G39" i="10"/>
  <c r="F39" i="10"/>
  <c r="N38" i="10"/>
  <c r="K38" i="10"/>
  <c r="H38" i="10"/>
  <c r="E38" i="10"/>
  <c r="N37" i="10"/>
  <c r="K37" i="10"/>
  <c r="H37" i="10"/>
  <c r="E37" i="10"/>
  <c r="N36" i="10"/>
  <c r="K36" i="10"/>
  <c r="H36" i="10"/>
  <c r="E36" i="10"/>
  <c r="N35" i="10"/>
  <c r="K35" i="10"/>
  <c r="H35" i="10"/>
  <c r="E35" i="10"/>
  <c r="N34" i="10"/>
  <c r="K34" i="10"/>
  <c r="H34" i="10"/>
  <c r="E34" i="10"/>
  <c r="N33" i="10"/>
  <c r="K33" i="10"/>
  <c r="H33" i="10"/>
  <c r="E33" i="10"/>
  <c r="N32" i="10"/>
  <c r="K32" i="10"/>
  <c r="H32" i="10"/>
  <c r="E32" i="10"/>
  <c r="N31" i="10"/>
  <c r="K31" i="10"/>
  <c r="H31" i="10"/>
  <c r="E31" i="10"/>
  <c r="N30" i="10"/>
  <c r="K30" i="10"/>
  <c r="H30" i="10"/>
  <c r="E30" i="10"/>
  <c r="N29" i="10"/>
  <c r="K29" i="10"/>
  <c r="H29" i="10"/>
  <c r="E29" i="10"/>
  <c r="N28" i="10"/>
  <c r="K28" i="10"/>
  <c r="H28" i="10"/>
  <c r="E28" i="10"/>
  <c r="P27" i="10"/>
  <c r="N27" i="10" s="1"/>
  <c r="M27" i="10"/>
  <c r="M23" i="10" s="1"/>
  <c r="L27" i="10"/>
  <c r="L23" i="10" s="1"/>
  <c r="J27" i="10"/>
  <c r="I27" i="10"/>
  <c r="I23" i="10" s="1"/>
  <c r="G27" i="10"/>
  <c r="G23" i="10" s="1"/>
  <c r="N26" i="10"/>
  <c r="K26" i="10"/>
  <c r="H26" i="10"/>
  <c r="E26" i="10"/>
  <c r="N25" i="10"/>
  <c r="K25" i="10"/>
  <c r="H25" i="10"/>
  <c r="E25" i="10"/>
  <c r="P24" i="10"/>
  <c r="O24" i="10"/>
  <c r="M24" i="10"/>
  <c r="L24" i="10"/>
  <c r="J24" i="10"/>
  <c r="I24" i="10"/>
  <c r="G24" i="10"/>
  <c r="F24" i="10"/>
  <c r="O23" i="10"/>
  <c r="N22" i="10"/>
  <c r="K22" i="10"/>
  <c r="H22" i="10"/>
  <c r="E22" i="10"/>
  <c r="N21" i="10"/>
  <c r="K21" i="10"/>
  <c r="H21" i="10"/>
  <c r="E21" i="10"/>
  <c r="N20" i="10"/>
  <c r="K20" i="10"/>
  <c r="H20" i="10"/>
  <c r="E20" i="10"/>
  <c r="N19" i="10"/>
  <c r="K19" i="10"/>
  <c r="H19" i="10"/>
  <c r="E19" i="10"/>
  <c r="P18" i="10"/>
  <c r="O18" i="10"/>
  <c r="M18" i="10"/>
  <c r="L18" i="10"/>
  <c r="J18" i="10"/>
  <c r="I18" i="10"/>
  <c r="G18" i="10"/>
  <c r="F18" i="10"/>
  <c r="P17" i="10"/>
  <c r="O17" i="10"/>
  <c r="O9" i="10" s="1"/>
  <c r="M17" i="10"/>
  <c r="M9" i="10" s="1"/>
  <c r="L17" i="10"/>
  <c r="L9" i="10" s="1"/>
  <c r="J17" i="10"/>
  <c r="I17" i="10"/>
  <c r="G17" i="10"/>
  <c r="F17" i="10"/>
  <c r="N16" i="10"/>
  <c r="K16" i="10"/>
  <c r="H16" i="10"/>
  <c r="E16" i="10"/>
  <c r="N15" i="10"/>
  <c r="K15" i="10"/>
  <c r="H15" i="10"/>
  <c r="E15" i="10"/>
  <c r="P14" i="10"/>
  <c r="P10" i="10" s="1"/>
  <c r="O14" i="10"/>
  <c r="M14" i="10"/>
  <c r="M10" i="10" s="1"/>
  <c r="L14" i="10"/>
  <c r="J14" i="10"/>
  <c r="J10" i="10" s="1"/>
  <c r="I14" i="10"/>
  <c r="G14" i="10"/>
  <c r="G10" i="10" s="1"/>
  <c r="F14" i="10"/>
  <c r="N13" i="10"/>
  <c r="K13" i="10"/>
  <c r="H13" i="10"/>
  <c r="E13" i="10"/>
  <c r="O10" i="10" l="1"/>
  <c r="I10" i="10"/>
  <c r="H10" i="10" s="1"/>
  <c r="F10" i="10"/>
  <c r="E10" i="10" s="1"/>
  <c r="L10" i="10"/>
  <c r="K10" i="10" s="1"/>
  <c r="K9" i="10"/>
  <c r="I9" i="10"/>
  <c r="E5" i="10" s="1"/>
  <c r="F9" i="10"/>
  <c r="G9" i="10"/>
  <c r="N10" i="10"/>
  <c r="H18" i="10"/>
  <c r="N18" i="10"/>
  <c r="H27" i="10"/>
  <c r="P23" i="10"/>
  <c r="N23" i="10" s="1"/>
  <c r="H17" i="10"/>
  <c r="E14" i="10"/>
  <c r="K14" i="10"/>
  <c r="J23" i="10"/>
  <c r="J9" i="10" s="1"/>
  <c r="H9" i="10" s="1"/>
  <c r="E24" i="10"/>
  <c r="K24" i="10"/>
  <c r="E39" i="10"/>
  <c r="E27" i="10"/>
  <c r="H14" i="10"/>
  <c r="K18" i="10"/>
  <c r="E23" i="10"/>
  <c r="H24" i="10"/>
  <c r="H39" i="10"/>
  <c r="N39" i="10"/>
  <c r="K39" i="10"/>
  <c r="E17" i="10"/>
  <c r="N17" i="10"/>
  <c r="N14" i="10"/>
  <c r="K23" i="10"/>
  <c r="N24" i="10"/>
  <c r="K17" i="10"/>
  <c r="E18" i="10"/>
  <c r="K27" i="10"/>
  <c r="P9" i="10" l="1"/>
  <c r="N9" i="10" s="1"/>
  <c r="H23" i="10"/>
  <c r="E9" i="10"/>
  <c r="K45" i="10" l="1"/>
  <c r="H45" i="10"/>
  <c r="E45" i="10"/>
  <c r="K44" i="10"/>
  <c r="H44" i="10"/>
  <c r="E44" i="10"/>
  <c r="M43" i="10"/>
  <c r="L43" i="10"/>
  <c r="K43" i="10" s="1"/>
  <c r="J43" i="10"/>
  <c r="I43" i="10"/>
  <c r="H43" i="10" s="1"/>
  <c r="G43" i="10"/>
  <c r="F43" i="10"/>
  <c r="E43" i="10" s="1"/>
  <c r="M42" i="10"/>
  <c r="K42" i="10" s="1"/>
  <c r="J42" i="10"/>
  <c r="H42" i="10" s="1"/>
  <c r="G42" i="10"/>
  <c r="E42" i="10" s="1"/>
</calcChain>
</file>

<file path=xl/sharedStrings.xml><?xml version="1.0" encoding="utf-8"?>
<sst xmlns="http://schemas.openxmlformats.org/spreadsheetml/2006/main" count="82" uniqueCount="57">
  <si>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</si>
  <si>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</si>
  <si>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</si>
  <si>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სულ</t>
  </si>
  <si>
    <t>მ.შ. სახელმწიფო ბიუჯეტი</t>
  </si>
  <si>
    <t>მ.შ. კანონმდებლობით ნებადართული სხვა შემოსავლები</t>
  </si>
  <si>
    <t>2020 წელი</t>
  </si>
  <si>
    <t>სულ მომუშავეთა რიცხოვნობა</t>
  </si>
  <si>
    <t>მ.შ. შტატით გათვალისწინებული</t>
  </si>
  <si>
    <t>მ.შ. შტატგარეშე მომუშავე</t>
  </si>
  <si>
    <t>2021 წელი</t>
  </si>
  <si>
    <t>შტატგარეშე მომუშავეთა რიცხოვნობა</t>
  </si>
  <si>
    <t>შტატით გათვალისწინებული</t>
  </si>
  <si>
    <t>2022 წელი</t>
  </si>
  <si>
    <t>დაფინანსება</t>
  </si>
  <si>
    <t>სარეინტეგრაციო დახმარება საქართველოში დაბრუნებული მიგრანტებისათვის</t>
  </si>
  <si>
    <t>სავალალო მდგომარეობაში მყოფ დევნილთა ყოფილი კომპაქტურად ჩასახლების ობიექტების შესწავლა და შემდგომში მათი რეაბილიტაცია;</t>
  </si>
  <si>
    <t xml:space="preserve"> ქართველი მენაშენეებისაგან ბინების (კორპუსების) შესყიდვა ქვეყნის მასშტაბით;</t>
  </si>
  <si>
    <t xml:space="preserve"> იმ კოლექტიური ცენტრების იდენტიფიცირება, რომლებიც წარმოადგენს კერძო საკუთრებას, მაგრამ მისაღებია დევნილთა გრძელვადიანი განსახლებისათვის, ამ ობიექტების გამოსყიდვა კერძო მესაკუთრეებისაგან და დევნილებისათვის საკუთრებაში გადაცემა;</t>
  </si>
  <si>
    <t>20 ათასი ლარის ფარგლებში ფულადი დახმარების გაწევა იმ დევნილი ოჯახებისათვის, ვინც იპოთეკური სესხის საშუალებით შეიძინა საცხოვრებელი და ჯერ კიდევ აქვს იპოთეკური ვალდებულება;</t>
  </si>
  <si>
    <t xml:space="preserve"> ყოფილი ორგანიზებულად განსახლების ობიექტების ადმინისტრაციული ხარჯის დაფინანსება ერთ დევნილზე თვეში 2 ლარის ოდენობით;</t>
  </si>
  <si>
    <r>
      <t xml:space="preserve"> საცხოვრებელი ფართობების დაქირავების მიზნით დევნილთა ოჯახებისთვის ყოველთვიური სოციალური და ფულადი  დახმარებების გაწევა;</t>
    </r>
    <r>
      <rPr>
        <sz val="10"/>
        <color theme="1" tint="0.34998626667073579"/>
        <rFont val="Calibri"/>
        <family val="2"/>
        <scheme val="minor"/>
      </rPr>
      <t xml:space="preserve"> </t>
    </r>
  </si>
  <si>
    <t xml:space="preserve"> იძულებით გადაადგილებულ პირთა – დევნილთა საყოფაცხოვრებო პირობების გაუმჯობესების მიზნით დევნილთა საკუთრებაში არსებულ ობიექტებში ჩასატარებელი სამუშაოების ღირებულების თანადაფინანსება და მათ მიერ შექმნილი ბინათმესაკუთრეთა ამხანაგობების განვითარების ხელშეწყობა;</t>
  </si>
  <si>
    <t>პროგრამის ადმინისტრირება</t>
  </si>
  <si>
    <t>ეკომიგრანტთა მიგრაციის მართვა</t>
  </si>
  <si>
    <t>34 06 05</t>
  </si>
  <si>
    <t>იძულებით გადაადგილებულ პირთა და მიგრანტთა ხელშეწყობა</t>
  </si>
  <si>
    <t>სოც. მომსახ. სააგენტო</t>
  </si>
  <si>
    <t xml:space="preserve">საქართველოს ოკუპირებული ტერიტორიებიდან იძულებით გადაადგილებულ პირთა, განსახლებისა და ლტოლვილთა სამინისტროს ტერიტორიული ორგანოები </t>
  </si>
  <si>
    <t xml:space="preserve">იძულებით გადაადგილებულ პირთა განსახლების, სოციალური და საცხოვრებელი პირობების შექმნა </t>
  </si>
  <si>
    <r>
      <rPr>
        <b/>
        <sz val="12"/>
        <color theme="1"/>
        <rFont val="Calibri"/>
        <family val="2"/>
        <charset val="204"/>
        <scheme val="minor"/>
      </rPr>
      <t xml:space="preserve">განსახლების ადგილებში </t>
    </r>
    <r>
      <rPr>
        <b/>
        <sz val="12"/>
        <color theme="1"/>
        <rFont val="Calibri"/>
        <family val="2"/>
        <scheme val="minor"/>
      </rPr>
      <t>დევნილთა შენახვა და მათი საცხოვრებელი პირობების გაუმჯობესება</t>
    </r>
  </si>
  <si>
    <t>27 06</t>
  </si>
  <si>
    <t>27 06 01</t>
  </si>
  <si>
    <t>27 06 02</t>
  </si>
  <si>
    <t>27 06 03</t>
  </si>
  <si>
    <t>6.3.1</t>
  </si>
  <si>
    <t>6.3.1.1</t>
  </si>
  <si>
    <t>6.3.1.2</t>
  </si>
  <si>
    <t>6.3.1.3</t>
  </si>
  <si>
    <t>6.3.1.4</t>
  </si>
  <si>
    <t>6.3.1.5</t>
  </si>
  <si>
    <t>6.3.1.6</t>
  </si>
  <si>
    <t>6.3.1.7</t>
  </si>
  <si>
    <t>6.3.1.8</t>
  </si>
  <si>
    <t>6.3.1.9</t>
  </si>
  <si>
    <t>ეკომიგრანტებისათვის საცხოვრებელი პირობების შექმნა</t>
  </si>
  <si>
    <t>6.2.</t>
  </si>
  <si>
    <t>მ.შ. სოფლის განვითარების 2018-2020 წლების სამოქმედო გეგმის (RDAP 2018-2020) აქტივობა 2.2.21</t>
  </si>
  <si>
    <t>მ.შ. სოფლის განვითარების 2018-2020 წლების სამოქმედო გეგმის (RDAP 2018-2020) აქტივობა 2.2.20</t>
  </si>
  <si>
    <t>2023 წელი</t>
  </si>
  <si>
    <t>2020-2023 წლების საშუალოვადიანი ბიუჯეტი</t>
  </si>
  <si>
    <t xml:space="preserve"> სახლების შესყიდვა და საკუთრებაში გადაცემა დევნილი ოჯახებისათვის სულადობის მიხედვით </t>
  </si>
  <si>
    <t>27 06 05</t>
  </si>
  <si>
    <t>საქართველოში მცხოვრებ უცხოელთა ინტეგრაციის ხელშეწყობა</t>
  </si>
  <si>
    <t>27 06 06</t>
  </si>
  <si>
    <t>ეკონომიკური მონაწილეობა,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(KFW)</t>
  </si>
  <si>
    <t>დანართი №3.2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</si>
</sst>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.00\ _L_a_r_i_-;\-* #,##0.00\ _L_a_r_i_-;_-* &quot;-&quot;??\ _L_a_r_i_-;_-@_-"/>
    <numFmt numFmtId="166" formatCode="#,##0.0"/>
  </numFmts>
  <fonts count="3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sz val="11"/>
      <name val="Sylfaen"/>
      <family val="1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name val="Sylfae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sz val="15"/>
      <name val="Calibri"/>
      <family val="2"/>
      <scheme val="minor"/>
    </font>
    <font>
      <b/>
      <sz val="15"/>
      <name val="Arial"/>
      <family val="2"/>
    </font>
    <font>
      <b/>
      <sz val="15"/>
      <name val="Sylfaen"/>
      <family val="1"/>
    </font>
    <font>
      <sz val="11"/>
      <name val="Arial"/>
      <family val="2"/>
    </font>
    <font>
      <b/>
      <sz val="16"/>
      <name val="Sylfaen"/>
      <family val="1"/>
    </font>
    <font>
      <b/>
      <i/>
      <sz val="12"/>
      <name val="Sylfaen"/>
      <family val="1"/>
    </font>
    <font>
      <sz val="12"/>
      <name val="Sylfae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Sylfaen"/>
      <family val="1"/>
    </font>
    <font>
      <sz val="12"/>
      <color theme="1"/>
      <name val="Calibri"/>
      <family val="2"/>
      <scheme val="minor"/>
    </font>
    <font>
      <sz val="12"/>
      <color theme="1"/>
      <name val="Sylfaen"/>
      <family val="1"/>
    </font>
    <font>
      <b/>
      <sz val="11"/>
      <color rgb="FFFF0000"/>
      <name val="Sylfaen"/>
      <family val="1"/>
      <charset val="204"/>
    </font>
    <font>
      <sz val="10"/>
      <color theme="1" tint="0.34998626667073579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color theme="1"/>
      <name val="Sylfae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2"/>
      <name val="Sylfae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</fills>
  <borders count="8">
    <border>
      <left/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</borders>
  <cellStyleXfs count="13">
    <xf numFmtId="0" fontId="0" fillId="0" borderId="0"/>
    <xf numFmtId="164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9" fillId="0" borderId="0"/>
    <xf numFmtId="0" fontId="6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</cellStyleXfs>
  <cellXfs count="55">
    <xf numFmtId="0" fontId="0" fillId="0" borderId="0" xfId="0"/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166" fontId="5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49" fontId="15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center" wrapText="1"/>
    </xf>
    <xf numFmtId="166" fontId="14" fillId="4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166" fontId="11" fillId="3" borderId="1" xfId="0" applyNumberFormat="1" applyFont="1" applyFill="1" applyBorder="1" applyAlignment="1">
      <alignment horizontal="center" vertical="center" wrapText="1"/>
    </xf>
    <xf numFmtId="166" fontId="12" fillId="3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6" fontId="12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 wrapText="1"/>
    </xf>
    <xf numFmtId="166" fontId="21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vertical="center" wrapText="1"/>
    </xf>
    <xf numFmtId="166" fontId="24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166" fontId="26" fillId="2" borderId="0" xfId="0" applyNumberFormat="1" applyFont="1" applyFill="1" applyAlignment="1">
      <alignment vertical="center" wrapText="1"/>
    </xf>
    <xf numFmtId="166" fontId="28" fillId="2" borderId="1" xfId="0" applyNumberFormat="1" applyFont="1" applyFill="1" applyBorder="1" applyAlignment="1">
      <alignment horizontal="center" vertical="center" wrapText="1"/>
    </xf>
    <xf numFmtId="166" fontId="29" fillId="3" borderId="1" xfId="0" applyNumberFormat="1" applyFont="1" applyFill="1" applyBorder="1" applyAlignment="1">
      <alignment horizontal="center" vertical="center" wrapText="1"/>
    </xf>
    <xf numFmtId="166" fontId="29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vertical="center" wrapText="1"/>
    </xf>
    <xf numFmtId="166" fontId="33" fillId="2" borderId="1" xfId="0" applyNumberFormat="1" applyFont="1" applyFill="1" applyBorder="1" applyAlignment="1">
      <alignment horizontal="center" vertical="center" wrapText="1"/>
    </xf>
    <xf numFmtId="166" fontId="32" fillId="2" borderId="1" xfId="0" applyNumberFormat="1" applyFont="1" applyFill="1" applyBorder="1" applyAlignment="1">
      <alignment horizontal="center" vertical="center" wrapText="1"/>
    </xf>
    <xf numFmtId="166" fontId="34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6" fontId="30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vertical="center" wrapText="1"/>
    </xf>
    <xf numFmtId="166" fontId="4" fillId="2" borderId="0" xfId="0" applyNumberFormat="1" applyFont="1" applyFill="1" applyAlignment="1">
      <alignment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3">
    <cellStyle name="Comma 2" xfId="1"/>
    <cellStyle name="Comma 3" xfId="2"/>
    <cellStyle name="Comma 4" xfId="8"/>
    <cellStyle name="Comma 5" xfId="10"/>
    <cellStyle name="Normal" xfId="0" builtinId="0"/>
    <cellStyle name="Normal 2" xfId="3"/>
    <cellStyle name="Normal 2 2" xfId="4"/>
    <cellStyle name="Normal 3" xfId="5"/>
    <cellStyle name="Normal 4" xfId="6"/>
    <cellStyle name="Normal 5" xfId="9"/>
    <cellStyle name="Normal 6" xfId="11"/>
    <cellStyle name="Normal 7" xfId="12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P49"/>
  <sheetViews>
    <sheetView tabSelected="1" view="pageBreakPreview" topLeftCell="B1" zoomScale="73" zoomScaleNormal="73" zoomScaleSheetLayoutView="73" workbookViewId="0">
      <pane xSplit="3" ySplit="8" topLeftCell="H9" activePane="bottomRight" state="frozen"/>
      <selection activeCell="B1" sqref="B1"/>
      <selection pane="topRight" activeCell="E1" sqref="E1"/>
      <selection pane="bottomLeft" activeCell="B9" sqref="B9"/>
      <selection pane="bottomRight" activeCell="B3" sqref="B3:P3"/>
    </sheetView>
  </sheetViews>
  <sheetFormatPr defaultColWidth="9.140625" defaultRowHeight="15" x14ac:dyDescent="0.25"/>
  <cols>
    <col min="1" max="1" width="4" style="35" hidden="1" customWidth="1"/>
    <col min="2" max="2" width="15.140625" style="2" customWidth="1"/>
    <col min="3" max="3" width="13" style="2" customWidth="1"/>
    <col min="4" max="4" width="55.5703125" style="1" customWidth="1"/>
    <col min="5" max="5" width="15" style="4" bestFit="1" customWidth="1"/>
    <col min="6" max="6" width="17.42578125" style="1" bestFit="1" customWidth="1"/>
    <col min="7" max="7" width="17.42578125" style="2" bestFit="1" customWidth="1"/>
    <col min="8" max="8" width="15" style="4" bestFit="1" customWidth="1"/>
    <col min="9" max="9" width="19.28515625" style="1" customWidth="1"/>
    <col min="10" max="10" width="17.42578125" style="2" bestFit="1" customWidth="1"/>
    <col min="11" max="11" width="15" style="4" bestFit="1" customWidth="1"/>
    <col min="12" max="12" width="17.42578125" style="1" bestFit="1" customWidth="1"/>
    <col min="13" max="13" width="17.42578125" style="2" customWidth="1"/>
    <col min="14" max="14" width="18.7109375" style="4" customWidth="1"/>
    <col min="15" max="15" width="16.5703125" style="1" customWidth="1"/>
    <col min="16" max="16" width="20" style="1" customWidth="1"/>
    <col min="17" max="16384" width="9.140625" style="1"/>
  </cols>
  <sheetData>
    <row r="2" spans="1:16" ht="18" x14ac:dyDescent="0.25">
      <c r="K2" s="45"/>
      <c r="L2" s="45"/>
      <c r="O2" s="45" t="s">
        <v>56</v>
      </c>
      <c r="P2" s="45"/>
    </row>
    <row r="3" spans="1:16" ht="41.25" customHeight="1" x14ac:dyDescent="0.25">
      <c r="B3" s="46" t="s">
        <v>50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x14ac:dyDescent="0.25">
      <c r="F4" s="3"/>
      <c r="I4" s="3"/>
      <c r="L4" s="3"/>
    </row>
    <row r="5" spans="1:16" ht="18" x14ac:dyDescent="0.25">
      <c r="E5" s="44">
        <f>100000-I9</f>
        <v>0</v>
      </c>
      <c r="F5" s="30"/>
      <c r="I5" s="30"/>
      <c r="J5" s="34"/>
      <c r="L5" s="30"/>
    </row>
    <row r="6" spans="1:16" ht="18" customHeight="1" x14ac:dyDescent="0.25">
      <c r="A6" s="47"/>
      <c r="B6" s="48" t="s">
        <v>0</v>
      </c>
      <c r="C6" s="48" t="s">
        <v>1</v>
      </c>
      <c r="D6" s="48" t="s">
        <v>2</v>
      </c>
      <c r="E6" s="51" t="s">
        <v>14</v>
      </c>
      <c r="F6" s="52"/>
      <c r="G6" s="52"/>
      <c r="H6" s="52"/>
      <c r="I6" s="52"/>
      <c r="J6" s="52"/>
      <c r="K6" s="52"/>
      <c r="L6" s="52"/>
      <c r="M6" s="52"/>
      <c r="N6" s="52"/>
      <c r="O6" s="52"/>
      <c r="P6" s="53"/>
    </row>
    <row r="7" spans="1:16" ht="18" x14ac:dyDescent="0.25">
      <c r="A7" s="47"/>
      <c r="B7" s="49"/>
      <c r="C7" s="49"/>
      <c r="D7" s="49"/>
      <c r="E7" s="54" t="s">
        <v>6</v>
      </c>
      <c r="F7" s="54"/>
      <c r="G7" s="54"/>
      <c r="H7" s="54" t="s">
        <v>10</v>
      </c>
      <c r="I7" s="54"/>
      <c r="J7" s="54"/>
      <c r="K7" s="54" t="s">
        <v>13</v>
      </c>
      <c r="L7" s="54"/>
      <c r="M7" s="54"/>
      <c r="N7" s="54" t="s">
        <v>49</v>
      </c>
      <c r="O7" s="54"/>
      <c r="P7" s="54"/>
    </row>
    <row r="8" spans="1:16" ht="60" x14ac:dyDescent="0.25">
      <c r="A8" s="47"/>
      <c r="B8" s="50"/>
      <c r="C8" s="50"/>
      <c r="D8" s="50"/>
      <c r="E8" s="6" t="s">
        <v>3</v>
      </c>
      <c r="F8" s="7" t="s">
        <v>4</v>
      </c>
      <c r="G8" s="7" t="s">
        <v>5</v>
      </c>
      <c r="H8" s="6" t="s">
        <v>3</v>
      </c>
      <c r="I8" s="7" t="s">
        <v>4</v>
      </c>
      <c r="J8" s="7" t="s">
        <v>5</v>
      </c>
      <c r="K8" s="6" t="s">
        <v>3</v>
      </c>
      <c r="L8" s="7" t="s">
        <v>4</v>
      </c>
      <c r="M8" s="7" t="s">
        <v>5</v>
      </c>
      <c r="N8" s="6" t="s">
        <v>3</v>
      </c>
      <c r="O8" s="7" t="s">
        <v>4</v>
      </c>
      <c r="P8" s="7" t="s">
        <v>5</v>
      </c>
    </row>
    <row r="9" spans="1:16" ht="57" customHeight="1" x14ac:dyDescent="0.25">
      <c r="A9" s="40"/>
      <c r="B9" s="8" t="s">
        <v>31</v>
      </c>
      <c r="C9" s="9"/>
      <c r="D9" s="10" t="s">
        <v>26</v>
      </c>
      <c r="E9" s="11">
        <f>F9+G9</f>
        <v>65000</v>
      </c>
      <c r="F9" s="11">
        <f>F13+F17+F23+F38+F46</f>
        <v>65000</v>
      </c>
      <c r="G9" s="11">
        <f>G13+G17+G23+G38+G46</f>
        <v>0</v>
      </c>
      <c r="H9" s="11">
        <f>I9+J9</f>
        <v>100000</v>
      </c>
      <c r="I9" s="11">
        <f>I13+I17+I23+I38+I46</f>
        <v>100000</v>
      </c>
      <c r="J9" s="11">
        <f>J13+J17+J23+J38+J46</f>
        <v>0</v>
      </c>
      <c r="K9" s="11">
        <f>L9+M9</f>
        <v>100000</v>
      </c>
      <c r="L9" s="11">
        <f>L13+L17+L23+L38+L46</f>
        <v>100000</v>
      </c>
      <c r="M9" s="11">
        <f>M13+M17+M23+M38+M46</f>
        <v>0</v>
      </c>
      <c r="N9" s="11">
        <f>O9+P9</f>
        <v>100000</v>
      </c>
      <c r="O9" s="11">
        <f>O13+O17+O23+O38+O46</f>
        <v>100000</v>
      </c>
      <c r="P9" s="11">
        <f>P13+P17+P23+P38+P46</f>
        <v>0</v>
      </c>
    </row>
    <row r="10" spans="1:16" ht="18" x14ac:dyDescent="0.25">
      <c r="A10" s="40"/>
      <c r="B10" s="18"/>
      <c r="C10" s="19"/>
      <c r="D10" s="20" t="s">
        <v>7</v>
      </c>
      <c r="E10" s="33">
        <f t="shared" ref="E10:E12" si="0">F10+G10</f>
        <v>0</v>
      </c>
      <c r="F10" s="41">
        <f t="shared" ref="F10:G10" si="1">F14+F18+F24+F39+F47</f>
        <v>0</v>
      </c>
      <c r="G10" s="41">
        <f t="shared" si="1"/>
        <v>0</v>
      </c>
      <c r="H10" s="33">
        <f t="shared" ref="H10:H12" si="2">I10+J10</f>
        <v>0</v>
      </c>
      <c r="I10" s="41">
        <f t="shared" ref="I10:J10" si="3">I14+I18+I24+I39+I47</f>
        <v>0</v>
      </c>
      <c r="J10" s="41">
        <f t="shared" si="3"/>
        <v>0</v>
      </c>
      <c r="K10" s="33">
        <f t="shared" ref="K10:K12" si="4">L10+M10</f>
        <v>0</v>
      </c>
      <c r="L10" s="41">
        <f t="shared" ref="L10:M10" si="5">L14+L18+L24+L39+L47</f>
        <v>0</v>
      </c>
      <c r="M10" s="41">
        <f t="shared" si="5"/>
        <v>0</v>
      </c>
      <c r="N10" s="33">
        <f t="shared" ref="N10:N12" si="6">O10+P10</f>
        <v>0</v>
      </c>
      <c r="O10" s="41">
        <f t="shared" ref="O10:P10" si="7">O14+O18+O24+O39+O47</f>
        <v>0</v>
      </c>
      <c r="P10" s="41">
        <f t="shared" si="7"/>
        <v>0</v>
      </c>
    </row>
    <row r="11" spans="1:16" ht="18" x14ac:dyDescent="0.25">
      <c r="A11" s="40"/>
      <c r="B11" s="18"/>
      <c r="C11" s="19"/>
      <c r="D11" s="21" t="s">
        <v>12</v>
      </c>
      <c r="E11" s="33">
        <f t="shared" si="0"/>
        <v>0</v>
      </c>
      <c r="F11" s="41">
        <f t="shared" ref="F11:G11" si="8">F15+F19+F25+F40+F48</f>
        <v>0</v>
      </c>
      <c r="G11" s="41">
        <f t="shared" si="8"/>
        <v>0</v>
      </c>
      <c r="H11" s="33">
        <f t="shared" si="2"/>
        <v>0</v>
      </c>
      <c r="I11" s="41">
        <f t="shared" ref="I11:J11" si="9">I15+I19+I25+I40+I48</f>
        <v>0</v>
      </c>
      <c r="J11" s="41">
        <f t="shared" si="9"/>
        <v>0</v>
      </c>
      <c r="K11" s="33">
        <f t="shared" si="4"/>
        <v>0</v>
      </c>
      <c r="L11" s="41">
        <f t="shared" ref="L11:M11" si="10">L15+L19+L25+L40+L48</f>
        <v>0</v>
      </c>
      <c r="M11" s="41">
        <f t="shared" si="10"/>
        <v>0</v>
      </c>
      <c r="N11" s="33">
        <f t="shared" si="6"/>
        <v>0</v>
      </c>
      <c r="O11" s="41">
        <f t="shared" ref="O11:P11" si="11">O15+O19+O25+O40+O48</f>
        <v>0</v>
      </c>
      <c r="P11" s="41">
        <f t="shared" si="11"/>
        <v>0</v>
      </c>
    </row>
    <row r="12" spans="1:16" ht="18" x14ac:dyDescent="0.25">
      <c r="A12" s="40"/>
      <c r="B12" s="18"/>
      <c r="C12" s="19"/>
      <c r="D12" s="21" t="s">
        <v>11</v>
      </c>
      <c r="E12" s="33">
        <f t="shared" si="0"/>
        <v>0</v>
      </c>
      <c r="F12" s="41">
        <f t="shared" ref="F12:G12" si="12">F16+F20+F26+F41+F49</f>
        <v>0</v>
      </c>
      <c r="G12" s="41">
        <f t="shared" si="12"/>
        <v>0</v>
      </c>
      <c r="H12" s="33">
        <f t="shared" si="2"/>
        <v>0</v>
      </c>
      <c r="I12" s="41">
        <f t="shared" ref="I12:J12" si="13">I16+I20+I26+I41+I49</f>
        <v>0</v>
      </c>
      <c r="J12" s="41">
        <f t="shared" si="13"/>
        <v>0</v>
      </c>
      <c r="K12" s="33">
        <f t="shared" si="4"/>
        <v>0</v>
      </c>
      <c r="L12" s="41">
        <f t="shared" ref="L12:M12" si="14">L16+L20+L26+L41+L49</f>
        <v>0</v>
      </c>
      <c r="M12" s="41">
        <f t="shared" si="14"/>
        <v>0</v>
      </c>
      <c r="N12" s="33">
        <f t="shared" si="6"/>
        <v>0</v>
      </c>
      <c r="O12" s="41">
        <f t="shared" ref="O12:P12" si="15">O16+O20+O26+O41+O49</f>
        <v>0</v>
      </c>
      <c r="P12" s="41">
        <f t="shared" si="15"/>
        <v>0</v>
      </c>
    </row>
    <row r="13" spans="1:16" ht="55.5" customHeight="1" x14ac:dyDescent="0.25">
      <c r="A13" s="5"/>
      <c r="B13" s="12" t="s">
        <v>32</v>
      </c>
      <c r="C13" s="13"/>
      <c r="D13" s="28" t="s">
        <v>15</v>
      </c>
      <c r="E13" s="32">
        <f t="shared" ref="E13:E26" si="16">SUM(F13:G13)</f>
        <v>650</v>
      </c>
      <c r="F13" s="32">
        <v>650</v>
      </c>
      <c r="G13" s="32">
        <v>0</v>
      </c>
      <c r="H13" s="32">
        <f t="shared" ref="H13:H26" si="17">SUM(I13:J13)</f>
        <v>650</v>
      </c>
      <c r="I13" s="32">
        <v>650</v>
      </c>
      <c r="J13" s="32">
        <v>0</v>
      </c>
      <c r="K13" s="32">
        <f t="shared" ref="K13:K26" si="18">SUM(L13:M13)</f>
        <v>650</v>
      </c>
      <c r="L13" s="32">
        <v>650</v>
      </c>
      <c r="M13" s="32">
        <v>0</v>
      </c>
      <c r="N13" s="32">
        <f t="shared" ref="N13:N26" si="19">SUM(O13:P13)</f>
        <v>650</v>
      </c>
      <c r="O13" s="32">
        <v>650</v>
      </c>
      <c r="P13" s="32">
        <v>0</v>
      </c>
    </row>
    <row r="14" spans="1:16" ht="18" x14ac:dyDescent="0.25">
      <c r="A14" s="40"/>
      <c r="B14" s="22"/>
      <c r="C14" s="23"/>
      <c r="D14" s="24" t="s">
        <v>7</v>
      </c>
      <c r="E14" s="25">
        <f t="shared" si="16"/>
        <v>0</v>
      </c>
      <c r="F14" s="25">
        <f t="shared" ref="F14:G14" si="20">SUM(F15:F16)</f>
        <v>0</v>
      </c>
      <c r="G14" s="25">
        <f t="shared" si="20"/>
        <v>0</v>
      </c>
      <c r="H14" s="25">
        <f t="shared" si="17"/>
        <v>0</v>
      </c>
      <c r="I14" s="25">
        <f t="shared" ref="I14:J14" si="21">SUM(I15:I16)</f>
        <v>0</v>
      </c>
      <c r="J14" s="25">
        <f t="shared" si="21"/>
        <v>0</v>
      </c>
      <c r="K14" s="25">
        <f t="shared" si="18"/>
        <v>0</v>
      </c>
      <c r="L14" s="25">
        <f t="shared" ref="L14:M14" si="22">SUM(L15:L16)</f>
        <v>0</v>
      </c>
      <c r="M14" s="25">
        <f t="shared" si="22"/>
        <v>0</v>
      </c>
      <c r="N14" s="25">
        <f t="shared" si="19"/>
        <v>0</v>
      </c>
      <c r="O14" s="25">
        <f t="shared" ref="O14:P14" si="23">SUM(O15:O16)</f>
        <v>0</v>
      </c>
      <c r="P14" s="25">
        <f t="shared" si="23"/>
        <v>0</v>
      </c>
    </row>
    <row r="15" spans="1:16" ht="18" x14ac:dyDescent="0.25">
      <c r="A15" s="40"/>
      <c r="B15" s="22"/>
      <c r="C15" s="23"/>
      <c r="D15" s="26" t="s">
        <v>12</v>
      </c>
      <c r="E15" s="25">
        <f t="shared" si="16"/>
        <v>0</v>
      </c>
      <c r="F15" s="27">
        <v>0</v>
      </c>
      <c r="G15" s="27">
        <v>0</v>
      </c>
      <c r="H15" s="25">
        <f t="shared" si="17"/>
        <v>0</v>
      </c>
      <c r="I15" s="27">
        <v>0</v>
      </c>
      <c r="J15" s="27">
        <v>0</v>
      </c>
      <c r="K15" s="25">
        <f t="shared" si="18"/>
        <v>0</v>
      </c>
      <c r="L15" s="27">
        <v>0</v>
      </c>
      <c r="M15" s="27">
        <v>0</v>
      </c>
      <c r="N15" s="25">
        <f t="shared" si="19"/>
        <v>0</v>
      </c>
      <c r="O15" s="27">
        <v>0</v>
      </c>
      <c r="P15" s="27">
        <v>0</v>
      </c>
    </row>
    <row r="16" spans="1:16" ht="18" x14ac:dyDescent="0.25">
      <c r="A16" s="40"/>
      <c r="B16" s="22"/>
      <c r="C16" s="23"/>
      <c r="D16" s="26" t="s">
        <v>11</v>
      </c>
      <c r="E16" s="25">
        <f t="shared" si="16"/>
        <v>0</v>
      </c>
      <c r="F16" s="27">
        <v>0</v>
      </c>
      <c r="G16" s="27">
        <v>0</v>
      </c>
      <c r="H16" s="25">
        <f t="shared" si="17"/>
        <v>0</v>
      </c>
      <c r="I16" s="27">
        <v>0</v>
      </c>
      <c r="J16" s="27">
        <v>0</v>
      </c>
      <c r="K16" s="25">
        <f t="shared" si="18"/>
        <v>0</v>
      </c>
      <c r="L16" s="27">
        <v>0</v>
      </c>
      <c r="M16" s="27">
        <v>0</v>
      </c>
      <c r="N16" s="25">
        <f t="shared" si="19"/>
        <v>0</v>
      </c>
      <c r="O16" s="27">
        <v>0</v>
      </c>
      <c r="P16" s="27">
        <v>0</v>
      </c>
    </row>
    <row r="17" spans="1:16" ht="18" x14ac:dyDescent="0.25">
      <c r="A17" s="5"/>
      <c r="B17" s="12" t="s">
        <v>33</v>
      </c>
      <c r="C17" s="13"/>
      <c r="D17" s="28" t="s">
        <v>24</v>
      </c>
      <c r="E17" s="32">
        <f t="shared" si="16"/>
        <v>5000</v>
      </c>
      <c r="F17" s="32">
        <f>F21</f>
        <v>5000</v>
      </c>
      <c r="G17" s="32">
        <f t="shared" ref="G17" si="24">G21</f>
        <v>0</v>
      </c>
      <c r="H17" s="32">
        <f t="shared" si="17"/>
        <v>7000</v>
      </c>
      <c r="I17" s="32">
        <f>I21</f>
        <v>7000</v>
      </c>
      <c r="J17" s="32">
        <f t="shared" ref="J17" si="25">J21</f>
        <v>0</v>
      </c>
      <c r="K17" s="32">
        <f t="shared" si="18"/>
        <v>7000</v>
      </c>
      <c r="L17" s="32">
        <f>L21</f>
        <v>7000</v>
      </c>
      <c r="M17" s="32">
        <f t="shared" ref="M17" si="26">M21</f>
        <v>0</v>
      </c>
      <c r="N17" s="32">
        <f t="shared" si="19"/>
        <v>7000</v>
      </c>
      <c r="O17" s="32">
        <f>O21</f>
        <v>7000</v>
      </c>
      <c r="P17" s="32">
        <f t="shared" ref="P17" si="27">P21</f>
        <v>0</v>
      </c>
    </row>
    <row r="18" spans="1:16" ht="18" x14ac:dyDescent="0.25">
      <c r="A18" s="40"/>
      <c r="B18" s="22"/>
      <c r="C18" s="23"/>
      <c r="D18" s="24" t="s">
        <v>7</v>
      </c>
      <c r="E18" s="25">
        <f t="shared" si="16"/>
        <v>0</v>
      </c>
      <c r="F18" s="25">
        <f t="shared" ref="F18:G18" si="28">SUM(F19:F20)</f>
        <v>0</v>
      </c>
      <c r="G18" s="25">
        <f t="shared" si="28"/>
        <v>0</v>
      </c>
      <c r="H18" s="25">
        <f t="shared" si="17"/>
        <v>0</v>
      </c>
      <c r="I18" s="25">
        <f t="shared" ref="I18:J18" si="29">SUM(I19:I20)</f>
        <v>0</v>
      </c>
      <c r="J18" s="25">
        <f t="shared" si="29"/>
        <v>0</v>
      </c>
      <c r="K18" s="25">
        <f t="shared" si="18"/>
        <v>0</v>
      </c>
      <c r="L18" s="25">
        <f t="shared" ref="L18:M18" si="30">SUM(L19:L20)</f>
        <v>0</v>
      </c>
      <c r="M18" s="25">
        <f t="shared" si="30"/>
        <v>0</v>
      </c>
      <c r="N18" s="25">
        <f t="shared" si="19"/>
        <v>0</v>
      </c>
      <c r="O18" s="25">
        <f t="shared" ref="O18:P18" si="31">SUM(O19:O20)</f>
        <v>0</v>
      </c>
      <c r="P18" s="25">
        <f t="shared" si="31"/>
        <v>0</v>
      </c>
    </row>
    <row r="19" spans="1:16" ht="18" x14ac:dyDescent="0.25">
      <c r="A19" s="40"/>
      <c r="B19" s="22"/>
      <c r="C19" s="23"/>
      <c r="D19" s="26" t="s">
        <v>8</v>
      </c>
      <c r="E19" s="25">
        <f t="shared" si="16"/>
        <v>0</v>
      </c>
      <c r="F19" s="27">
        <v>0</v>
      </c>
      <c r="G19" s="27">
        <v>0</v>
      </c>
      <c r="H19" s="25">
        <f t="shared" si="17"/>
        <v>0</v>
      </c>
      <c r="I19" s="27">
        <v>0</v>
      </c>
      <c r="J19" s="27">
        <v>0</v>
      </c>
      <c r="K19" s="25">
        <f t="shared" si="18"/>
        <v>0</v>
      </c>
      <c r="L19" s="27">
        <v>0</v>
      </c>
      <c r="M19" s="27">
        <v>0</v>
      </c>
      <c r="N19" s="25">
        <f t="shared" si="19"/>
        <v>0</v>
      </c>
      <c r="O19" s="27">
        <v>0</v>
      </c>
      <c r="P19" s="27">
        <v>0</v>
      </c>
    </row>
    <row r="20" spans="1:16" ht="18" x14ac:dyDescent="0.25">
      <c r="A20" s="40"/>
      <c r="B20" s="22"/>
      <c r="C20" s="23"/>
      <c r="D20" s="26" t="s">
        <v>9</v>
      </c>
      <c r="E20" s="25">
        <f t="shared" si="16"/>
        <v>0</v>
      </c>
      <c r="F20" s="27">
        <v>0</v>
      </c>
      <c r="G20" s="27">
        <v>0</v>
      </c>
      <c r="H20" s="25">
        <f t="shared" si="17"/>
        <v>0</v>
      </c>
      <c r="I20" s="27">
        <v>0</v>
      </c>
      <c r="J20" s="27">
        <v>0</v>
      </c>
      <c r="K20" s="25">
        <f t="shared" si="18"/>
        <v>0</v>
      </c>
      <c r="L20" s="27">
        <v>0</v>
      </c>
      <c r="M20" s="27">
        <v>0</v>
      </c>
      <c r="N20" s="25">
        <f t="shared" si="19"/>
        <v>0</v>
      </c>
      <c r="O20" s="27">
        <v>0</v>
      </c>
      <c r="P20" s="27">
        <v>0</v>
      </c>
    </row>
    <row r="21" spans="1:16" ht="36" x14ac:dyDescent="0.25">
      <c r="A21" s="40"/>
      <c r="B21" s="22"/>
      <c r="C21" s="29" t="s">
        <v>46</v>
      </c>
      <c r="D21" s="26" t="s">
        <v>45</v>
      </c>
      <c r="E21" s="25">
        <f t="shared" si="16"/>
        <v>5000</v>
      </c>
      <c r="F21" s="27">
        <v>5000</v>
      </c>
      <c r="G21" s="27">
        <v>0</v>
      </c>
      <c r="H21" s="25">
        <f t="shared" si="17"/>
        <v>7000</v>
      </c>
      <c r="I21" s="27">
        <v>7000</v>
      </c>
      <c r="J21" s="27">
        <v>0</v>
      </c>
      <c r="K21" s="25">
        <f t="shared" si="18"/>
        <v>7000</v>
      </c>
      <c r="L21" s="27">
        <v>7000</v>
      </c>
      <c r="M21" s="27">
        <v>0</v>
      </c>
      <c r="N21" s="25">
        <f t="shared" si="19"/>
        <v>7000</v>
      </c>
      <c r="O21" s="17">
        <v>7000</v>
      </c>
      <c r="P21" s="27">
        <v>0</v>
      </c>
    </row>
    <row r="22" spans="1:16" ht="30" x14ac:dyDescent="0.25">
      <c r="A22" s="40"/>
      <c r="B22" s="22"/>
      <c r="C22" s="23"/>
      <c r="D22" s="36" t="s">
        <v>47</v>
      </c>
      <c r="E22" s="37">
        <f t="shared" si="16"/>
        <v>2250</v>
      </c>
      <c r="F22" s="38">
        <v>2250</v>
      </c>
      <c r="G22" s="27">
        <v>0</v>
      </c>
      <c r="H22" s="25">
        <f t="shared" si="17"/>
        <v>0</v>
      </c>
      <c r="I22" s="27">
        <v>0</v>
      </c>
      <c r="J22" s="27">
        <v>0</v>
      </c>
      <c r="K22" s="25">
        <f t="shared" si="18"/>
        <v>0</v>
      </c>
      <c r="L22" s="27">
        <v>0</v>
      </c>
      <c r="M22" s="27">
        <v>0</v>
      </c>
      <c r="N22" s="25">
        <f t="shared" si="19"/>
        <v>0</v>
      </c>
      <c r="O22" s="27">
        <v>0</v>
      </c>
      <c r="P22" s="27">
        <v>0</v>
      </c>
    </row>
    <row r="23" spans="1:16" ht="68.25" customHeight="1" x14ac:dyDescent="0.25">
      <c r="A23" s="5"/>
      <c r="B23" s="12" t="s">
        <v>34</v>
      </c>
      <c r="C23" s="13"/>
      <c r="D23" s="28" t="s">
        <v>30</v>
      </c>
      <c r="E23" s="32">
        <f t="shared" si="16"/>
        <v>56468</v>
      </c>
      <c r="F23" s="32">
        <f>F27</f>
        <v>56468</v>
      </c>
      <c r="G23" s="32">
        <f t="shared" ref="G23" si="32">G27</f>
        <v>0</v>
      </c>
      <c r="H23" s="32">
        <f t="shared" si="17"/>
        <v>90568</v>
      </c>
      <c r="I23" s="32">
        <f>I27</f>
        <v>90568</v>
      </c>
      <c r="J23" s="32">
        <f t="shared" ref="J23" si="33">J27</f>
        <v>0</v>
      </c>
      <c r="K23" s="32">
        <f t="shared" si="18"/>
        <v>92268</v>
      </c>
      <c r="L23" s="32">
        <f>L27</f>
        <v>92268</v>
      </c>
      <c r="M23" s="32">
        <f t="shared" ref="M23" si="34">M27</f>
        <v>0</v>
      </c>
      <c r="N23" s="32">
        <f t="shared" si="19"/>
        <v>92268</v>
      </c>
      <c r="O23" s="32">
        <f>O27</f>
        <v>92268</v>
      </c>
      <c r="P23" s="32">
        <f t="shared" ref="P23" si="35">P27</f>
        <v>0</v>
      </c>
    </row>
    <row r="24" spans="1:16" ht="18" x14ac:dyDescent="0.25">
      <c r="A24" s="40"/>
      <c r="B24" s="22"/>
      <c r="C24" s="23"/>
      <c r="D24" s="24" t="s">
        <v>7</v>
      </c>
      <c r="E24" s="25">
        <f t="shared" si="16"/>
        <v>0</v>
      </c>
      <c r="F24" s="25">
        <f t="shared" ref="F24:G24" si="36">SUM(F25:F26)</f>
        <v>0</v>
      </c>
      <c r="G24" s="25">
        <f t="shared" si="36"/>
        <v>0</v>
      </c>
      <c r="H24" s="25">
        <f t="shared" si="17"/>
        <v>0</v>
      </c>
      <c r="I24" s="25">
        <f t="shared" ref="I24:J24" si="37">SUM(I25:I26)</f>
        <v>0</v>
      </c>
      <c r="J24" s="25">
        <f t="shared" si="37"/>
        <v>0</v>
      </c>
      <c r="K24" s="25">
        <f t="shared" si="18"/>
        <v>0</v>
      </c>
      <c r="L24" s="25">
        <f t="shared" ref="L24:M24" si="38">SUM(L25:L26)</f>
        <v>0</v>
      </c>
      <c r="M24" s="25">
        <f t="shared" si="38"/>
        <v>0</v>
      </c>
      <c r="N24" s="25">
        <f t="shared" si="19"/>
        <v>0</v>
      </c>
      <c r="O24" s="25">
        <f t="shared" ref="O24:P24" si="39">SUM(O25:O26)</f>
        <v>0</v>
      </c>
      <c r="P24" s="25">
        <f t="shared" si="39"/>
        <v>0</v>
      </c>
    </row>
    <row r="25" spans="1:16" ht="18" x14ac:dyDescent="0.25">
      <c r="A25" s="40"/>
      <c r="B25" s="22"/>
      <c r="C25" s="23"/>
      <c r="D25" s="26" t="s">
        <v>8</v>
      </c>
      <c r="E25" s="25">
        <f t="shared" si="16"/>
        <v>0</v>
      </c>
      <c r="F25" s="27">
        <v>0</v>
      </c>
      <c r="G25" s="27">
        <v>0</v>
      </c>
      <c r="H25" s="25">
        <f t="shared" si="17"/>
        <v>0</v>
      </c>
      <c r="I25" s="27">
        <v>0</v>
      </c>
      <c r="J25" s="27">
        <v>0</v>
      </c>
      <c r="K25" s="25">
        <f t="shared" si="18"/>
        <v>0</v>
      </c>
      <c r="L25" s="27">
        <v>0</v>
      </c>
      <c r="M25" s="27">
        <v>0</v>
      </c>
      <c r="N25" s="25">
        <f t="shared" si="19"/>
        <v>0</v>
      </c>
      <c r="O25" s="27">
        <v>0</v>
      </c>
      <c r="P25" s="27">
        <v>0</v>
      </c>
    </row>
    <row r="26" spans="1:16" ht="18" x14ac:dyDescent="0.25">
      <c r="A26" s="40"/>
      <c r="B26" s="22"/>
      <c r="C26" s="23"/>
      <c r="D26" s="26" t="s">
        <v>9</v>
      </c>
      <c r="E26" s="25">
        <f t="shared" si="16"/>
        <v>0</v>
      </c>
      <c r="F26" s="27">
        <v>0</v>
      </c>
      <c r="G26" s="27">
        <v>0</v>
      </c>
      <c r="H26" s="25">
        <f t="shared" si="17"/>
        <v>0</v>
      </c>
      <c r="I26" s="27">
        <v>0</v>
      </c>
      <c r="J26" s="27">
        <v>0</v>
      </c>
      <c r="K26" s="25">
        <f t="shared" si="18"/>
        <v>0</v>
      </c>
      <c r="L26" s="27">
        <v>0</v>
      </c>
      <c r="M26" s="27">
        <v>0</v>
      </c>
      <c r="N26" s="25">
        <f t="shared" si="19"/>
        <v>0</v>
      </c>
      <c r="O26" s="27">
        <v>0</v>
      </c>
      <c r="P26" s="27">
        <v>0</v>
      </c>
    </row>
    <row r="27" spans="1:16" ht="54" x14ac:dyDescent="0.25">
      <c r="A27" s="40"/>
      <c r="B27" s="22"/>
      <c r="C27" s="29" t="s">
        <v>35</v>
      </c>
      <c r="D27" s="26" t="s">
        <v>29</v>
      </c>
      <c r="E27" s="31">
        <f>F27+G27</f>
        <v>56468</v>
      </c>
      <c r="F27" s="31">
        <f t="shared" ref="F27:G27" si="40">SUM(F29:F37)</f>
        <v>56468</v>
      </c>
      <c r="G27" s="31">
        <f t="shared" si="40"/>
        <v>0</v>
      </c>
      <c r="H27" s="31">
        <f t="shared" ref="H27:H37" si="41">I27+J27</f>
        <v>90568</v>
      </c>
      <c r="I27" s="31">
        <f>SUM(I29:I37)</f>
        <v>90568</v>
      </c>
      <c r="J27" s="31">
        <f t="shared" ref="J27" si="42">SUM(J29:J37)</f>
        <v>0</v>
      </c>
      <c r="K27" s="31">
        <f>L27+M27</f>
        <v>92268</v>
      </c>
      <c r="L27" s="31">
        <f>SUM(L29:L37)</f>
        <v>92268</v>
      </c>
      <c r="M27" s="31">
        <f t="shared" ref="M27" si="43">SUM(M29:M37)</f>
        <v>0</v>
      </c>
      <c r="N27" s="31">
        <f>O27+P27</f>
        <v>92268</v>
      </c>
      <c r="O27" s="31">
        <f>SUM(O29:O37)</f>
        <v>92268</v>
      </c>
      <c r="P27" s="31">
        <f t="shared" ref="P27" si="44">SUM(P29:P37)</f>
        <v>0</v>
      </c>
    </row>
    <row r="28" spans="1:16" ht="30" x14ac:dyDescent="0.25">
      <c r="A28" s="40"/>
      <c r="B28" s="22"/>
      <c r="C28" s="16"/>
      <c r="D28" s="36" t="s">
        <v>48</v>
      </c>
      <c r="E28" s="31">
        <f t="shared" ref="E28:E37" si="45">F28+G28</f>
        <v>4200</v>
      </c>
      <c r="F28" s="39">
        <v>4200</v>
      </c>
      <c r="G28" s="27">
        <v>0</v>
      </c>
      <c r="H28" s="31">
        <f t="shared" si="41"/>
        <v>0</v>
      </c>
      <c r="I28" s="27">
        <v>0</v>
      </c>
      <c r="J28" s="27">
        <v>0</v>
      </c>
      <c r="K28" s="31">
        <f>L28+M28</f>
        <v>0</v>
      </c>
      <c r="L28" s="27">
        <v>0</v>
      </c>
      <c r="M28" s="31">
        <v>0</v>
      </c>
      <c r="N28" s="31">
        <f>O28+P28</f>
        <v>0</v>
      </c>
      <c r="O28" s="17">
        <v>0</v>
      </c>
      <c r="P28" s="31">
        <v>0</v>
      </c>
    </row>
    <row r="29" spans="1:16" ht="54" x14ac:dyDescent="0.25">
      <c r="A29" s="40"/>
      <c r="B29" s="22"/>
      <c r="C29" s="29" t="s">
        <v>36</v>
      </c>
      <c r="D29" s="26" t="s">
        <v>16</v>
      </c>
      <c r="E29" s="31">
        <f t="shared" si="45"/>
        <v>2000</v>
      </c>
      <c r="F29" s="27">
        <v>2000</v>
      </c>
      <c r="G29" s="27">
        <v>0</v>
      </c>
      <c r="H29" s="31">
        <f t="shared" si="41"/>
        <v>2000</v>
      </c>
      <c r="I29" s="27">
        <v>2000</v>
      </c>
      <c r="J29" s="27">
        <v>0</v>
      </c>
      <c r="K29" s="31">
        <f t="shared" ref="K29:K37" si="46">L29+M29</f>
        <v>2000</v>
      </c>
      <c r="L29" s="27">
        <v>2000</v>
      </c>
      <c r="M29" s="27">
        <v>0</v>
      </c>
      <c r="N29" s="31">
        <f t="shared" ref="N29:N37" si="47">O29+P29</f>
        <v>2000</v>
      </c>
      <c r="O29" s="27">
        <v>2000</v>
      </c>
      <c r="P29" s="27">
        <v>0</v>
      </c>
    </row>
    <row r="30" spans="1:16" ht="36" x14ac:dyDescent="0.25">
      <c r="A30" s="40"/>
      <c r="B30" s="22"/>
      <c r="C30" s="29" t="s">
        <v>37</v>
      </c>
      <c r="D30" s="26" t="s">
        <v>17</v>
      </c>
      <c r="E30" s="31">
        <f t="shared" si="45"/>
        <v>22000</v>
      </c>
      <c r="F30" s="27">
        <v>22000</v>
      </c>
      <c r="G30" s="27">
        <v>0</v>
      </c>
      <c r="H30" s="31">
        <f t="shared" si="41"/>
        <v>51068</v>
      </c>
      <c r="I30" s="27">
        <v>51068</v>
      </c>
      <c r="J30" s="27">
        <v>0</v>
      </c>
      <c r="K30" s="31">
        <f t="shared" si="46"/>
        <v>51068</v>
      </c>
      <c r="L30" s="27">
        <v>51068</v>
      </c>
      <c r="M30" s="27">
        <v>0</v>
      </c>
      <c r="N30" s="31">
        <f t="shared" si="47"/>
        <v>51068</v>
      </c>
      <c r="O30" s="27">
        <v>51068</v>
      </c>
      <c r="P30" s="27">
        <v>0</v>
      </c>
    </row>
    <row r="31" spans="1:16" ht="36" x14ac:dyDescent="0.25">
      <c r="A31" s="40"/>
      <c r="B31" s="22"/>
      <c r="C31" s="29" t="s">
        <v>38</v>
      </c>
      <c r="D31" s="26" t="s">
        <v>51</v>
      </c>
      <c r="E31" s="31">
        <f t="shared" si="45"/>
        <v>24300</v>
      </c>
      <c r="F31" s="27">
        <v>24300</v>
      </c>
      <c r="G31" s="27">
        <v>0</v>
      </c>
      <c r="H31" s="31">
        <f t="shared" si="41"/>
        <v>30000</v>
      </c>
      <c r="I31" s="27">
        <v>30000</v>
      </c>
      <c r="J31" s="27">
        <v>0</v>
      </c>
      <c r="K31" s="31">
        <f t="shared" si="46"/>
        <v>31700</v>
      </c>
      <c r="L31" s="27">
        <v>31700</v>
      </c>
      <c r="M31" s="27">
        <v>0</v>
      </c>
      <c r="N31" s="31">
        <f t="shared" si="47"/>
        <v>31700</v>
      </c>
      <c r="O31" s="27">
        <v>31700</v>
      </c>
      <c r="P31" s="27">
        <v>0</v>
      </c>
    </row>
    <row r="32" spans="1:16" ht="108" x14ac:dyDescent="0.25">
      <c r="A32" s="40"/>
      <c r="B32" s="22"/>
      <c r="C32" s="29" t="s">
        <v>39</v>
      </c>
      <c r="D32" s="26" t="s">
        <v>18</v>
      </c>
      <c r="E32" s="31">
        <f t="shared" si="45"/>
        <v>2468</v>
      </c>
      <c r="F32" s="27">
        <v>2468</v>
      </c>
      <c r="G32" s="27">
        <v>0</v>
      </c>
      <c r="H32" s="31">
        <f t="shared" si="41"/>
        <v>1000</v>
      </c>
      <c r="I32" s="27">
        <v>1000</v>
      </c>
      <c r="J32" s="27">
        <v>0</v>
      </c>
      <c r="K32" s="31">
        <f t="shared" si="46"/>
        <v>1000</v>
      </c>
      <c r="L32" s="27">
        <v>1000</v>
      </c>
      <c r="M32" s="27">
        <v>0</v>
      </c>
      <c r="N32" s="31">
        <f t="shared" si="47"/>
        <v>1000</v>
      </c>
      <c r="O32" s="27">
        <v>1000</v>
      </c>
      <c r="P32" s="27">
        <v>0</v>
      </c>
    </row>
    <row r="33" spans="1:16" ht="90" x14ac:dyDescent="0.25">
      <c r="A33" s="40"/>
      <c r="B33" s="22"/>
      <c r="C33" s="29" t="s">
        <v>40</v>
      </c>
      <c r="D33" s="26" t="s">
        <v>19</v>
      </c>
      <c r="E33" s="31">
        <f t="shared" si="45"/>
        <v>2200</v>
      </c>
      <c r="F33" s="27">
        <v>2200</v>
      </c>
      <c r="G33" s="27">
        <v>0</v>
      </c>
      <c r="H33" s="31">
        <f t="shared" si="41"/>
        <v>3000</v>
      </c>
      <c r="I33" s="27">
        <v>3000</v>
      </c>
      <c r="J33" s="27">
        <v>0</v>
      </c>
      <c r="K33" s="31">
        <f t="shared" si="46"/>
        <v>3000</v>
      </c>
      <c r="L33" s="27">
        <v>3000</v>
      </c>
      <c r="M33" s="27">
        <v>0</v>
      </c>
      <c r="N33" s="31">
        <f t="shared" si="47"/>
        <v>3000</v>
      </c>
      <c r="O33" s="27">
        <v>3000</v>
      </c>
      <c r="P33" s="27">
        <v>0</v>
      </c>
    </row>
    <row r="34" spans="1:16" ht="72" x14ac:dyDescent="0.25">
      <c r="A34" s="40"/>
      <c r="B34" s="22"/>
      <c r="C34" s="29" t="s">
        <v>41</v>
      </c>
      <c r="D34" s="26" t="s">
        <v>20</v>
      </c>
      <c r="E34" s="31">
        <f t="shared" si="45"/>
        <v>300</v>
      </c>
      <c r="F34" s="27">
        <v>300</v>
      </c>
      <c r="G34" s="27">
        <v>0</v>
      </c>
      <c r="H34" s="31">
        <f t="shared" si="41"/>
        <v>300</v>
      </c>
      <c r="I34" s="27">
        <v>300</v>
      </c>
      <c r="J34" s="27">
        <v>0</v>
      </c>
      <c r="K34" s="31">
        <f t="shared" si="46"/>
        <v>300</v>
      </c>
      <c r="L34" s="27">
        <v>300</v>
      </c>
      <c r="M34" s="27">
        <v>0</v>
      </c>
      <c r="N34" s="31">
        <f t="shared" si="47"/>
        <v>300</v>
      </c>
      <c r="O34" s="27">
        <v>300</v>
      </c>
      <c r="P34" s="27">
        <v>0</v>
      </c>
    </row>
    <row r="35" spans="1:16" ht="72" x14ac:dyDescent="0.25">
      <c r="A35" s="40"/>
      <c r="B35" s="22"/>
      <c r="C35" s="29" t="s">
        <v>42</v>
      </c>
      <c r="D35" s="26" t="s">
        <v>21</v>
      </c>
      <c r="E35" s="31">
        <f t="shared" si="45"/>
        <v>2000</v>
      </c>
      <c r="F35" s="27">
        <v>2000</v>
      </c>
      <c r="G35" s="27">
        <v>0</v>
      </c>
      <c r="H35" s="31">
        <f t="shared" si="41"/>
        <v>2000</v>
      </c>
      <c r="I35" s="27">
        <v>2000</v>
      </c>
      <c r="J35" s="27">
        <v>0</v>
      </c>
      <c r="K35" s="31">
        <f t="shared" si="46"/>
        <v>2000</v>
      </c>
      <c r="L35" s="27">
        <v>2000</v>
      </c>
      <c r="M35" s="27">
        <v>0</v>
      </c>
      <c r="N35" s="31">
        <f t="shared" si="47"/>
        <v>2000</v>
      </c>
      <c r="O35" s="27">
        <v>2000</v>
      </c>
      <c r="P35" s="27">
        <v>0</v>
      </c>
    </row>
    <row r="36" spans="1:16" ht="126" x14ac:dyDescent="0.25">
      <c r="A36" s="40"/>
      <c r="B36" s="22"/>
      <c r="C36" s="29" t="s">
        <v>43</v>
      </c>
      <c r="D36" s="26" t="s">
        <v>22</v>
      </c>
      <c r="E36" s="31">
        <f t="shared" si="45"/>
        <v>300</v>
      </c>
      <c r="F36" s="27">
        <v>300</v>
      </c>
      <c r="G36" s="27">
        <v>0</v>
      </c>
      <c r="H36" s="31">
        <f t="shared" si="41"/>
        <v>300</v>
      </c>
      <c r="I36" s="27">
        <v>300</v>
      </c>
      <c r="J36" s="27">
        <v>0</v>
      </c>
      <c r="K36" s="31">
        <f t="shared" si="46"/>
        <v>300</v>
      </c>
      <c r="L36" s="27">
        <v>300</v>
      </c>
      <c r="M36" s="27">
        <v>0</v>
      </c>
      <c r="N36" s="31">
        <f t="shared" si="47"/>
        <v>300</v>
      </c>
      <c r="O36" s="27">
        <v>300</v>
      </c>
      <c r="P36" s="27">
        <v>0</v>
      </c>
    </row>
    <row r="37" spans="1:16" ht="18" x14ac:dyDescent="0.25">
      <c r="A37" s="40"/>
      <c r="B37" s="22"/>
      <c r="C37" s="29" t="s">
        <v>44</v>
      </c>
      <c r="D37" s="26" t="s">
        <v>23</v>
      </c>
      <c r="E37" s="31">
        <f t="shared" si="45"/>
        <v>900</v>
      </c>
      <c r="F37" s="27">
        <v>900</v>
      </c>
      <c r="G37" s="27">
        <v>0</v>
      </c>
      <c r="H37" s="31">
        <f t="shared" si="41"/>
        <v>900</v>
      </c>
      <c r="I37" s="27">
        <v>900</v>
      </c>
      <c r="J37" s="27">
        <v>0</v>
      </c>
      <c r="K37" s="31">
        <f t="shared" si="46"/>
        <v>900</v>
      </c>
      <c r="L37" s="27">
        <v>900</v>
      </c>
      <c r="M37" s="27">
        <v>0</v>
      </c>
      <c r="N37" s="31">
        <f t="shared" si="47"/>
        <v>900</v>
      </c>
      <c r="O37" s="27">
        <v>900</v>
      </c>
      <c r="P37" s="27">
        <v>0</v>
      </c>
    </row>
    <row r="38" spans="1:16" ht="55.5" customHeight="1" x14ac:dyDescent="0.25">
      <c r="A38" s="5"/>
      <c r="B38" s="12" t="s">
        <v>52</v>
      </c>
      <c r="C38" s="13"/>
      <c r="D38" s="28" t="s">
        <v>53</v>
      </c>
      <c r="E38" s="32">
        <f t="shared" ref="E38:E41" si="48">SUM(F38:G38)</f>
        <v>82</v>
      </c>
      <c r="F38" s="32">
        <v>82</v>
      </c>
      <c r="G38" s="32">
        <v>0</v>
      </c>
      <c r="H38" s="32">
        <f t="shared" ref="H38:H41" si="49">SUM(I38:J38)</f>
        <v>82</v>
      </c>
      <c r="I38" s="32">
        <v>82</v>
      </c>
      <c r="J38" s="32">
        <v>0</v>
      </c>
      <c r="K38" s="32">
        <f t="shared" ref="K38:K41" si="50">SUM(L38:M38)</f>
        <v>82</v>
      </c>
      <c r="L38" s="32">
        <v>82</v>
      </c>
      <c r="M38" s="32">
        <v>0</v>
      </c>
      <c r="N38" s="32">
        <f t="shared" ref="N38:N41" si="51">SUM(O38:P38)</f>
        <v>82</v>
      </c>
      <c r="O38" s="32">
        <v>82</v>
      </c>
      <c r="P38" s="32">
        <v>0</v>
      </c>
    </row>
    <row r="39" spans="1:16" ht="18" x14ac:dyDescent="0.25">
      <c r="A39" s="40"/>
      <c r="B39" s="22"/>
      <c r="C39" s="23"/>
      <c r="D39" s="24" t="s">
        <v>7</v>
      </c>
      <c r="E39" s="25">
        <f t="shared" si="48"/>
        <v>0</v>
      </c>
      <c r="F39" s="25">
        <f t="shared" ref="F39:G39" si="52">SUM(F40:F41)</f>
        <v>0</v>
      </c>
      <c r="G39" s="25">
        <f t="shared" si="52"/>
        <v>0</v>
      </c>
      <c r="H39" s="25">
        <f t="shared" si="49"/>
        <v>0</v>
      </c>
      <c r="I39" s="25">
        <f t="shared" ref="I39:J39" si="53">SUM(I40:I41)</f>
        <v>0</v>
      </c>
      <c r="J39" s="25">
        <f t="shared" si="53"/>
        <v>0</v>
      </c>
      <c r="K39" s="25">
        <f t="shared" si="50"/>
        <v>0</v>
      </c>
      <c r="L39" s="25">
        <f t="shared" ref="L39:M39" si="54">SUM(L40:L41)</f>
        <v>0</v>
      </c>
      <c r="M39" s="25">
        <f t="shared" si="54"/>
        <v>0</v>
      </c>
      <c r="N39" s="25">
        <f t="shared" si="51"/>
        <v>0</v>
      </c>
      <c r="O39" s="25">
        <f t="shared" ref="O39:P39" si="55">SUM(O40:O41)</f>
        <v>0</v>
      </c>
      <c r="P39" s="25">
        <f t="shared" si="55"/>
        <v>0</v>
      </c>
    </row>
    <row r="40" spans="1:16" ht="18" x14ac:dyDescent="0.25">
      <c r="A40" s="40"/>
      <c r="B40" s="22"/>
      <c r="C40" s="23"/>
      <c r="D40" s="26" t="s">
        <v>12</v>
      </c>
      <c r="E40" s="25">
        <f t="shared" si="48"/>
        <v>0</v>
      </c>
      <c r="F40" s="27">
        <v>0</v>
      </c>
      <c r="G40" s="27">
        <v>0</v>
      </c>
      <c r="H40" s="25">
        <f t="shared" si="49"/>
        <v>0</v>
      </c>
      <c r="I40" s="27">
        <v>0</v>
      </c>
      <c r="J40" s="27">
        <v>0</v>
      </c>
      <c r="K40" s="25">
        <f t="shared" si="50"/>
        <v>0</v>
      </c>
      <c r="L40" s="27">
        <v>0</v>
      </c>
      <c r="M40" s="27">
        <v>0</v>
      </c>
      <c r="N40" s="25">
        <f t="shared" si="51"/>
        <v>0</v>
      </c>
      <c r="O40" s="27">
        <v>0</v>
      </c>
      <c r="P40" s="27">
        <v>0</v>
      </c>
    </row>
    <row r="41" spans="1:16" ht="18" x14ac:dyDescent="0.25">
      <c r="A41" s="40"/>
      <c r="B41" s="22"/>
      <c r="C41" s="23"/>
      <c r="D41" s="26" t="s">
        <v>11</v>
      </c>
      <c r="E41" s="25">
        <f t="shared" si="48"/>
        <v>0</v>
      </c>
      <c r="F41" s="27">
        <v>0</v>
      </c>
      <c r="G41" s="27">
        <v>0</v>
      </c>
      <c r="H41" s="25">
        <f t="shared" si="49"/>
        <v>0</v>
      </c>
      <c r="I41" s="27">
        <v>0</v>
      </c>
      <c r="J41" s="27">
        <v>0</v>
      </c>
      <c r="K41" s="25">
        <f t="shared" si="50"/>
        <v>0</v>
      </c>
      <c r="L41" s="27">
        <v>0</v>
      </c>
      <c r="M41" s="27">
        <v>0</v>
      </c>
      <c r="N41" s="25">
        <f t="shared" si="51"/>
        <v>0</v>
      </c>
      <c r="O41" s="27">
        <v>0</v>
      </c>
      <c r="P41" s="27">
        <v>0</v>
      </c>
    </row>
    <row r="42" spans="1:16" ht="90" hidden="1" x14ac:dyDescent="0.25">
      <c r="A42" s="5"/>
      <c r="B42" s="12" t="s">
        <v>25</v>
      </c>
      <c r="C42" s="13">
        <v>1.2</v>
      </c>
      <c r="D42" s="28" t="s">
        <v>28</v>
      </c>
      <c r="E42" s="14">
        <f>SUM(F42:G42)</f>
        <v>0</v>
      </c>
      <c r="F42" s="15">
        <v>0</v>
      </c>
      <c r="G42" s="15">
        <f t="shared" ref="G42" si="56">G49</f>
        <v>0</v>
      </c>
      <c r="H42" s="14">
        <f>SUM(I42:J42)</f>
        <v>0</v>
      </c>
      <c r="I42" s="15">
        <v>0</v>
      </c>
      <c r="J42" s="15">
        <f t="shared" ref="J42" si="57">J49</f>
        <v>0</v>
      </c>
      <c r="K42" s="14">
        <f>SUM(L42:M42)</f>
        <v>0</v>
      </c>
      <c r="L42" s="15">
        <v>0</v>
      </c>
      <c r="M42" s="15">
        <f t="shared" ref="M42" si="58">M49</f>
        <v>0</v>
      </c>
      <c r="N42" s="43" t="s">
        <v>27</v>
      </c>
    </row>
    <row r="43" spans="1:16" ht="18" hidden="1" x14ac:dyDescent="0.25">
      <c r="B43" s="22"/>
      <c r="C43" s="23"/>
      <c r="D43" s="24" t="s">
        <v>7</v>
      </c>
      <c r="E43" s="25">
        <f>SUM(F43:G43)</f>
        <v>0</v>
      </c>
      <c r="F43" s="25">
        <f t="shared" ref="F43:G43" si="59">SUM(F44:F45)</f>
        <v>0</v>
      </c>
      <c r="G43" s="25">
        <f t="shared" si="59"/>
        <v>0</v>
      </c>
      <c r="H43" s="25">
        <f>SUM(I43:J43)</f>
        <v>0</v>
      </c>
      <c r="I43" s="25">
        <f t="shared" ref="I43:J43" si="60">SUM(I44:I45)</f>
        <v>0</v>
      </c>
      <c r="J43" s="25">
        <f t="shared" si="60"/>
        <v>0</v>
      </c>
      <c r="K43" s="25">
        <f>SUM(L43:M43)</f>
        <v>0</v>
      </c>
      <c r="L43" s="25">
        <f t="shared" ref="L43:M43" si="61">SUM(L44:L45)</f>
        <v>0</v>
      </c>
      <c r="M43" s="25">
        <f t="shared" si="61"/>
        <v>0</v>
      </c>
    </row>
    <row r="44" spans="1:16" ht="18" hidden="1" x14ac:dyDescent="0.25">
      <c r="B44" s="22"/>
      <c r="C44" s="23"/>
      <c r="D44" s="26" t="s">
        <v>8</v>
      </c>
      <c r="E44" s="25">
        <f>SUM(F44:G44)</f>
        <v>0</v>
      </c>
      <c r="F44" s="27">
        <v>0</v>
      </c>
      <c r="G44" s="27">
        <v>0</v>
      </c>
      <c r="H44" s="25">
        <f>SUM(I44:J44)</f>
        <v>0</v>
      </c>
      <c r="I44" s="27">
        <v>0</v>
      </c>
      <c r="J44" s="27">
        <v>0</v>
      </c>
      <c r="K44" s="25">
        <f>SUM(L44:M44)</f>
        <v>0</v>
      </c>
      <c r="L44" s="27">
        <v>0</v>
      </c>
      <c r="M44" s="27">
        <v>0</v>
      </c>
    </row>
    <row r="45" spans="1:16" ht="18" hidden="1" x14ac:dyDescent="0.25">
      <c r="B45" s="22"/>
      <c r="C45" s="23"/>
      <c r="D45" s="26" t="s">
        <v>9</v>
      </c>
      <c r="E45" s="25">
        <f>SUM(F45:G45)</f>
        <v>0</v>
      </c>
      <c r="F45" s="27">
        <v>0</v>
      </c>
      <c r="G45" s="27">
        <v>0</v>
      </c>
      <c r="H45" s="25">
        <f>SUM(I45:J45)</f>
        <v>0</v>
      </c>
      <c r="I45" s="27">
        <v>0</v>
      </c>
      <c r="J45" s="27">
        <v>0</v>
      </c>
      <c r="K45" s="25">
        <f>SUM(L45:M45)</f>
        <v>0</v>
      </c>
      <c r="L45" s="27">
        <v>0</v>
      </c>
      <c r="M45" s="27">
        <v>0</v>
      </c>
    </row>
    <row r="46" spans="1:16" ht="89.25" customHeight="1" x14ac:dyDescent="0.25">
      <c r="A46" s="5"/>
      <c r="B46" s="12" t="s">
        <v>54</v>
      </c>
      <c r="C46" s="13"/>
      <c r="D46" s="28" t="s">
        <v>55</v>
      </c>
      <c r="E46" s="32">
        <f t="shared" ref="E46:E49" si="62">SUM(F46:G46)</f>
        <v>2800</v>
      </c>
      <c r="F46" s="32">
        <v>2800</v>
      </c>
      <c r="G46" s="32">
        <v>0</v>
      </c>
      <c r="H46" s="32">
        <f t="shared" ref="H46:H49" si="63">SUM(I46:J46)</f>
        <v>1700</v>
      </c>
      <c r="I46" s="32">
        <v>1700</v>
      </c>
      <c r="J46" s="32">
        <v>0</v>
      </c>
      <c r="K46" s="32">
        <f t="shared" ref="K46:K49" si="64">SUM(L46:M46)</f>
        <v>0</v>
      </c>
      <c r="L46" s="32">
        <v>0</v>
      </c>
      <c r="M46" s="32">
        <v>0</v>
      </c>
      <c r="N46" s="32">
        <f t="shared" ref="N46:N49" si="65">SUM(O46:P46)</f>
        <v>0</v>
      </c>
      <c r="O46" s="32">
        <v>0</v>
      </c>
      <c r="P46" s="32">
        <v>0</v>
      </c>
    </row>
    <row r="47" spans="1:16" ht="18" x14ac:dyDescent="0.25">
      <c r="A47" s="42"/>
      <c r="B47" s="22"/>
      <c r="C47" s="23"/>
      <c r="D47" s="24" t="s">
        <v>7</v>
      </c>
      <c r="E47" s="25">
        <f t="shared" si="62"/>
        <v>0</v>
      </c>
      <c r="F47" s="25">
        <f t="shared" ref="F47:G47" si="66">SUM(F48:F49)</f>
        <v>0</v>
      </c>
      <c r="G47" s="25">
        <f t="shared" si="66"/>
        <v>0</v>
      </c>
      <c r="H47" s="25">
        <f t="shared" si="63"/>
        <v>0</v>
      </c>
      <c r="I47" s="25">
        <f t="shared" ref="I47:J47" si="67">SUM(I48:I49)</f>
        <v>0</v>
      </c>
      <c r="J47" s="25">
        <f t="shared" si="67"/>
        <v>0</v>
      </c>
      <c r="K47" s="25">
        <f t="shared" si="64"/>
        <v>0</v>
      </c>
      <c r="L47" s="25">
        <f t="shared" ref="L47:M47" si="68">SUM(L48:L49)</f>
        <v>0</v>
      </c>
      <c r="M47" s="25">
        <f t="shared" si="68"/>
        <v>0</v>
      </c>
      <c r="N47" s="25">
        <f t="shared" si="65"/>
        <v>0</v>
      </c>
      <c r="O47" s="25">
        <f t="shared" ref="O47:P47" si="69">SUM(O48:O49)</f>
        <v>0</v>
      </c>
      <c r="P47" s="25">
        <f t="shared" si="69"/>
        <v>0</v>
      </c>
    </row>
    <row r="48" spans="1:16" ht="18" x14ac:dyDescent="0.25">
      <c r="A48" s="42"/>
      <c r="B48" s="22"/>
      <c r="C48" s="23"/>
      <c r="D48" s="26" t="s">
        <v>12</v>
      </c>
      <c r="E48" s="25">
        <f t="shared" si="62"/>
        <v>0</v>
      </c>
      <c r="F48" s="27">
        <v>0</v>
      </c>
      <c r="G48" s="27">
        <v>0</v>
      </c>
      <c r="H48" s="25">
        <f t="shared" si="63"/>
        <v>0</v>
      </c>
      <c r="I48" s="27">
        <v>0</v>
      </c>
      <c r="J48" s="27">
        <v>0</v>
      </c>
      <c r="K48" s="25">
        <f t="shared" si="64"/>
        <v>0</v>
      </c>
      <c r="L48" s="27">
        <v>0</v>
      </c>
      <c r="M48" s="27">
        <v>0</v>
      </c>
      <c r="N48" s="25">
        <f t="shared" si="65"/>
        <v>0</v>
      </c>
      <c r="O48" s="27">
        <v>0</v>
      </c>
      <c r="P48" s="27">
        <v>0</v>
      </c>
    </row>
    <row r="49" spans="1:16" ht="18" x14ac:dyDescent="0.25">
      <c r="A49" s="42"/>
      <c r="B49" s="22"/>
      <c r="C49" s="23"/>
      <c r="D49" s="26" t="s">
        <v>11</v>
      </c>
      <c r="E49" s="25">
        <f t="shared" si="62"/>
        <v>0</v>
      </c>
      <c r="F49" s="27">
        <v>0</v>
      </c>
      <c r="G49" s="27">
        <v>0</v>
      </c>
      <c r="H49" s="25">
        <f t="shared" si="63"/>
        <v>0</v>
      </c>
      <c r="I49" s="27">
        <v>0</v>
      </c>
      <c r="J49" s="27">
        <v>0</v>
      </c>
      <c r="K49" s="25">
        <f t="shared" si="64"/>
        <v>0</v>
      </c>
      <c r="L49" s="27">
        <v>0</v>
      </c>
      <c r="M49" s="27">
        <v>0</v>
      </c>
      <c r="N49" s="25">
        <f t="shared" si="65"/>
        <v>0</v>
      </c>
      <c r="O49" s="27">
        <v>0</v>
      </c>
      <c r="P49" s="27">
        <v>0</v>
      </c>
    </row>
  </sheetData>
  <mergeCells count="12">
    <mergeCell ref="K2:L2"/>
    <mergeCell ref="O2:P2"/>
    <mergeCell ref="B3:P3"/>
    <mergeCell ref="A6:A8"/>
    <mergeCell ref="B6:B8"/>
    <mergeCell ref="C6:C8"/>
    <mergeCell ref="D6:D8"/>
    <mergeCell ref="E6:P6"/>
    <mergeCell ref="E7:G7"/>
    <mergeCell ref="H7:J7"/>
    <mergeCell ref="K7:M7"/>
    <mergeCell ref="N7:P7"/>
  </mergeCells>
  <pageMargins left="0.23622047244094491" right="0.23622047244094491" top="0.74803149606299213" bottom="0.74803149606299213" header="0.31496062992125984" footer="0.31496062992125984"/>
  <pageSetup paperSize="9" scale="4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დანართი N3.2 </vt:lpstr>
      <vt:lpstr>'დანართი N3.2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Darejan Iakobishvili</cp:lastModifiedBy>
  <cp:lastPrinted>2019-01-31T13:42:43Z</cp:lastPrinted>
  <dcterms:created xsi:type="dcterms:W3CDTF">2015-11-13T09:57:34Z</dcterms:created>
  <dcterms:modified xsi:type="dcterms:W3CDTF">2019-06-27T12:31:30Z</dcterms:modified>
</cp:coreProperties>
</file>