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" sheetId="1" r:id="rId1"/>
  </sheets>
  <definedNames>
    <definedName name="_xlnm._FilterDatabase" localSheetId="0" hidden="1">'ტენდერებიდან ეკონომია '!$A$1:$L$522</definedName>
    <definedName name="_xlnm.Print_Area" localSheetId="0">'ტენდერებიდან ეკონომია '!$C$1:$M$522</definedName>
  </definedNames>
  <calcPr calcId="162913"/>
</workbook>
</file>

<file path=xl/calcChain.xml><?xml version="1.0" encoding="utf-8"?>
<calcChain xmlns="http://schemas.openxmlformats.org/spreadsheetml/2006/main">
  <c r="J522" i="1" l="1"/>
  <c r="J521" i="1"/>
  <c r="J520" i="1"/>
  <c r="J518" i="1"/>
  <c r="J517" i="1"/>
  <c r="J516" i="1"/>
  <c r="J514" i="1"/>
  <c r="J513" i="1"/>
  <c r="J512" i="1"/>
  <c r="J509" i="1"/>
  <c r="J508" i="1"/>
  <c r="J507" i="1"/>
  <c r="J505" i="1"/>
  <c r="J504" i="1"/>
  <c r="J503" i="1"/>
  <c r="J501" i="1"/>
  <c r="J500" i="1"/>
  <c r="J499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1" i="1"/>
  <c r="J460" i="1"/>
  <c r="J459" i="1"/>
  <c r="J457" i="1"/>
  <c r="J456" i="1"/>
  <c r="J455" i="1"/>
  <c r="J453" i="1"/>
  <c r="J452" i="1"/>
  <c r="J451" i="1"/>
  <c r="J449" i="1"/>
  <c r="J448" i="1"/>
  <c r="J447" i="1"/>
  <c r="J444" i="1"/>
  <c r="J443" i="1"/>
  <c r="J442" i="1"/>
  <c r="J441" i="1"/>
  <c r="J439" i="1"/>
  <c r="J438" i="1"/>
  <c r="J436" i="1"/>
  <c r="J435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2" i="1"/>
  <c r="J411" i="1"/>
  <c r="J410" i="1"/>
  <c r="J409" i="1"/>
  <c r="J408" i="1"/>
  <c r="A408" i="1" s="1"/>
  <c r="J407" i="1"/>
  <c r="A407" i="1" s="1"/>
  <c r="J406" i="1"/>
  <c r="J405" i="1"/>
  <c r="A405" i="1" s="1"/>
  <c r="J404" i="1"/>
  <c r="J403" i="1"/>
  <c r="J402" i="1"/>
  <c r="J401" i="1"/>
  <c r="J400" i="1"/>
  <c r="J399" i="1"/>
  <c r="J398" i="1"/>
  <c r="J397" i="1"/>
  <c r="J394" i="1"/>
  <c r="J393" i="1"/>
  <c r="J392" i="1"/>
  <c r="J391" i="1"/>
  <c r="J390" i="1"/>
  <c r="J389" i="1"/>
  <c r="A389" i="1" s="1"/>
  <c r="J388" i="1"/>
  <c r="A388" i="1" s="1"/>
  <c r="J387" i="1"/>
  <c r="J386" i="1"/>
  <c r="J385" i="1"/>
  <c r="J384" i="1"/>
  <c r="J383" i="1"/>
  <c r="J382" i="1"/>
  <c r="J381" i="1"/>
  <c r="J380" i="1"/>
  <c r="J379" i="1"/>
  <c r="J378" i="1"/>
  <c r="J376" i="1"/>
  <c r="J375" i="1"/>
  <c r="J374" i="1"/>
  <c r="J373" i="1"/>
  <c r="J372" i="1"/>
  <c r="J370" i="1"/>
  <c r="J369" i="1"/>
  <c r="J368" i="1"/>
  <c r="A368" i="1" s="1"/>
  <c r="J367" i="1"/>
  <c r="A367" i="1" s="1"/>
  <c r="J366" i="1"/>
  <c r="J365" i="1"/>
  <c r="J364" i="1"/>
  <c r="A364" i="1" s="1"/>
  <c r="J363" i="1"/>
  <c r="A363" i="1" s="1"/>
  <c r="J362" i="1"/>
  <c r="J361" i="1"/>
  <c r="J360" i="1"/>
  <c r="J359" i="1"/>
  <c r="J357" i="1"/>
  <c r="J355" i="1"/>
  <c r="J354" i="1"/>
  <c r="J352" i="1"/>
  <c r="J349" i="1"/>
  <c r="J347" i="1"/>
  <c r="J346" i="1"/>
  <c r="J345" i="1"/>
  <c r="J344" i="1"/>
  <c r="J342" i="1"/>
  <c r="J341" i="1"/>
  <c r="J340" i="1"/>
  <c r="J339" i="1"/>
  <c r="J338" i="1"/>
  <c r="J337" i="1"/>
  <c r="J336" i="1"/>
  <c r="J333" i="1"/>
  <c r="J332" i="1"/>
  <c r="J331" i="1"/>
  <c r="J330" i="1"/>
  <c r="J329" i="1"/>
  <c r="J328" i="1"/>
  <c r="J327" i="1"/>
  <c r="J326" i="1"/>
  <c r="J325" i="1"/>
  <c r="J324" i="1"/>
  <c r="J323" i="1"/>
  <c r="J321" i="1"/>
  <c r="J320" i="1"/>
  <c r="J319" i="1"/>
  <c r="J318" i="1"/>
  <c r="J316" i="1"/>
  <c r="J315" i="1"/>
  <c r="J314" i="1"/>
  <c r="J312" i="1"/>
  <c r="J309" i="1"/>
  <c r="J308" i="1"/>
  <c r="J307" i="1"/>
  <c r="J306" i="1"/>
  <c r="J304" i="1"/>
  <c r="J303" i="1"/>
  <c r="J302" i="1"/>
  <c r="J301" i="1"/>
  <c r="J300" i="1"/>
  <c r="J298" i="1"/>
  <c r="J297" i="1"/>
  <c r="J294" i="1"/>
  <c r="J293" i="1"/>
  <c r="J291" i="1"/>
  <c r="J290" i="1"/>
  <c r="J288" i="1"/>
  <c r="J287" i="1"/>
  <c r="J284" i="1"/>
  <c r="J282" i="1"/>
  <c r="J280" i="1"/>
  <c r="J279" i="1"/>
  <c r="J278" i="1"/>
  <c r="J277" i="1"/>
  <c r="J276" i="1"/>
  <c r="J275" i="1"/>
  <c r="J273" i="1"/>
  <c r="J272" i="1"/>
  <c r="J271" i="1"/>
  <c r="J270" i="1"/>
  <c r="J268" i="1"/>
  <c r="J267" i="1"/>
  <c r="J266" i="1"/>
  <c r="J265" i="1"/>
  <c r="J262" i="1"/>
  <c r="J261" i="1"/>
  <c r="J260" i="1"/>
  <c r="J259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6" i="1"/>
  <c r="J215" i="1"/>
  <c r="J214" i="1"/>
  <c r="J213" i="1"/>
  <c r="J211" i="1"/>
  <c r="J210" i="1"/>
  <c r="J209" i="1"/>
  <c r="J208" i="1"/>
  <c r="J206" i="1"/>
  <c r="J205" i="1"/>
  <c r="J204" i="1"/>
  <c r="J203" i="1"/>
  <c r="J201" i="1"/>
  <c r="J200" i="1"/>
  <c r="J199" i="1"/>
  <c r="J198" i="1"/>
  <c r="J196" i="1"/>
  <c r="J195" i="1"/>
  <c r="J194" i="1"/>
  <c r="J193" i="1"/>
  <c r="J191" i="1"/>
  <c r="J190" i="1"/>
  <c r="J189" i="1"/>
  <c r="J188" i="1"/>
  <c r="J186" i="1"/>
  <c r="J185" i="1"/>
  <c r="J184" i="1"/>
  <c r="J183" i="1"/>
  <c r="J181" i="1"/>
  <c r="J179" i="1"/>
  <c r="J178" i="1"/>
  <c r="J177" i="1"/>
  <c r="J176" i="1"/>
  <c r="J174" i="1"/>
  <c r="J173" i="1"/>
  <c r="J172" i="1"/>
  <c r="J171" i="1"/>
  <c r="J169" i="1"/>
  <c r="J168" i="1"/>
  <c r="J167" i="1"/>
  <c r="J165" i="1"/>
  <c r="J164" i="1"/>
  <c r="J163" i="1"/>
  <c r="J160" i="1"/>
  <c r="J159" i="1"/>
  <c r="J158" i="1"/>
  <c r="J156" i="1"/>
  <c r="J155" i="1"/>
  <c r="J154" i="1"/>
  <c r="J152" i="1"/>
  <c r="J151" i="1"/>
  <c r="J150" i="1"/>
  <c r="J148" i="1"/>
  <c r="J147" i="1"/>
  <c r="J146" i="1"/>
  <c r="J144" i="1"/>
  <c r="J143" i="1"/>
  <c r="J142" i="1"/>
  <c r="J139" i="1"/>
  <c r="J138" i="1"/>
  <c r="J137" i="1"/>
  <c r="J135" i="1"/>
  <c r="J134" i="1"/>
  <c r="J133" i="1"/>
  <c r="J130" i="1"/>
  <c r="J129" i="1"/>
  <c r="J128" i="1"/>
  <c r="J127" i="1"/>
  <c r="J126" i="1"/>
  <c r="J125" i="1"/>
  <c r="J124" i="1"/>
  <c r="J123" i="1"/>
  <c r="J122" i="1"/>
  <c r="J121" i="1"/>
  <c r="J120" i="1"/>
  <c r="J118" i="1"/>
  <c r="J117" i="1"/>
  <c r="J116" i="1"/>
  <c r="J115" i="1"/>
  <c r="J114" i="1"/>
  <c r="J113" i="1"/>
  <c r="J112" i="1"/>
  <c r="J111" i="1"/>
  <c r="J110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2" i="1"/>
  <c r="J71" i="1"/>
  <c r="J70" i="1"/>
  <c r="J69" i="1"/>
  <c r="J68" i="1"/>
  <c r="J67" i="1"/>
  <c r="J66" i="1"/>
  <c r="J65" i="1"/>
  <c r="J64" i="1"/>
  <c r="J63" i="1"/>
  <c r="J62" i="1"/>
  <c r="A62" i="1" s="1"/>
  <c r="J61" i="1"/>
  <c r="A61" i="1" s="1"/>
  <c r="J60" i="1"/>
  <c r="A60" i="1" s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A406" i="1"/>
  <c r="A387" i="1"/>
  <c r="A386" i="1"/>
  <c r="A366" i="1"/>
  <c r="A362" i="1"/>
  <c r="A64" i="1"/>
  <c r="A63" i="1"/>
  <c r="A59" i="1"/>
  <c r="M519" i="1"/>
  <c r="M515" i="1"/>
  <c r="M511" i="1"/>
  <c r="M506" i="1"/>
  <c r="M502" i="1"/>
  <c r="M498" i="1"/>
  <c r="M463" i="1"/>
  <c r="M462" i="1" s="1"/>
  <c r="M458" i="1"/>
  <c r="M454" i="1"/>
  <c r="M450" i="1"/>
  <c r="M446" i="1"/>
  <c r="M440" i="1"/>
  <c r="M437" i="1"/>
  <c r="M434" i="1"/>
  <c r="M413" i="1"/>
  <c r="M396" i="1"/>
  <c r="M377" i="1"/>
  <c r="M371" i="1"/>
  <c r="M358" i="1"/>
  <c r="M356" i="1"/>
  <c r="M353" i="1"/>
  <c r="M351" i="1"/>
  <c r="M348" i="1"/>
  <c r="M343" i="1"/>
  <c r="M335" i="1"/>
  <c r="M334" i="1" s="1"/>
  <c r="M322" i="1"/>
  <c r="M317" i="1"/>
  <c r="M313" i="1"/>
  <c r="M311" i="1"/>
  <c r="M305" i="1"/>
  <c r="M299" i="1"/>
  <c r="M296" i="1"/>
  <c r="M292" i="1"/>
  <c r="M289" i="1"/>
  <c r="M286" i="1"/>
  <c r="M283" i="1"/>
  <c r="M281" i="1"/>
  <c r="M274" i="1"/>
  <c r="M269" i="1"/>
  <c r="M264" i="1"/>
  <c r="M258" i="1"/>
  <c r="M217" i="1"/>
  <c r="M212" i="1"/>
  <c r="M207" i="1"/>
  <c r="M202" i="1"/>
  <c r="M197" i="1"/>
  <c r="M192" i="1"/>
  <c r="M187" i="1"/>
  <c r="M182" i="1"/>
  <c r="M180" i="1"/>
  <c r="M175" i="1"/>
  <c r="M170" i="1"/>
  <c r="M166" i="1"/>
  <c r="M162" i="1"/>
  <c r="M153" i="1"/>
  <c r="M149" i="1"/>
  <c r="M145" i="1"/>
  <c r="M141" i="1"/>
  <c r="M136" i="1"/>
  <c r="M132" i="1"/>
  <c r="M119" i="1"/>
  <c r="M109" i="1"/>
  <c r="M105" i="1"/>
  <c r="M74" i="1"/>
  <c r="M73" i="1" s="1"/>
  <c r="M50" i="1"/>
  <c r="M43" i="1"/>
  <c r="M35" i="1"/>
  <c r="M27" i="1"/>
  <c r="M4" i="1"/>
  <c r="G519" i="1"/>
  <c r="H519" i="1"/>
  <c r="I519" i="1"/>
  <c r="K519" i="1"/>
  <c r="L519" i="1"/>
  <c r="G515" i="1"/>
  <c r="H515" i="1"/>
  <c r="I515" i="1"/>
  <c r="K515" i="1"/>
  <c r="L515" i="1"/>
  <c r="G511" i="1"/>
  <c r="G510" i="1" s="1"/>
  <c r="H511" i="1"/>
  <c r="I511" i="1"/>
  <c r="K511" i="1"/>
  <c r="L511" i="1"/>
  <c r="L510" i="1" s="1"/>
  <c r="G506" i="1"/>
  <c r="H506" i="1"/>
  <c r="I506" i="1"/>
  <c r="K506" i="1"/>
  <c r="L506" i="1"/>
  <c r="G502" i="1"/>
  <c r="H502" i="1"/>
  <c r="I502" i="1"/>
  <c r="K502" i="1"/>
  <c r="L502" i="1"/>
  <c r="G498" i="1"/>
  <c r="H498" i="1"/>
  <c r="I498" i="1"/>
  <c r="K498" i="1"/>
  <c r="L498" i="1"/>
  <c r="G463" i="1"/>
  <c r="G462" i="1" s="1"/>
  <c r="H463" i="1"/>
  <c r="H462" i="1" s="1"/>
  <c r="I463" i="1"/>
  <c r="I462" i="1" s="1"/>
  <c r="K463" i="1"/>
  <c r="K462" i="1" s="1"/>
  <c r="L463" i="1"/>
  <c r="L462" i="1" s="1"/>
  <c r="G458" i="1"/>
  <c r="H458" i="1"/>
  <c r="I458" i="1"/>
  <c r="K458" i="1"/>
  <c r="L458" i="1"/>
  <c r="G454" i="1"/>
  <c r="H454" i="1"/>
  <c r="I454" i="1"/>
  <c r="K454" i="1"/>
  <c r="L454" i="1"/>
  <c r="G450" i="1"/>
  <c r="H450" i="1"/>
  <c r="I450" i="1"/>
  <c r="K450" i="1"/>
  <c r="L450" i="1"/>
  <c r="G446" i="1"/>
  <c r="H446" i="1"/>
  <c r="I446" i="1"/>
  <c r="K446" i="1"/>
  <c r="L446" i="1"/>
  <c r="G440" i="1"/>
  <c r="H440" i="1"/>
  <c r="I440" i="1"/>
  <c r="K440" i="1"/>
  <c r="L440" i="1"/>
  <c r="G437" i="1"/>
  <c r="H437" i="1"/>
  <c r="I437" i="1"/>
  <c r="K437" i="1"/>
  <c r="L437" i="1"/>
  <c r="G434" i="1"/>
  <c r="H434" i="1"/>
  <c r="I434" i="1"/>
  <c r="K434" i="1"/>
  <c r="L434" i="1"/>
  <c r="G413" i="1"/>
  <c r="H413" i="1"/>
  <c r="I413" i="1"/>
  <c r="K413" i="1"/>
  <c r="L413" i="1"/>
  <c r="G396" i="1"/>
  <c r="H396" i="1"/>
  <c r="I396" i="1"/>
  <c r="K396" i="1"/>
  <c r="L396" i="1"/>
  <c r="G377" i="1"/>
  <c r="H377" i="1"/>
  <c r="I377" i="1"/>
  <c r="K377" i="1"/>
  <c r="L377" i="1"/>
  <c r="G371" i="1"/>
  <c r="H371" i="1"/>
  <c r="I371" i="1"/>
  <c r="K371" i="1"/>
  <c r="L371" i="1"/>
  <c r="G358" i="1"/>
  <c r="H358" i="1"/>
  <c r="I358" i="1"/>
  <c r="K358" i="1"/>
  <c r="L358" i="1"/>
  <c r="G356" i="1"/>
  <c r="H356" i="1"/>
  <c r="I356" i="1"/>
  <c r="K356" i="1"/>
  <c r="L356" i="1"/>
  <c r="G353" i="1"/>
  <c r="H353" i="1"/>
  <c r="I353" i="1"/>
  <c r="K353" i="1"/>
  <c r="L353" i="1"/>
  <c r="G351" i="1"/>
  <c r="H351" i="1"/>
  <c r="I351" i="1"/>
  <c r="K351" i="1"/>
  <c r="L351" i="1"/>
  <c r="G348" i="1"/>
  <c r="H348" i="1"/>
  <c r="I348" i="1"/>
  <c r="K348" i="1"/>
  <c r="L348" i="1"/>
  <c r="G343" i="1"/>
  <c r="H343" i="1"/>
  <c r="I343" i="1"/>
  <c r="K343" i="1"/>
  <c r="L343" i="1"/>
  <c r="G335" i="1"/>
  <c r="H335" i="1"/>
  <c r="I335" i="1"/>
  <c r="I334" i="1" s="1"/>
  <c r="K335" i="1"/>
  <c r="L335" i="1"/>
  <c r="G322" i="1"/>
  <c r="H322" i="1"/>
  <c r="I322" i="1"/>
  <c r="K322" i="1"/>
  <c r="L322" i="1"/>
  <c r="G317" i="1"/>
  <c r="H317" i="1"/>
  <c r="I317" i="1"/>
  <c r="K317" i="1"/>
  <c r="L317" i="1"/>
  <c r="G313" i="1"/>
  <c r="H313" i="1"/>
  <c r="I313" i="1"/>
  <c r="K313" i="1"/>
  <c r="L313" i="1"/>
  <c r="K311" i="1"/>
  <c r="G311" i="1"/>
  <c r="H311" i="1"/>
  <c r="I311" i="1"/>
  <c r="L311" i="1"/>
  <c r="G305" i="1"/>
  <c r="H305" i="1"/>
  <c r="I305" i="1"/>
  <c r="K305" i="1"/>
  <c r="L305" i="1"/>
  <c r="G299" i="1"/>
  <c r="H299" i="1"/>
  <c r="I299" i="1"/>
  <c r="K299" i="1"/>
  <c r="L299" i="1"/>
  <c r="G296" i="1"/>
  <c r="H296" i="1"/>
  <c r="I296" i="1"/>
  <c r="K296" i="1"/>
  <c r="K295" i="1" s="1"/>
  <c r="L296" i="1"/>
  <c r="G292" i="1"/>
  <c r="H292" i="1"/>
  <c r="I292" i="1"/>
  <c r="K292" i="1"/>
  <c r="L292" i="1"/>
  <c r="G289" i="1"/>
  <c r="H289" i="1"/>
  <c r="I289" i="1"/>
  <c r="K289" i="1"/>
  <c r="L289" i="1"/>
  <c r="G286" i="1"/>
  <c r="H286" i="1"/>
  <c r="I286" i="1"/>
  <c r="K286" i="1"/>
  <c r="L286" i="1"/>
  <c r="G283" i="1"/>
  <c r="H283" i="1"/>
  <c r="I283" i="1"/>
  <c r="K283" i="1"/>
  <c r="L283" i="1"/>
  <c r="G281" i="1"/>
  <c r="H281" i="1"/>
  <c r="I281" i="1"/>
  <c r="K281" i="1"/>
  <c r="L281" i="1"/>
  <c r="G274" i="1"/>
  <c r="H274" i="1"/>
  <c r="I274" i="1"/>
  <c r="K274" i="1"/>
  <c r="L274" i="1"/>
  <c r="G269" i="1"/>
  <c r="H269" i="1"/>
  <c r="I269" i="1"/>
  <c r="K269" i="1"/>
  <c r="L269" i="1"/>
  <c r="G264" i="1"/>
  <c r="H264" i="1"/>
  <c r="I264" i="1"/>
  <c r="K264" i="1"/>
  <c r="L264" i="1"/>
  <c r="G258" i="1"/>
  <c r="H258" i="1"/>
  <c r="I258" i="1"/>
  <c r="K258" i="1"/>
  <c r="L258" i="1"/>
  <c r="G217" i="1"/>
  <c r="H217" i="1"/>
  <c r="I217" i="1"/>
  <c r="K217" i="1"/>
  <c r="L217" i="1"/>
  <c r="G212" i="1"/>
  <c r="H212" i="1"/>
  <c r="I212" i="1"/>
  <c r="K212" i="1"/>
  <c r="L212" i="1"/>
  <c r="G207" i="1"/>
  <c r="H207" i="1"/>
  <c r="I207" i="1"/>
  <c r="K207" i="1"/>
  <c r="L207" i="1"/>
  <c r="G202" i="1"/>
  <c r="H202" i="1"/>
  <c r="I202" i="1"/>
  <c r="K202" i="1"/>
  <c r="L202" i="1"/>
  <c r="G197" i="1"/>
  <c r="H197" i="1"/>
  <c r="I197" i="1"/>
  <c r="K197" i="1"/>
  <c r="L197" i="1"/>
  <c r="G192" i="1"/>
  <c r="H192" i="1"/>
  <c r="I192" i="1"/>
  <c r="K192" i="1"/>
  <c r="L192" i="1"/>
  <c r="G187" i="1"/>
  <c r="H187" i="1"/>
  <c r="I187" i="1"/>
  <c r="K187" i="1"/>
  <c r="L187" i="1"/>
  <c r="G182" i="1"/>
  <c r="H182" i="1"/>
  <c r="I182" i="1"/>
  <c r="K182" i="1"/>
  <c r="L182" i="1"/>
  <c r="G180" i="1"/>
  <c r="H180" i="1"/>
  <c r="I180" i="1"/>
  <c r="K180" i="1"/>
  <c r="L180" i="1"/>
  <c r="G175" i="1"/>
  <c r="H175" i="1"/>
  <c r="I175" i="1"/>
  <c r="K175" i="1"/>
  <c r="L175" i="1"/>
  <c r="G170" i="1"/>
  <c r="H170" i="1"/>
  <c r="I170" i="1"/>
  <c r="K170" i="1"/>
  <c r="L170" i="1"/>
  <c r="G166" i="1"/>
  <c r="H166" i="1"/>
  <c r="I166" i="1"/>
  <c r="K166" i="1"/>
  <c r="L166" i="1"/>
  <c r="G162" i="1"/>
  <c r="H162" i="1"/>
  <c r="I162" i="1"/>
  <c r="K162" i="1"/>
  <c r="L162" i="1"/>
  <c r="G153" i="1"/>
  <c r="H153" i="1"/>
  <c r="I153" i="1"/>
  <c r="K153" i="1"/>
  <c r="L153" i="1"/>
  <c r="G149" i="1"/>
  <c r="H149" i="1"/>
  <c r="I149" i="1"/>
  <c r="K149" i="1"/>
  <c r="L149" i="1"/>
  <c r="G145" i="1"/>
  <c r="H145" i="1"/>
  <c r="I145" i="1"/>
  <c r="K145" i="1"/>
  <c r="L145" i="1"/>
  <c r="G141" i="1"/>
  <c r="H141" i="1"/>
  <c r="I141" i="1"/>
  <c r="K141" i="1"/>
  <c r="L141" i="1"/>
  <c r="G136" i="1"/>
  <c r="H136" i="1"/>
  <c r="I136" i="1"/>
  <c r="K136" i="1"/>
  <c r="L136" i="1"/>
  <c r="G132" i="1"/>
  <c r="H132" i="1"/>
  <c r="I132" i="1"/>
  <c r="K132" i="1"/>
  <c r="L132" i="1"/>
  <c r="G119" i="1"/>
  <c r="H119" i="1"/>
  <c r="I119" i="1"/>
  <c r="K119" i="1"/>
  <c r="L119" i="1"/>
  <c r="G109" i="1"/>
  <c r="H109" i="1"/>
  <c r="I109" i="1"/>
  <c r="K109" i="1"/>
  <c r="L109" i="1"/>
  <c r="G105" i="1"/>
  <c r="H105" i="1"/>
  <c r="I105" i="1"/>
  <c r="K105" i="1"/>
  <c r="L105" i="1"/>
  <c r="G74" i="1"/>
  <c r="G73" i="1" s="1"/>
  <c r="H74" i="1"/>
  <c r="H73" i="1" s="1"/>
  <c r="I74" i="1"/>
  <c r="I73" i="1" s="1"/>
  <c r="K74" i="1"/>
  <c r="K73" i="1" s="1"/>
  <c r="L74" i="1"/>
  <c r="L73" i="1" s="1"/>
  <c r="G50" i="1"/>
  <c r="H50" i="1"/>
  <c r="I50" i="1"/>
  <c r="K50" i="1"/>
  <c r="L50" i="1"/>
  <c r="L43" i="1"/>
  <c r="G43" i="1"/>
  <c r="H43" i="1"/>
  <c r="I43" i="1"/>
  <c r="K43" i="1"/>
  <c r="G35" i="1"/>
  <c r="H35" i="1"/>
  <c r="I35" i="1"/>
  <c r="K35" i="1"/>
  <c r="L35" i="1"/>
  <c r="G27" i="1"/>
  <c r="H27" i="1"/>
  <c r="I27" i="1"/>
  <c r="I26" i="1" s="1"/>
  <c r="K27" i="1"/>
  <c r="L27" i="1"/>
  <c r="G4" i="1"/>
  <c r="H4" i="1"/>
  <c r="I4" i="1"/>
  <c r="K4" i="1"/>
  <c r="L4" i="1"/>
  <c r="G445" i="1" l="1"/>
  <c r="G310" i="1"/>
  <c r="M510" i="1"/>
  <c r="K161" i="1"/>
  <c r="K140" i="1" s="1"/>
  <c r="K131" i="1" s="1"/>
  <c r="L334" i="1"/>
  <c r="G334" i="1"/>
  <c r="H395" i="1"/>
  <c r="H350" i="1" s="1"/>
  <c r="M161" i="1"/>
  <c r="M140" i="1" s="1"/>
  <c r="M131" i="1" s="1"/>
  <c r="M497" i="1"/>
  <c r="L161" i="1"/>
  <c r="G161" i="1"/>
  <c r="H334" i="1"/>
  <c r="I395" i="1"/>
  <c r="K445" i="1"/>
  <c r="K510" i="1"/>
  <c r="K310" i="1"/>
  <c r="H285" i="1"/>
  <c r="G295" i="1"/>
  <c r="K334" i="1"/>
  <c r="L395" i="1"/>
  <c r="H510" i="1"/>
  <c r="M310" i="1"/>
  <c r="H26" i="1"/>
  <c r="H3" i="1" s="1"/>
  <c r="I497" i="1"/>
  <c r="L26" i="1"/>
  <c r="G26" i="1"/>
  <c r="G3" i="1" s="1"/>
  <c r="G285" i="1"/>
  <c r="G263" i="1" s="1"/>
  <c r="I295" i="1"/>
  <c r="G395" i="1"/>
  <c r="L497" i="1"/>
  <c r="H497" i="1"/>
  <c r="M295" i="1"/>
  <c r="M445" i="1"/>
  <c r="K26" i="1"/>
  <c r="K3" i="1" s="1"/>
  <c r="I161" i="1"/>
  <c r="L295" i="1"/>
  <c r="H295" i="1"/>
  <c r="H310" i="1"/>
  <c r="K395" i="1"/>
  <c r="K350" i="1" s="1"/>
  <c r="L445" i="1"/>
  <c r="H445" i="1"/>
  <c r="K497" i="1"/>
  <c r="G497" i="1"/>
  <c r="M26" i="1"/>
  <c r="M3" i="1" s="1"/>
  <c r="M285" i="1"/>
  <c r="M395" i="1"/>
  <c r="M350" i="1" s="1"/>
  <c r="H161" i="1"/>
  <c r="H140" i="1" s="1"/>
  <c r="H131" i="1" s="1"/>
  <c r="I285" i="1"/>
  <c r="I445" i="1"/>
  <c r="M263" i="1"/>
  <c r="M257" i="1" s="1"/>
  <c r="I310" i="1"/>
  <c r="I510" i="1"/>
  <c r="G350" i="1"/>
  <c r="L310" i="1"/>
  <c r="L263" i="1" s="1"/>
  <c r="L285" i="1"/>
  <c r="K285" i="1"/>
  <c r="H263" i="1"/>
  <c r="G140" i="1"/>
  <c r="G131" i="1" s="1"/>
  <c r="L140" i="1"/>
  <c r="L131" i="1" s="1"/>
  <c r="L3" i="1"/>
  <c r="I3" i="1"/>
  <c r="F166" i="1"/>
  <c r="F162" i="1"/>
  <c r="A169" i="1"/>
  <c r="A168" i="1"/>
  <c r="M2" i="1" l="1"/>
  <c r="K263" i="1"/>
  <c r="I263" i="1"/>
  <c r="L350" i="1"/>
  <c r="L257" i="1" s="1"/>
  <c r="L2" i="1" s="1"/>
  <c r="I350" i="1"/>
  <c r="J166" i="1"/>
  <c r="I257" i="1"/>
  <c r="H257" i="1"/>
  <c r="H2" i="1" s="1"/>
  <c r="G257" i="1"/>
  <c r="G2" i="1" s="1"/>
  <c r="K257" i="1"/>
  <c r="K2" i="1" s="1"/>
  <c r="F161" i="1"/>
  <c r="A167" i="1"/>
  <c r="A166" i="1"/>
  <c r="F463" i="1"/>
  <c r="F462" i="1" s="1"/>
  <c r="F458" i="1"/>
  <c r="F454" i="1"/>
  <c r="F450" i="1"/>
  <c r="F446" i="1"/>
  <c r="F440" i="1"/>
  <c r="A211" i="1"/>
  <c r="A210" i="1"/>
  <c r="A209" i="1"/>
  <c r="F207" i="1"/>
  <c r="A196" i="1"/>
  <c r="A195" i="1"/>
  <c r="A194" i="1"/>
  <c r="F192" i="1"/>
  <c r="A208" i="1" l="1"/>
  <c r="J207" i="1"/>
  <c r="A207" i="1" s="1"/>
  <c r="A193" i="1"/>
  <c r="J192" i="1"/>
  <c r="A192" i="1" s="1"/>
  <c r="F445" i="1"/>
  <c r="A23" i="1" l="1"/>
  <c r="A22" i="1"/>
  <c r="A19" i="1"/>
  <c r="A18" i="1"/>
  <c r="A17" i="1"/>
  <c r="A16" i="1"/>
  <c r="A15" i="1"/>
  <c r="A411" i="1" l="1"/>
  <c r="A410" i="1"/>
  <c r="A409" i="1"/>
  <c r="A404" i="1"/>
  <c r="A464" i="1" l="1"/>
  <c r="F515" i="1"/>
  <c r="A324" i="1" l="1"/>
  <c r="A325" i="1"/>
  <c r="A326" i="1"/>
  <c r="A327" i="1"/>
  <c r="A328" i="1"/>
  <c r="A329" i="1"/>
  <c r="A301" i="1"/>
  <c r="A302" i="1"/>
  <c r="A303" i="1"/>
  <c r="I157" i="1" l="1"/>
  <c r="I140" i="1" s="1"/>
  <c r="I131" i="1" s="1"/>
  <c r="I2" i="1" s="1"/>
  <c r="F217" i="1" l="1"/>
  <c r="F4" i="1"/>
  <c r="F502" i="1" l="1"/>
  <c r="A521" i="1"/>
  <c r="F519" i="1"/>
  <c r="A518" i="1"/>
  <c r="A517" i="1"/>
  <c r="J515" i="1"/>
  <c r="A514" i="1"/>
  <c r="A513" i="1"/>
  <c r="F511" i="1"/>
  <c r="A509" i="1"/>
  <c r="A508" i="1"/>
  <c r="F506" i="1"/>
  <c r="A505" i="1"/>
  <c r="A504" i="1"/>
  <c r="A522" i="1"/>
  <c r="A268" i="1"/>
  <c r="A452" i="1"/>
  <c r="A453" i="1"/>
  <c r="A456" i="1"/>
  <c r="A457" i="1"/>
  <c r="A460" i="1"/>
  <c r="A461" i="1"/>
  <c r="A439" i="1"/>
  <c r="F437" i="1"/>
  <c r="A442" i="1"/>
  <c r="A436" i="1"/>
  <c r="J434" i="1"/>
  <c r="F434" i="1"/>
  <c r="F413" i="1"/>
  <c r="F396" i="1"/>
  <c r="F348" i="1"/>
  <c r="J348" i="1"/>
  <c r="F317" i="1"/>
  <c r="A304" i="1"/>
  <c r="J299" i="1"/>
  <c r="F299" i="1"/>
  <c r="A298" i="1"/>
  <c r="F296" i="1"/>
  <c r="A291" i="1"/>
  <c r="J289" i="1"/>
  <c r="F289" i="1"/>
  <c r="A288" i="1"/>
  <c r="F286" i="1"/>
  <c r="F292" i="1"/>
  <c r="A294" i="1"/>
  <c r="J283" i="1"/>
  <c r="F283" i="1"/>
  <c r="A262" i="1"/>
  <c r="A261" i="1"/>
  <c r="A260" i="1"/>
  <c r="F258" i="1"/>
  <c r="F264" i="1"/>
  <c r="A266" i="1"/>
  <c r="A267" i="1"/>
  <c r="A216" i="1"/>
  <c r="A215" i="1"/>
  <c r="A214" i="1"/>
  <c r="F212" i="1"/>
  <c r="A206" i="1"/>
  <c r="A205" i="1"/>
  <c r="A204" i="1"/>
  <c r="F202" i="1"/>
  <c r="A201" i="1"/>
  <c r="A200" i="1"/>
  <c r="A199" i="1"/>
  <c r="F197" i="1"/>
  <c r="A191" i="1"/>
  <c r="A190" i="1"/>
  <c r="A189" i="1"/>
  <c r="F187" i="1"/>
  <c r="A179" i="1"/>
  <c r="A178" i="1"/>
  <c r="A177" i="1"/>
  <c r="F175" i="1"/>
  <c r="A174" i="1"/>
  <c r="A173" i="1"/>
  <c r="A172" i="1"/>
  <c r="F170" i="1"/>
  <c r="A160" i="1"/>
  <c r="A159" i="1"/>
  <c r="F157" i="1"/>
  <c r="A156" i="1"/>
  <c r="A155" i="1"/>
  <c r="F153" i="1"/>
  <c r="A152" i="1"/>
  <c r="A151" i="1"/>
  <c r="F149" i="1"/>
  <c r="A148" i="1"/>
  <c r="A147" i="1"/>
  <c r="F145" i="1"/>
  <c r="A135" i="1"/>
  <c r="A134" i="1"/>
  <c r="F132" i="1"/>
  <c r="F119" i="1"/>
  <c r="A118" i="1"/>
  <c r="A121" i="1"/>
  <c r="A122" i="1"/>
  <c r="A123" i="1"/>
  <c r="A124" i="1"/>
  <c r="A125" i="1"/>
  <c r="F27" i="1"/>
  <c r="F35" i="1"/>
  <c r="F43" i="1"/>
  <c r="F109" i="1"/>
  <c r="A114" i="1"/>
  <c r="A115" i="1"/>
  <c r="A116" i="1"/>
  <c r="A117" i="1"/>
  <c r="A24" i="1"/>
  <c r="A25" i="1"/>
  <c r="A29" i="1"/>
  <c r="A30" i="1"/>
  <c r="A31" i="1"/>
  <c r="A32" i="1"/>
  <c r="A33" i="1"/>
  <c r="A34" i="1"/>
  <c r="A37" i="1"/>
  <c r="A38" i="1"/>
  <c r="A39" i="1"/>
  <c r="A40" i="1"/>
  <c r="A41" i="1"/>
  <c r="A42" i="1"/>
  <c r="A45" i="1"/>
  <c r="A46" i="1"/>
  <c r="A47" i="1"/>
  <c r="A48" i="1"/>
  <c r="A49" i="1"/>
  <c r="A52" i="1"/>
  <c r="A53" i="1"/>
  <c r="A54" i="1"/>
  <c r="A55" i="1"/>
  <c r="A56" i="1"/>
  <c r="A57" i="1"/>
  <c r="A58" i="1"/>
  <c r="A65" i="1"/>
  <c r="A66" i="1"/>
  <c r="A67" i="1"/>
  <c r="A68" i="1"/>
  <c r="A69" i="1"/>
  <c r="A70" i="1"/>
  <c r="A71" i="1"/>
  <c r="A72" i="1"/>
  <c r="J502" i="1" l="1"/>
  <c r="J506" i="1"/>
  <c r="A506" i="1" s="1"/>
  <c r="J511" i="1"/>
  <c r="J519" i="1"/>
  <c r="J197" i="1"/>
  <c r="J264" i="1"/>
  <c r="J149" i="1"/>
  <c r="A149" i="1" s="1"/>
  <c r="J286" i="1"/>
  <c r="A286" i="1" s="1"/>
  <c r="A146" i="1"/>
  <c r="J145" i="1"/>
  <c r="A145" i="1" s="1"/>
  <c r="A154" i="1"/>
  <c r="J153" i="1"/>
  <c r="A153" i="1" s="1"/>
  <c r="J170" i="1"/>
  <c r="J202" i="1"/>
  <c r="A202" i="1" s="1"/>
  <c r="J450" i="1"/>
  <c r="A450" i="1" s="1"/>
  <c r="J35" i="1"/>
  <c r="A35" i="1" s="1"/>
  <c r="J175" i="1"/>
  <c r="J212" i="1"/>
  <c r="A212" i="1" s="1"/>
  <c r="J292" i="1"/>
  <c r="J454" i="1"/>
  <c r="A454" i="1" s="1"/>
  <c r="J27" i="1"/>
  <c r="J43" i="1"/>
  <c r="A43" i="1" s="1"/>
  <c r="J132" i="1"/>
  <c r="A132" i="1" s="1"/>
  <c r="J187" i="1"/>
  <c r="A187" i="1" s="1"/>
  <c r="J258" i="1"/>
  <c r="A258" i="1" s="1"/>
  <c r="J296" i="1"/>
  <c r="A296" i="1" s="1"/>
  <c r="A438" i="1"/>
  <c r="J437" i="1"/>
  <c r="A437" i="1" s="1"/>
  <c r="J458" i="1"/>
  <c r="A458" i="1" s="1"/>
  <c r="J50" i="1"/>
  <c r="A451" i="1"/>
  <c r="A459" i="1"/>
  <c r="A455" i="1"/>
  <c r="A348" i="1"/>
  <c r="A349" i="1"/>
  <c r="A283" i="1"/>
  <c r="A434" i="1"/>
  <c r="A502" i="1"/>
  <c r="A511" i="1"/>
  <c r="A515" i="1"/>
  <c r="A44" i="1"/>
  <c r="A133" i="1"/>
  <c r="A188" i="1"/>
  <c r="A297" i="1"/>
  <c r="F395" i="1"/>
  <c r="A512" i="1"/>
  <c r="A503" i="1"/>
  <c r="A197" i="1"/>
  <c r="A265" i="1"/>
  <c r="A289" i="1"/>
  <c r="A290" i="1"/>
  <c r="A520" i="1"/>
  <c r="A507" i="1"/>
  <c r="A259" i="1"/>
  <c r="A36" i="1"/>
  <c r="A175" i="1"/>
  <c r="A213" i="1"/>
  <c r="A293" i="1"/>
  <c r="A299" i="1"/>
  <c r="A435" i="1"/>
  <c r="A300" i="1"/>
  <c r="A284" i="1"/>
  <c r="A198" i="1"/>
  <c r="A51" i="1"/>
  <c r="A28" i="1"/>
  <c r="A120" i="1"/>
  <c r="J157" i="1"/>
  <c r="A157" i="1" s="1"/>
  <c r="A170" i="1"/>
  <c r="A203" i="1"/>
  <c r="A171" i="1"/>
  <c r="A287" i="1"/>
  <c r="A158" i="1"/>
  <c r="A150" i="1"/>
  <c r="F510" i="1"/>
  <c r="A516" i="1"/>
  <c r="A441" i="1"/>
  <c r="A176" i="1"/>
  <c r="F285" i="1"/>
  <c r="F26" i="1"/>
  <c r="A307" i="1"/>
  <c r="A308" i="1"/>
  <c r="J510" i="1" l="1"/>
  <c r="J285" i="1"/>
  <c r="A285" i="1" s="1"/>
  <c r="A292" i="1"/>
  <c r="A315" i="1"/>
  <c r="J26" i="1"/>
  <c r="A26" i="1" s="1"/>
  <c r="A519" i="1"/>
  <c r="A314" i="1"/>
  <c r="A510" i="1"/>
  <c r="A264" i="1"/>
  <c r="A275" i="1"/>
  <c r="A344" i="1"/>
  <c r="A27" i="1"/>
  <c r="A449" i="1"/>
  <c r="A448" i="1"/>
  <c r="A444" i="1"/>
  <c r="J440" i="1" l="1"/>
  <c r="J446" i="1"/>
  <c r="J445" i="1" s="1"/>
  <c r="A447" i="1"/>
  <c r="A443" i="1"/>
  <c r="A440" i="1"/>
  <c r="A445" i="1" l="1"/>
  <c r="A446" i="1"/>
  <c r="A336" i="1"/>
  <c r="J311" i="1"/>
  <c r="A312" i="1" l="1"/>
  <c r="A320" i="1"/>
  <c r="A108" i="1" l="1"/>
  <c r="A107" i="1"/>
  <c r="A355" i="1" l="1"/>
  <c r="F353" i="1"/>
  <c r="A394" i="1"/>
  <c r="A393" i="1"/>
  <c r="A392" i="1"/>
  <c r="A391" i="1"/>
  <c r="A390" i="1"/>
  <c r="A385" i="1"/>
  <c r="A384" i="1"/>
  <c r="A383" i="1"/>
  <c r="A382" i="1"/>
  <c r="A381" i="1"/>
  <c r="A380" i="1"/>
  <c r="A379" i="1"/>
  <c r="A373" i="1"/>
  <c r="A374" i="1"/>
  <c r="J356" i="1"/>
  <c r="F356" i="1"/>
  <c r="F182" i="1"/>
  <c r="A184" i="1"/>
  <c r="A185" i="1"/>
  <c r="A186" i="1"/>
  <c r="F180" i="1"/>
  <c r="J182" i="1" l="1"/>
  <c r="J377" i="1"/>
  <c r="A357" i="1"/>
  <c r="A182" i="1"/>
  <c r="A183" i="1"/>
  <c r="A356" i="1"/>
  <c r="A378" i="1"/>
  <c r="J180" i="1"/>
  <c r="A143" i="1"/>
  <c r="A144" i="1"/>
  <c r="J141" i="1"/>
  <c r="F141" i="1"/>
  <c r="A180" i="1" l="1"/>
  <c r="A181" i="1"/>
  <c r="A142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39" i="1" l="1"/>
  <c r="J217" i="1"/>
  <c r="A218" i="1"/>
  <c r="A141" i="1"/>
  <c r="A217" i="1" l="1"/>
  <c r="F305" i="1" l="1"/>
  <c r="F295" i="1" l="1"/>
  <c r="F377" i="1"/>
  <c r="A377" i="1" s="1"/>
  <c r="A375" i="1"/>
  <c r="A500" i="1" l="1"/>
  <c r="A501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398" i="1"/>
  <c r="A399" i="1"/>
  <c r="A400" i="1"/>
  <c r="A401" i="1"/>
  <c r="A402" i="1"/>
  <c r="A403" i="1"/>
  <c r="A412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J433" i="1"/>
  <c r="A433" i="1" s="1"/>
  <c r="A376" i="1"/>
  <c r="A370" i="1"/>
  <c r="A369" i="1"/>
  <c r="A365" i="1"/>
  <c r="A361" i="1"/>
  <c r="A360" i="1"/>
  <c r="J353" i="1"/>
  <c r="J351" i="1"/>
  <c r="A346" i="1"/>
  <c r="A347" i="1"/>
  <c r="A338" i="1"/>
  <c r="A339" i="1"/>
  <c r="A340" i="1"/>
  <c r="A341" i="1"/>
  <c r="A342" i="1"/>
  <c r="A330" i="1"/>
  <c r="A331" i="1"/>
  <c r="A332" i="1"/>
  <c r="A333" i="1"/>
  <c r="A319" i="1"/>
  <c r="A321" i="1"/>
  <c r="J313" i="1"/>
  <c r="J310" i="1" s="1"/>
  <c r="A309" i="1"/>
  <c r="J281" i="1"/>
  <c r="A280" i="1"/>
  <c r="A279" i="1"/>
  <c r="A278" i="1"/>
  <c r="A277" i="1"/>
  <c r="A272" i="1"/>
  <c r="A273" i="1"/>
  <c r="A165" i="1"/>
  <c r="A164" i="1"/>
  <c r="A139" i="1"/>
  <c r="A138" i="1"/>
  <c r="A130" i="1"/>
  <c r="A129" i="1"/>
  <c r="A128" i="1"/>
  <c r="A127" i="1"/>
  <c r="A113" i="1"/>
  <c r="A112" i="1"/>
  <c r="A111" i="1"/>
  <c r="J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14" i="1"/>
  <c r="A13" i="1"/>
  <c r="A12" i="1"/>
  <c r="A11" i="1"/>
  <c r="A10" i="1"/>
  <c r="A9" i="1"/>
  <c r="A8" i="1"/>
  <c r="A7" i="1"/>
  <c r="A6" i="1"/>
  <c r="J498" i="1" l="1"/>
  <c r="J497" i="1" s="1"/>
  <c r="J274" i="1"/>
  <c r="J322" i="1"/>
  <c r="J305" i="1"/>
  <c r="J295" i="1" s="1"/>
  <c r="J109" i="1"/>
  <c r="J119" i="1"/>
  <c r="J162" i="1"/>
  <c r="J161" i="1" s="1"/>
  <c r="J140" i="1" s="1"/>
  <c r="J335" i="1"/>
  <c r="J413" i="1"/>
  <c r="J396" i="1"/>
  <c r="J463" i="1"/>
  <c r="J462" i="1" s="1"/>
  <c r="J4" i="1"/>
  <c r="J136" i="1"/>
  <c r="A271" i="1"/>
  <c r="J269" i="1"/>
  <c r="A76" i="1"/>
  <c r="J74" i="1"/>
  <c r="J73" i="1" s="1"/>
  <c r="J317" i="1"/>
  <c r="J343" i="1"/>
  <c r="J371" i="1"/>
  <c r="J358" i="1"/>
  <c r="A163" i="1"/>
  <c r="A465" i="1"/>
  <c r="A110" i="1"/>
  <c r="A323" i="1"/>
  <c r="A499" i="1"/>
  <c r="A126" i="1"/>
  <c r="A270" i="1"/>
  <c r="A137" i="1"/>
  <c r="A282" i="1"/>
  <c r="A318" i="1"/>
  <c r="A345" i="1"/>
  <c r="A276" i="1"/>
  <c r="A316" i="1"/>
  <c r="A306" i="1"/>
  <c r="A337" i="1"/>
  <c r="A352" i="1"/>
  <c r="A414" i="1"/>
  <c r="A397" i="1"/>
  <c r="A359" i="1"/>
  <c r="A5" i="1"/>
  <c r="A106" i="1"/>
  <c r="A354" i="1"/>
  <c r="A372" i="1"/>
  <c r="A75" i="1"/>
  <c r="F498" i="1"/>
  <c r="F371" i="1"/>
  <c r="F358" i="1"/>
  <c r="F351" i="1"/>
  <c r="F343" i="1"/>
  <c r="F335" i="1"/>
  <c r="F322" i="1"/>
  <c r="F313" i="1"/>
  <c r="F311" i="1"/>
  <c r="F281" i="1"/>
  <c r="A281" i="1" s="1"/>
  <c r="F274" i="1"/>
  <c r="F269" i="1"/>
  <c r="F140" i="1"/>
  <c r="F136" i="1"/>
  <c r="F105" i="1"/>
  <c r="F74" i="1"/>
  <c r="F50" i="1"/>
  <c r="A269" i="1" l="1"/>
  <c r="A162" i="1"/>
  <c r="J131" i="1"/>
  <c r="J395" i="1"/>
  <c r="J350" i="1" s="1"/>
  <c r="J3" i="1"/>
  <c r="J334" i="1"/>
  <c r="J263" i="1" s="1"/>
  <c r="A317" i="1"/>
  <c r="A462" i="1"/>
  <c r="A463" i="1"/>
  <c r="F350" i="1"/>
  <c r="A353" i="1"/>
  <c r="A351" i="1"/>
  <c r="A4" i="1"/>
  <c r="A413" i="1"/>
  <c r="A343" i="1"/>
  <c r="A274" i="1"/>
  <c r="A311" i="1"/>
  <c r="A74" i="1"/>
  <c r="A322" i="1"/>
  <c r="A358" i="1"/>
  <c r="A313" i="1"/>
  <c r="A136" i="1"/>
  <c r="A50" i="1"/>
  <c r="A119" i="1"/>
  <c r="F131" i="1"/>
  <c r="A161" i="1"/>
  <c r="F497" i="1"/>
  <c r="A497" i="1" s="1"/>
  <c r="A498" i="1"/>
  <c r="A105" i="1"/>
  <c r="A335" i="1"/>
  <c r="A371" i="1"/>
  <c r="A396" i="1"/>
  <c r="A295" i="1"/>
  <c r="A305" i="1"/>
  <c r="A109" i="1"/>
  <c r="F310" i="1"/>
  <c r="F73" i="1"/>
  <c r="F334" i="1"/>
  <c r="A334" i="1" l="1"/>
  <c r="J257" i="1"/>
  <c r="J2" i="1" s="1"/>
  <c r="A310" i="1"/>
  <c r="A395" i="1"/>
  <c r="A140" i="1"/>
  <c r="A350" i="1"/>
  <c r="F3" i="1"/>
  <c r="A73" i="1"/>
  <c r="F263" i="1"/>
  <c r="F257" i="1" s="1"/>
  <c r="A263" i="1" l="1"/>
  <c r="F2" i="1"/>
  <c r="A257" i="1" l="1"/>
  <c r="A131" i="1"/>
  <c r="A3" i="1"/>
  <c r="A2" i="1" l="1"/>
</calcChain>
</file>

<file path=xl/sharedStrings.xml><?xml version="1.0" encoding="utf-8"?>
<sst xmlns="http://schemas.openxmlformats.org/spreadsheetml/2006/main" count="486" uniqueCount="317">
  <si>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</si>
  <si>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</si>
  <si>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</si>
  <si>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</si>
  <si>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</si>
  <si>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</si>
  <si>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</si>
  <si>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</si>
  <si>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</si>
  <si>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</si>
  <si>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</si>
  <si>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</si>
  <si>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</si>
  <si>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</si>
  <si>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</si>
  <si>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</si>
  <si>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</si>
  <si>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</si>
  <si>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</si>
  <si>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</si>
  <si>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</si>
  <si>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</si>
  <si>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</si>
  <si>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</si>
  <si>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</si>
  <si>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</si>
  <si>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</si>
  <si>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</si>
  <si>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</si>
  <si>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</si>
  <si>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</si>
  <si>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</si>
  <si>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</si>
  <si>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</si>
  <si>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</si>
  <si>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</si>
  <si>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</si>
  <si>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</si>
  <si>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</si>
  <si>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</si>
  <si>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</si>
  <si>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</si>
  <si>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</si>
  <si>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</si>
  <si>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</si>
  <si>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</si>
  <si>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</si>
  <si>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</si>
  <si>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</si>
  <si>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</si>
  <si>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</si>
  <si>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</si>
  <si>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</si>
  <si>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</si>
  <si>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</si>
  <si>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</si>
  <si>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</si>
  <si>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</si>
  <si>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</si>
  <si>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</si>
  <si>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</si>
  <si>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</si>
  <si>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</si>
  <si>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</si>
  <si>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</si>
  <si>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</si>
  <si>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</si>
  <si>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</si>
  <si>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</si>
  <si>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</si>
  <si>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</si>
  <si>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</si>
  <si>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</si>
  <si>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</si>
  <si>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</si>
  <si>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</si>
  <si>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</si>
  <si>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</si>
  <si>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</si>
  <si>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</si>
  <si>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</si>
  <si>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</si>
  <si>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</si>
  <si>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</si>
  <si>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</si>
  <si>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</si>
  <si>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</si>
  <si>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</si>
  <si>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</si>
  <si>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</si>
  <si>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</si>
  <si>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</si>
  <si>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</si>
  <si>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</si>
  <si>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</si>
  <si>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</si>
  <si>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</si>
  <si>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</si>
  <si>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</si>
  <si>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</si>
  <si>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</si>
  <si>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</si>
  <si>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</si>
  <si>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</si>
  <si>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</si>
  <si>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</si>
  <si>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</si>
  <si>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</si>
  <si>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</si>
  <si>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</si>
  <si>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</si>
  <si>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</si>
  <si>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</si>
  <si>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</si>
  <si>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</si>
  <si>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</si>
  <si>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</si>
  <si>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</si>
  <si>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</si>
  <si>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</si>
  <si>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</si>
  <si>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</si>
  <si>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</si>
  <si>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</si>
  <si>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</si>
  <si>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</si>
  <si>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</si>
  <si>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</si>
  <si>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</si>
  <si>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</si>
  <si>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</si>
  <si>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</si>
  <si>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</si>
  <si>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</si>
  <si>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</si>
  <si>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</si>
  <si>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</si>
  <si>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</si>
  <si>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</si>
  <si>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</si>
  <si>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</si>
  <si>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</si>
  <si>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</si>
  <si>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</si>
  <si>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</si>
  <si>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</si>
  <si>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</si>
  <si>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</si>
  <si>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</si>
  <si>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</si>
  <si>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</si>
  <si>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</si>
  <si>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</si>
  <si>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</si>
  <si>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</si>
  <si>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</si>
  <si>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</si>
  <si>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საქონელი და მომსახურება</t>
  </si>
  <si>
    <t>27 06 03 01</t>
  </si>
  <si>
    <t>არაფინანსური აქტივების ზრდა</t>
  </si>
  <si>
    <t>სოციალური უზრუნველყოფა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</si>
  <si>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</si>
  <si>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</si>
  <si>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სხვა ხარჯები</t>
  </si>
  <si>
    <t>საარსებო წყაროებით უზრუნველყოფის პროგრამა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</si>
  <si>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</si>
  <si>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</si>
  <si>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</si>
  <si>
    <t>კომპიუტერის მონიტორები</t>
  </si>
  <si>
    <t>მობილური ტელეფონები</t>
  </si>
  <si>
    <t>27 02 03 12</t>
  </si>
  <si>
    <t>სათემო ორგანიზაციებში მომსახურებით უზრუნველყოფა</t>
  </si>
  <si>
    <t>27 02 03 15</t>
  </si>
  <si>
    <t>27 03 0311</t>
  </si>
  <si>
    <t>27 03 03 11 01</t>
  </si>
  <si>
    <t>27 03 03 11 02</t>
  </si>
  <si>
    <t>27 03 03 11 03</t>
  </si>
  <si>
    <t>27 03 03 11 04</t>
  </si>
  <si>
    <t>27 03 05</t>
  </si>
  <si>
    <t>სახელმწიფო კლინიკების მართვა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</si>
  <si>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</si>
  <si>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</si>
  <si>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</si>
  <si>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>COVID-19-ზე რეაგირების საგანგებო ღონისძიებების მართვა (WB)</t>
  </si>
  <si>
    <t>ზრუნვამოკლებული ბავშვების რეინტეგრაცია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</si>
  <si>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</si>
  <si>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</si>
  <si>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</si>
  <si>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 xml:space="preserve">სმენის აპარატები </t>
  </si>
  <si>
    <t>ყველა სხვა არასამკურნალო საშუალებები</t>
  </si>
  <si>
    <t>პროგრამული პაკეტების მომსახურე პროგრამები</t>
  </si>
  <si>
    <t xml:space="preserve">მელნის/საღებავის კარტრიჯები </t>
  </si>
  <si>
    <t xml:space="preserve">შენობის დასრულების სამუშაოები </t>
  </si>
  <si>
    <t xml:space="preserve">საინჟინრო-საპროექტო მომსახურება </t>
  </si>
  <si>
    <t>ადგილობრივი და საერთაშორისო საფოსტო საკურიერო მომსახურების შესყიდვა</t>
  </si>
  <si>
    <t>საფოსტო და საკურიერო მომსახურებების შესყიდვა</t>
  </si>
  <si>
    <t>ტონერიანი კარტრიჯების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</si>
  <si>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მომსახურება (დასავლეთ საქართველოში)</t>
  </si>
  <si>
    <t>„ბავშვთა ფსიქიკური ჯანმრთელობის“ კომპონენტით განსაზღვრული მომსახურება</t>
  </si>
  <si>
    <t>სამედიცინო მომსახურება</t>
  </si>
  <si>
    <t>ფარმაცევტული პროდუქტი - ანტიჰემოფილური VIII ფაქტორ-კონცენტრატი„</t>
  </si>
  <si>
    <t>სამკურნალო საკვები დანამატი</t>
  </si>
  <si>
    <t xml:space="preserve">ინტრავენური იმუნოგლობულინი </t>
  </si>
  <si>
    <t>ანტიჰემოფილური VIII ფაქტორ-კონცენტრატი</t>
  </si>
  <si>
    <t xml:space="preserve"> ჰეპარინის შესყიდვა</t>
  </si>
  <si>
    <t>ციკლოსპორინის შესყიდვა</t>
  </si>
  <si>
    <t>ერითროპოეტინის შესყიდვა</t>
  </si>
  <si>
    <t xml:space="preserve">ევეროლიმუსის შესყიდვა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</si>
  <si>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</si>
  <si>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</si>
  <si>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</si>
  <si>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</si>
  <si>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</si>
  <si>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ინტერნეტ მომსახურების შესყიდვა</t>
  </si>
  <si>
    <t xml:space="preserve"> სატელეკომუნიკაციო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</si>
  <si>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</si>
  <si>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</si>
  <si>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შენობის მოწყობილობების შეკეთება და ტექნიკური მომსახურება</t>
  </si>
  <si>
    <t>ახალი ამბების სააგენტოების მომსახურებები</t>
  </si>
  <si>
    <t xml:space="preserve">ბეჭდვა და მასთან დაკავშირებული მომსახურებები </t>
  </si>
  <si>
    <t>ინტერნეტმომსახურებები</t>
  </si>
  <si>
    <t>პირადი ჰიგიენის საშუალებები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</si>
  <si>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</si>
  <si>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 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</si>
  <si>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ბეჭდვა და მასთან დაკავშირებული მომსახურებები</t>
  </si>
  <si>
    <t>მანქანის რეცხვა და მსგავსი მომსახურობები</t>
  </si>
  <si>
    <t>ავტომობილებისა და მათთან დაკავშირებული მოწყობილობებისშეკეთება და ტექნიკური მომსახურება</t>
  </si>
  <si>
    <t>სააგენტოსთვის საექსპერტო-სარეცენზიო მომსახურების შესყიდვა</t>
  </si>
  <si>
    <t xml:space="preserve"> მკაცრი აღრიცხვის ბლანკების, ნაბეჭდი მასალა დამცავი შრეებით დაბეჭდვის  სახელმწიფო შესყიდვა</t>
  </si>
  <si>
    <t xml:space="preserve">დაკალიბრების მომსახურება </t>
  </si>
  <si>
    <t>ლიფტების ტექნიკური მომსახურება</t>
  </si>
  <si>
    <t xml:space="preserve">უსაფრთხოების მოწყობილობების შეკეთება და ტექნიკური მომსახურება </t>
  </si>
  <si>
    <t>მომსახურებები მავნებლებთან ბრძოლის სფეროში</t>
  </si>
  <si>
    <t xml:space="preserve">ტონერიანი კარტრიჯები </t>
  </si>
  <si>
    <t xml:space="preserve">მომსახურებები მავნებლებთან ბრძოლის სფეროში მთარგმნელობითი მომსახურება </t>
  </si>
  <si>
    <t>ტვირთის გადაზიდვისა და შენახვის მომსახურებები</t>
  </si>
  <si>
    <t xml:space="preserve">ჯანდაცვის სფეროს მომსახურებები </t>
  </si>
  <si>
    <t xml:space="preserve">ნაგვის/ნარჩენების ინსინერატორების მონტაჟი </t>
  </si>
  <si>
    <t>შენობების მშენებლობა</t>
  </si>
  <si>
    <t>სააგენტოს ოფისებში, TCP/IP შეერთებას და სხვა თანმდევი მომსახურების შესყიდვა</t>
  </si>
  <si>
    <t>შემსყიდველის ბალანსზე რიცხული 26 (ოცდაექვსი) ერთეული, სხვადასხვა ტიპის ავტოსატრანსპორტო საშუალების რეცხვა</t>
  </si>
  <si>
    <t>დასუფთავებისა და სანიტარული მომსახურებების შესყიდვა - სამეგრელო-ზემო სვანეთის სოციალური მომსახურების ცენტრისა და რაიონული განყოფილებებში</t>
  </si>
  <si>
    <t>დასუფთავებისა და სანიტარული მომსახურებების შესყიდვა - ქვემო ქართლის სოციალური მომსახურების ცენტრებში და რაიონული განყოფილებების ოფისებში</t>
  </si>
  <si>
    <t>დასუფთავებისა და სანიტარული მომსახურებების შესყიდვა - რაჭა-ლეჩხუმ - ქვემო სვანეთის სოციალური მომსახურების სამხარეო ცენტრი და რაიონული განყოფილებების ოფისები</t>
  </si>
  <si>
    <t>დასუფთავებისა და სანიტარული მომსახურებების შესყიდვა - კახეთის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</si>
  <si>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გურიის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</si>
  <si>
    <t>დასუფთავებისა და სანიტარული მომსახურებების შესყიდვა - იმერეთის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</si>
  <si>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 თბილისის სოციალური მომსახურების ცენტრები, საყოველთაო ჯანდაცვის ოფისი და ცენტრალური აპარატი</t>
  </si>
  <si>
    <t>დასუფთავებისა და სანიტარული მომსახურებების შესყიდვა - აჭარის სოციალური მომსახურების სამხარეო ცენტრი, საყოველთაო ჯანდაცვისა და რაიონული განყოფილებების ოფისები</t>
  </si>
  <si>
    <t>დასუფთავებისა და სანიტარული მომსახურებების შესყიდვა - მცხეთა–მთიანეთის სოციალური მომსახურების ცენტრებში და რაიონულ განყოფილებების ოფისები</t>
  </si>
  <si>
    <t>დასუფთავებისა და სანიტარული მომსახურებების შესყიდვა -სამცხე–ჯავახეთის სოციალური მომსახურების ცენტრებში და რაიონულ განყოფილებების ოფისები</t>
  </si>
  <si>
    <t>შენობის დაცვის მომსახურება</t>
  </si>
  <si>
    <t>ჟალუზები</t>
  </si>
  <si>
    <t>დასუფთავებისა და სანიტარული მომსახურებების შესყიდვა</t>
  </si>
  <si>
    <t>ლიფტის ტექნიკური მომსახურების შესყიდვა</t>
  </si>
  <si>
    <t>ავტომანქანების რეცხვის მომსახურებების  შესყიდვა</t>
  </si>
  <si>
    <t>სააგენტოს თანამშრომელთათვის სამსახურის ელექტრონული ბარათების შესყიდვა.</t>
  </si>
  <si>
    <t>ბურღულეული, კარტოფილი, ბოსტნეული, ხილი და თხილეული</t>
  </si>
  <si>
    <t>ცხოველური წარმოშობის პროდუქტები, ხორცი და ხორცის პროდუქტები</t>
  </si>
  <si>
    <t> რძის პროდუქტები</t>
  </si>
  <si>
    <t>ცხოველური ან მცენარეული ზეთები და ცხიმები</t>
  </si>
  <si>
    <t>დაფქული მარცვლეული პროდუქტები, სახამებელი და სახამებლის პროდუქტები</t>
  </si>
  <si>
    <t>თევზის ფილეები</t>
  </si>
  <si>
    <t>პურ-პროდუქტი (იმერეთი)</t>
  </si>
  <si>
    <t>პურ-პროდუქტი (დუშეთი)</t>
  </si>
  <si>
    <t>სხვადასხვა საკვები პროდუქტი</t>
  </si>
  <si>
    <t>გაზიანი და მინერალური წყლები</t>
  </si>
  <si>
    <t>პურ-პროდუქტი (გორი)</t>
  </si>
  <si>
    <t>პურ-პროდუქტი (მარტყოფი)</t>
  </si>
  <si>
    <t xml:space="preserve">ტომატ-პასტა, ჯემი, ნატურალური წვენი </t>
  </si>
  <si>
    <t>სასმელი წყალი</t>
  </si>
  <si>
    <t> საწმენდი და საპრიალებელი პროდუქცია</t>
  </si>
  <si>
    <t>პირადი ჰიგიენის საშუალებები (ერთჯერადი პამპერსები)</t>
  </si>
  <si>
    <t>სამეურნეო საქონელი (ცოხცი. აქანდაზი, ჯაგრისი, კონტეინერები..)</t>
  </si>
  <si>
    <t> სამუშაო ხელთათმანები</t>
  </si>
  <si>
    <t>ფარმაცევტული პროდუქტები (მედიკამენტები)</t>
  </si>
  <si>
    <t>ქსოვილის ნივთები (საწმენდი ტილოები)</t>
  </si>
  <si>
    <t xml:space="preserve">სხვადასხვა მომსახურება ჯანდაცვის სფეროში </t>
  </si>
  <si>
    <t>ფარმაცევტული პროდუქტი - მეთადონის ჰიდროქლორიდი (წყალში ხსნადი ფორმა - ხსნარის, კონცენტრატის ან ფხვნილის სახით)</t>
  </si>
  <si>
    <t xml:space="preserve">სამედიცინო მოწყობილობებიყველა სხვა არასამკურნალო საშუალებები </t>
  </si>
  <si>
    <t xml:space="preserve"> სამედიცინო სახარჯი მასალები </t>
  </si>
  <si>
    <t xml:space="preserve"> „ანტიდიურეზული ჰორმონის“ (ცხვირის წვეთები და/ან სფრეი და/ან აბები და/ან პერორალური ლიოფილიზატი)</t>
  </si>
  <si>
    <t xml:space="preserve">ხანგრძლივი მოქმედების ინსულინის ანალოგი - ხანმოკლე მოქმედების ინსულინის ანალოგი </t>
  </si>
  <si>
    <t>ტაკროლიმუსი</t>
  </si>
  <si>
    <t>„ნატრიუმის მიკოფენოლატი"</t>
  </si>
  <si>
    <t xml:space="preserve"> საშუალებები და მასალა</t>
  </si>
  <si>
    <t xml:space="preserve"> პერიტონეული დიალიზის სახარჯი მასალა</t>
  </si>
  <si>
    <t xml:space="preserve"> რკინის სუკროზა</t>
  </si>
  <si>
    <t xml:space="preserve"> „მიკოფენოლატის მოფეტილის“ </t>
  </si>
  <si>
    <t xml:space="preserve"> ბეჭდვისა და მასთან დაკავშირებული მომსახურებები</t>
  </si>
  <si>
    <t xml:space="preserve"> აქტივირებული პროთრომბინ კომპლექს კონცენტრატის (ანტიინჰიბიტორული კოაგულაციური კომპლექსი)</t>
  </si>
  <si>
    <t>, 0-დან 1 წლამდე და 1-დან 3 წლამდე ბავშვებისთვის, სამკურნალო საკვები დანამატი</t>
  </si>
  <si>
    <t>ანტიინჰიბიტორული პროთრომბინ კომპლექსი</t>
  </si>
  <si>
    <t xml:space="preserve"> ფარმაცევტული პროდუქტი - ანტიჰემოფილური VIII ფაქტორ-კონცენტრატი„</t>
  </si>
  <si>
    <t>ანტიჰემოფილური IX ფაქტორკონცენტრატი</t>
  </si>
  <si>
    <t>მედიკამენტი „პირფერიდონი“ (ფილტვების იდიოპათიური ფიბროზის სამკურნალოდ)</t>
  </si>
  <si>
    <t xml:space="preserve"> „დიდი თალასემიით“ დაავადებულთათვის რკინის შემბოჭავი პრეპარატები ("დეფერასიროქსი") </t>
  </si>
  <si>
    <t xml:space="preserve">აქტივირებული პროთრომბინ კომპლექს კონცენტრატი (ანტიინჰიბიტორული კოაგულაციური კომპლექსი) </t>
  </si>
  <si>
    <t xml:space="preserve"> ფარმაცევტული პროდუქტის - „პანკრეასის ფერმენტი - „პანკრეატინი"</t>
  </si>
  <si>
    <t xml:space="preserve"> სამკურნალო საშუალება „ეტანერცეპტი"</t>
  </si>
  <si>
    <t xml:space="preserve"> ფარმაცევტული პროდუქტი - „ფონ ვილებრანდის ფაქტორ-კონცენტრატი"</t>
  </si>
  <si>
    <t>სამედიცინო ჟანგბადი</t>
  </si>
  <si>
    <t>გადაბარების ჟურნალებისა და სამედიცინო ბარათების ბეჭდვა</t>
  </si>
  <si>
    <t>სამედიცინო სახარჯი მასალები</t>
  </si>
  <si>
    <t>გლუკომეტრის ჩხირები და სკარიფიაკტორები</t>
  </si>
  <si>
    <t>დიაზეპამი</t>
  </si>
  <si>
    <t>მედიკამენტები</t>
  </si>
  <si>
    <t>საკანცელარიო საქონელი</t>
  </si>
  <si>
    <t>ნათურები</t>
  </si>
  <si>
    <t>საწმენდი-საპრიალებელი პროდუქცია</t>
  </si>
  <si>
    <t>ონკანები და ვენტილები</t>
  </si>
  <si>
    <t>სამეურნეო საქონელი</t>
  </si>
  <si>
    <t>გადამზადების კურსების სერტიფიკატების ბეჭდვა</t>
  </si>
  <si>
    <t>კარტრიჯები</t>
  </si>
  <si>
    <t> საკერავი მანქანების შესყიდვა</t>
  </si>
  <si>
    <t>  სხვადასხვა სახის ელექტრო ხელსაწყოების შესყიდვა</t>
  </si>
  <si>
    <t>ფოტოაპარატის შესყიდვა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</si>
</sst>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10"/>
      <name val="Arial"/>
      <family val="2"/>
    </font>
    <font>
      <sz val="10"/>
      <name val="Arial Cyr"/>
      <family val="2"/>
      <charset val="204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1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79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16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17" fillId="0" borderId="1" xfId="0" applyFont="1" applyBorder="1" applyAlignment="1">
      <alignment horizontal="left" vertical="center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/>
    </xf>
    <xf numFmtId="0" fontId="17" fillId="3" borderId="9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0" fontId="6" fillId="0" borderId="10" xfId="0" applyFont="1" applyFill="1" applyBorder="1" applyAlignment="1" applyProtection="1">
      <alignment horizontal="left" vertical="center" wrapText="1" readingOrder="1"/>
      <protection locked="0"/>
    </xf>
    <xf numFmtId="0" fontId="6" fillId="0" borderId="12" xfId="0" applyFont="1" applyFill="1" applyBorder="1" applyAlignment="1" applyProtection="1">
      <alignment horizontal="left" vertical="center" wrapText="1" readingOrder="1"/>
      <protection locked="0"/>
    </xf>
    <xf numFmtId="0" fontId="2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" fontId="3" fillId="0" borderId="10" xfId="0" applyNumberFormat="1" applyFont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22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6" sqref="L6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9" width="27.85546875" hidden="1" customWidth="1"/>
    <col min="10" max="10" width="20.28515625" customWidth="1"/>
    <col min="11" max="11" width="31.28515625" customWidth="1"/>
    <col min="12" max="12" width="29.85546875" customWidth="1"/>
    <col min="13" max="14" width="16.85546875" customWidth="1"/>
  </cols>
  <sheetData>
    <row r="1" spans="1:13" ht="97.5" customHeight="1" x14ac:dyDescent="0.25">
      <c r="C1" s="26" t="s">
        <v>0</v>
      </c>
      <c r="D1" s="27" t="s">
        <v>1</v>
      </c>
      <c r="E1" s="27" t="s">
        <v>2</v>
      </c>
      <c r="F1" s="28" t="s">
        <v>208</v>
      </c>
      <c r="G1" s="28" t="s">
        <v>209</v>
      </c>
      <c r="H1" s="28" t="s">
        <v>210</v>
      </c>
      <c r="I1" s="29" t="s">
        <v>211</v>
      </c>
      <c r="J1" s="54" t="s">
        <v>3</v>
      </c>
      <c r="K1" s="54" t="s">
        <v>29</v>
      </c>
      <c r="L1" s="54" t="s">
        <v>30</v>
      </c>
      <c r="M1" s="54" t="s">
        <v>212</v>
      </c>
    </row>
    <row r="2" spans="1:13" ht="71.25" customHeight="1" x14ac:dyDescent="0.25">
      <c r="A2" s="25" t="str">
        <f>IF(OR(F2&lt;&gt;0,I2&lt;&gt;0,J2&lt;&gt;0),"a","b")</f>
        <v>a</v>
      </c>
      <c r="B2">
        <v>1</v>
      </c>
      <c r="C2" s="36" t="s">
        <v>40</v>
      </c>
      <c r="D2" s="20" t="s">
        <v>41</v>
      </c>
      <c r="E2" s="21"/>
      <c r="F2" s="22">
        <f t="shared" ref="F2:M2" si="0">F3+F131+F257+F463+F497+F510</f>
        <v>3087293.5699999984</v>
      </c>
      <c r="G2" s="22">
        <f t="shared" si="0"/>
        <v>346507.1</v>
      </c>
      <c r="H2" s="22">
        <f t="shared" si="0"/>
        <v>0</v>
      </c>
      <c r="I2" s="22">
        <f t="shared" si="0"/>
        <v>0</v>
      </c>
      <c r="J2" s="22">
        <f t="shared" si="0"/>
        <v>3433800.669999999</v>
      </c>
      <c r="K2" s="22">
        <f t="shared" si="0"/>
        <v>0</v>
      </c>
      <c r="L2" s="22">
        <f t="shared" si="0"/>
        <v>0</v>
      </c>
      <c r="M2" s="22">
        <f t="shared" si="0"/>
        <v>0</v>
      </c>
    </row>
    <row r="3" spans="1:13" ht="56.25" customHeight="1" x14ac:dyDescent="0.25">
      <c r="A3" s="25" t="str">
        <f t="shared" ref="A3:A81" si="1">IF(OR(F3&lt;&gt;0,I3&lt;&gt;0,J3&lt;&gt;0),"a","b")</f>
        <v>a</v>
      </c>
      <c r="B3">
        <v>1</v>
      </c>
      <c r="C3" s="36" t="s">
        <v>42</v>
      </c>
      <c r="D3" s="20" t="s">
        <v>43</v>
      </c>
      <c r="E3" s="21"/>
      <c r="F3" s="22">
        <f>F4+F26+F50+F73+F105+F109+F119</f>
        <v>317009.12</v>
      </c>
      <c r="G3" s="22">
        <f t="shared" ref="G3:L3" si="2">G4+G26+G50+G73+G105+G109+G119</f>
        <v>37870</v>
      </c>
      <c r="H3" s="22">
        <f t="shared" si="2"/>
        <v>0</v>
      </c>
      <c r="I3" s="22">
        <f t="shared" si="2"/>
        <v>0</v>
      </c>
      <c r="J3" s="22">
        <f t="shared" si="2"/>
        <v>354879.12</v>
      </c>
      <c r="K3" s="22">
        <f t="shared" si="2"/>
        <v>0</v>
      </c>
      <c r="L3" s="22">
        <f t="shared" si="2"/>
        <v>0</v>
      </c>
      <c r="M3" s="22">
        <f t="shared" ref="M3" si="3">M4+M26+M50+M73+M105+M109+M119</f>
        <v>0</v>
      </c>
    </row>
    <row r="4" spans="1:13" ht="72" x14ac:dyDescent="0.25">
      <c r="A4" s="25" t="str">
        <f t="shared" si="1"/>
        <v>a</v>
      </c>
      <c r="B4">
        <v>1</v>
      </c>
      <c r="C4" s="30" t="s">
        <v>44</v>
      </c>
      <c r="D4" s="4" t="s">
        <v>45</v>
      </c>
      <c r="E4" s="9"/>
      <c r="F4" s="15">
        <f>SUM(F5:F25)</f>
        <v>76491.199999999997</v>
      </c>
      <c r="G4" s="15">
        <f t="shared" ref="G4:L4" si="4">SUM(G5:G25)</f>
        <v>4449</v>
      </c>
      <c r="H4" s="15">
        <f t="shared" si="4"/>
        <v>0</v>
      </c>
      <c r="I4" s="15">
        <f t="shared" si="4"/>
        <v>0</v>
      </c>
      <c r="J4" s="15">
        <f t="shared" si="4"/>
        <v>80940.2</v>
      </c>
      <c r="K4" s="15">
        <f t="shared" si="4"/>
        <v>0</v>
      </c>
      <c r="L4" s="15">
        <f t="shared" si="4"/>
        <v>0</v>
      </c>
      <c r="M4" s="15">
        <f t="shared" ref="M4" si="5">SUM(M5:M25)</f>
        <v>0</v>
      </c>
    </row>
    <row r="5" spans="1:13" ht="54.75" customHeight="1" x14ac:dyDescent="0.25">
      <c r="A5" s="25" t="str">
        <f t="shared" si="1"/>
        <v>a</v>
      </c>
      <c r="C5" s="32"/>
      <c r="D5" s="46" t="s">
        <v>195</v>
      </c>
      <c r="E5" s="5" t="s">
        <v>157</v>
      </c>
      <c r="F5" s="18"/>
      <c r="G5" s="18">
        <v>3749</v>
      </c>
      <c r="H5" s="18"/>
      <c r="I5" s="18"/>
      <c r="J5" s="18">
        <f>F5+G5+H5+I5</f>
        <v>3749</v>
      </c>
      <c r="K5" s="66"/>
      <c r="L5" s="66"/>
      <c r="M5" s="66"/>
    </row>
    <row r="6" spans="1:13" ht="56.25" customHeight="1" x14ac:dyDescent="0.25">
      <c r="A6" s="25" t="str">
        <f t="shared" si="1"/>
        <v>a</v>
      </c>
      <c r="C6" s="32"/>
      <c r="D6" s="46" t="s">
        <v>195</v>
      </c>
      <c r="E6" s="5" t="s">
        <v>157</v>
      </c>
      <c r="F6" s="18"/>
      <c r="G6" s="18">
        <v>700</v>
      </c>
      <c r="H6" s="18"/>
      <c r="I6" s="18"/>
      <c r="J6" s="18">
        <f t="shared" ref="J6:J25" si="6">F6+G6+H6+I6</f>
        <v>700</v>
      </c>
      <c r="K6" s="66"/>
      <c r="L6" s="66"/>
      <c r="M6" s="66"/>
    </row>
    <row r="7" spans="1:13" ht="78.75" customHeight="1" x14ac:dyDescent="0.25">
      <c r="A7" s="25" t="str">
        <f t="shared" si="1"/>
        <v>a</v>
      </c>
      <c r="C7" s="32"/>
      <c r="D7" s="46" t="s">
        <v>213</v>
      </c>
      <c r="E7" s="5" t="s">
        <v>157</v>
      </c>
      <c r="F7" s="18">
        <v>22386.2</v>
      </c>
      <c r="G7" s="18">
        <v>0</v>
      </c>
      <c r="H7" s="18"/>
      <c r="I7" s="18"/>
      <c r="J7" s="18">
        <f t="shared" si="6"/>
        <v>22386.2</v>
      </c>
      <c r="K7" s="66"/>
      <c r="L7" s="66"/>
      <c r="M7" s="66"/>
    </row>
    <row r="8" spans="1:13" ht="54" customHeight="1" x14ac:dyDescent="0.25">
      <c r="A8" s="25" t="str">
        <f t="shared" si="1"/>
        <v>a</v>
      </c>
      <c r="C8" s="32"/>
      <c r="D8" s="46" t="s">
        <v>214</v>
      </c>
      <c r="E8" s="5" t="s">
        <v>157</v>
      </c>
      <c r="F8" s="18">
        <v>2000</v>
      </c>
      <c r="G8" s="18">
        <v>0</v>
      </c>
      <c r="H8" s="18"/>
      <c r="I8" s="18"/>
      <c r="J8" s="18">
        <f t="shared" si="6"/>
        <v>2000</v>
      </c>
      <c r="K8" s="66"/>
      <c r="L8" s="66"/>
      <c r="M8" s="66"/>
    </row>
    <row r="9" spans="1:13" ht="54" customHeight="1" x14ac:dyDescent="0.25">
      <c r="A9" s="25" t="str">
        <f t="shared" si="1"/>
        <v>a</v>
      </c>
      <c r="C9" s="32"/>
      <c r="D9" s="46" t="s">
        <v>215</v>
      </c>
      <c r="E9" s="5" t="s">
        <v>157</v>
      </c>
      <c r="F9" s="18">
        <v>6270</v>
      </c>
      <c r="G9" s="18">
        <v>0</v>
      </c>
      <c r="H9" s="18"/>
      <c r="I9" s="18"/>
      <c r="J9" s="18">
        <f t="shared" si="6"/>
        <v>6270</v>
      </c>
      <c r="K9" s="66"/>
      <c r="L9" s="66"/>
      <c r="M9" s="66"/>
    </row>
    <row r="10" spans="1:13" ht="54" customHeight="1" x14ac:dyDescent="0.25">
      <c r="A10" s="25" t="str">
        <f t="shared" si="1"/>
        <v>a</v>
      </c>
      <c r="C10" s="32"/>
      <c r="D10" s="46" t="s">
        <v>216</v>
      </c>
      <c r="E10" s="5" t="s">
        <v>157</v>
      </c>
      <c r="F10" s="18">
        <v>841</v>
      </c>
      <c r="G10" s="18">
        <v>0</v>
      </c>
      <c r="H10" s="18"/>
      <c r="I10" s="18"/>
      <c r="J10" s="18">
        <f t="shared" si="6"/>
        <v>841</v>
      </c>
      <c r="K10" s="66"/>
      <c r="L10" s="66"/>
      <c r="M10" s="66"/>
    </row>
    <row r="11" spans="1:13" ht="45.75" customHeight="1" x14ac:dyDescent="0.25">
      <c r="A11" s="25" t="str">
        <f t="shared" si="1"/>
        <v>a</v>
      </c>
      <c r="C11" s="32"/>
      <c r="D11" s="46" t="s">
        <v>217</v>
      </c>
      <c r="E11" s="5" t="s">
        <v>157</v>
      </c>
      <c r="F11" s="18">
        <v>5012</v>
      </c>
      <c r="G11" s="18">
        <v>0</v>
      </c>
      <c r="H11" s="18"/>
      <c r="I11" s="18"/>
      <c r="J11" s="18">
        <f t="shared" si="6"/>
        <v>5012</v>
      </c>
      <c r="K11" s="66"/>
      <c r="L11" s="66"/>
      <c r="M11" s="66"/>
    </row>
    <row r="12" spans="1:13" ht="54" customHeight="1" x14ac:dyDescent="0.25">
      <c r="A12" s="25" t="str">
        <f t="shared" si="1"/>
        <v>a</v>
      </c>
      <c r="C12" s="32"/>
      <c r="D12" s="46" t="s">
        <v>218</v>
      </c>
      <c r="E12" s="5" t="s">
        <v>157</v>
      </c>
      <c r="F12" s="18">
        <v>68</v>
      </c>
      <c r="G12" s="18">
        <v>0</v>
      </c>
      <c r="H12" s="18"/>
      <c r="I12" s="18"/>
      <c r="J12" s="18">
        <f t="shared" si="6"/>
        <v>68</v>
      </c>
      <c r="K12" s="66"/>
      <c r="L12" s="66"/>
      <c r="M12" s="66"/>
    </row>
    <row r="13" spans="1:13" ht="54" customHeight="1" x14ac:dyDescent="0.25">
      <c r="A13" s="25" t="str">
        <f t="shared" si="1"/>
        <v>a</v>
      </c>
      <c r="C13" s="32"/>
      <c r="D13" s="46" t="s">
        <v>219</v>
      </c>
      <c r="E13" s="5" t="s">
        <v>157</v>
      </c>
      <c r="F13" s="18">
        <v>1100</v>
      </c>
      <c r="G13" s="18">
        <v>0</v>
      </c>
      <c r="H13" s="18"/>
      <c r="I13" s="18"/>
      <c r="J13" s="18">
        <f t="shared" si="6"/>
        <v>1100</v>
      </c>
      <c r="K13" s="66"/>
      <c r="L13" s="66"/>
      <c r="M13" s="66"/>
    </row>
    <row r="14" spans="1:13" ht="54" customHeight="1" x14ac:dyDescent="0.25">
      <c r="A14" s="25" t="str">
        <f t="shared" si="1"/>
        <v>a</v>
      </c>
      <c r="C14" s="32"/>
      <c r="D14" s="46" t="s">
        <v>220</v>
      </c>
      <c r="E14" s="5" t="s">
        <v>157</v>
      </c>
      <c r="F14" s="18">
        <v>26800</v>
      </c>
      <c r="G14" s="18">
        <v>0</v>
      </c>
      <c r="H14" s="18"/>
      <c r="I14" s="18"/>
      <c r="J14" s="18">
        <f t="shared" si="6"/>
        <v>26800</v>
      </c>
      <c r="K14" s="66"/>
      <c r="L14" s="66"/>
      <c r="M14" s="66"/>
    </row>
    <row r="15" spans="1:13" ht="54" customHeight="1" x14ac:dyDescent="0.25">
      <c r="A15" s="25" t="str">
        <f t="shared" ref="A15:A23" si="7">IF(OR(F15&lt;&gt;0,I15&lt;&gt;0,J15&lt;&gt;0),"a","b")</f>
        <v>a</v>
      </c>
      <c r="C15" s="32"/>
      <c r="D15" s="46" t="s">
        <v>221</v>
      </c>
      <c r="E15" s="5" t="s">
        <v>157</v>
      </c>
      <c r="F15" s="18">
        <v>2649</v>
      </c>
      <c r="G15" s="18">
        <v>0</v>
      </c>
      <c r="H15" s="18"/>
      <c r="I15" s="18"/>
      <c r="J15" s="18">
        <f t="shared" si="6"/>
        <v>2649</v>
      </c>
      <c r="K15" s="66"/>
      <c r="L15" s="66"/>
      <c r="M15" s="66"/>
    </row>
    <row r="16" spans="1:13" ht="54" customHeight="1" x14ac:dyDescent="0.25">
      <c r="A16" s="25" t="str">
        <f t="shared" si="7"/>
        <v>a</v>
      </c>
      <c r="C16" s="32"/>
      <c r="D16" s="46" t="s">
        <v>222</v>
      </c>
      <c r="E16" s="5" t="s">
        <v>157</v>
      </c>
      <c r="F16" s="18">
        <v>719</v>
      </c>
      <c r="G16" s="18">
        <v>0</v>
      </c>
      <c r="H16" s="18"/>
      <c r="I16" s="18"/>
      <c r="J16" s="18">
        <f t="shared" si="6"/>
        <v>719</v>
      </c>
      <c r="K16" s="66"/>
      <c r="L16" s="66"/>
      <c r="M16" s="66"/>
    </row>
    <row r="17" spans="1:13" ht="54" customHeight="1" x14ac:dyDescent="0.25">
      <c r="A17" s="25" t="str">
        <f t="shared" si="7"/>
        <v>a</v>
      </c>
      <c r="C17" s="32"/>
      <c r="D17" s="46" t="s">
        <v>216</v>
      </c>
      <c r="E17" s="5" t="s">
        <v>157</v>
      </c>
      <c r="F17" s="18">
        <v>190</v>
      </c>
      <c r="G17" s="18">
        <v>0</v>
      </c>
      <c r="H17" s="18"/>
      <c r="I17" s="18"/>
      <c r="J17" s="18">
        <f t="shared" si="6"/>
        <v>190</v>
      </c>
      <c r="K17" s="66"/>
      <c r="L17" s="66"/>
      <c r="M17" s="66"/>
    </row>
    <row r="18" spans="1:13" ht="72.75" customHeight="1" x14ac:dyDescent="0.25">
      <c r="A18" s="25" t="str">
        <f t="shared" si="7"/>
        <v>a</v>
      </c>
      <c r="C18" s="32"/>
      <c r="D18" s="46" t="s">
        <v>217</v>
      </c>
      <c r="E18" s="5" t="s">
        <v>157</v>
      </c>
      <c r="F18" s="18">
        <v>3000</v>
      </c>
      <c r="G18" s="18">
        <v>0</v>
      </c>
      <c r="H18" s="18"/>
      <c r="I18" s="18"/>
      <c r="J18" s="18">
        <f t="shared" si="6"/>
        <v>3000</v>
      </c>
      <c r="K18" s="66"/>
      <c r="L18" s="66"/>
      <c r="M18" s="66"/>
    </row>
    <row r="19" spans="1:13" ht="54" customHeight="1" x14ac:dyDescent="0.25">
      <c r="A19" s="25" t="str">
        <f t="shared" si="7"/>
        <v>a</v>
      </c>
      <c r="C19" s="32"/>
      <c r="D19" s="46" t="s">
        <v>216</v>
      </c>
      <c r="E19" s="5" t="s">
        <v>157</v>
      </c>
      <c r="F19" s="18">
        <v>679</v>
      </c>
      <c r="G19" s="18">
        <v>0</v>
      </c>
      <c r="H19" s="18"/>
      <c r="I19" s="18"/>
      <c r="J19" s="18">
        <f t="shared" si="6"/>
        <v>679</v>
      </c>
      <c r="K19" s="66"/>
      <c r="L19" s="66"/>
      <c r="M19" s="66"/>
    </row>
    <row r="20" spans="1:13" ht="64.5" customHeight="1" x14ac:dyDescent="0.25">
      <c r="A20" s="25"/>
      <c r="C20" s="32"/>
      <c r="D20" s="46" t="s">
        <v>223</v>
      </c>
      <c r="E20" s="5" t="s">
        <v>157</v>
      </c>
      <c r="F20" s="18">
        <v>855</v>
      </c>
      <c r="G20" s="18">
        <v>0</v>
      </c>
      <c r="H20" s="18"/>
      <c r="I20" s="18"/>
      <c r="J20" s="18">
        <f t="shared" si="6"/>
        <v>855</v>
      </c>
      <c r="K20" s="66"/>
      <c r="L20" s="66"/>
      <c r="M20" s="66"/>
    </row>
    <row r="21" spans="1:13" ht="54" customHeight="1" x14ac:dyDescent="0.25">
      <c r="A21" s="25"/>
      <c r="C21" s="32"/>
      <c r="D21" s="46" t="s">
        <v>217</v>
      </c>
      <c r="E21" s="5" t="s">
        <v>157</v>
      </c>
      <c r="F21" s="18">
        <v>492</v>
      </c>
      <c r="G21" s="18">
        <v>0</v>
      </c>
      <c r="H21" s="18"/>
      <c r="I21" s="18"/>
      <c r="J21" s="18">
        <f t="shared" si="6"/>
        <v>492</v>
      </c>
      <c r="K21" s="66"/>
      <c r="L21" s="66"/>
      <c r="M21" s="66"/>
    </row>
    <row r="22" spans="1:13" ht="54" customHeight="1" x14ac:dyDescent="0.25">
      <c r="A22" s="25" t="str">
        <f t="shared" si="7"/>
        <v>a</v>
      </c>
      <c r="C22" s="32"/>
      <c r="D22" s="46" t="s">
        <v>190</v>
      </c>
      <c r="E22" s="5" t="s">
        <v>157</v>
      </c>
      <c r="F22" s="18">
        <v>2750</v>
      </c>
      <c r="G22" s="18">
        <v>0</v>
      </c>
      <c r="H22" s="18"/>
      <c r="I22" s="18"/>
      <c r="J22" s="18">
        <f t="shared" si="6"/>
        <v>2750</v>
      </c>
      <c r="K22" s="66"/>
      <c r="L22" s="66"/>
      <c r="M22" s="66"/>
    </row>
    <row r="23" spans="1:13" ht="54" customHeight="1" x14ac:dyDescent="0.25">
      <c r="A23" s="25" t="str">
        <f t="shared" si="7"/>
        <v>a</v>
      </c>
      <c r="C23" s="32"/>
      <c r="D23" s="46" t="s">
        <v>224</v>
      </c>
      <c r="E23" s="5" t="s">
        <v>157</v>
      </c>
      <c r="F23" s="18">
        <v>680</v>
      </c>
      <c r="G23" s="18">
        <v>0</v>
      </c>
      <c r="H23" s="18"/>
      <c r="I23" s="18"/>
      <c r="J23" s="18">
        <f t="shared" si="6"/>
        <v>680</v>
      </c>
      <c r="K23" s="66"/>
      <c r="L23" s="66"/>
      <c r="M23" s="66"/>
    </row>
    <row r="24" spans="1:13" ht="27" hidden="1" customHeight="1" x14ac:dyDescent="0.25">
      <c r="A24" s="25" t="str">
        <f t="shared" si="1"/>
        <v>b</v>
      </c>
      <c r="C24" s="32"/>
      <c r="D24" s="46"/>
      <c r="E24" s="5"/>
      <c r="F24" s="18"/>
      <c r="G24" s="18">
        <v>0</v>
      </c>
      <c r="H24" s="18"/>
      <c r="I24" s="18"/>
      <c r="J24" s="18">
        <f t="shared" si="6"/>
        <v>0</v>
      </c>
      <c r="K24" s="23"/>
      <c r="L24" s="56"/>
      <c r="M24" s="56"/>
    </row>
    <row r="25" spans="1:13" ht="27" hidden="1" customHeight="1" x14ac:dyDescent="0.25">
      <c r="A25" s="25" t="str">
        <f t="shared" si="1"/>
        <v>b</v>
      </c>
      <c r="C25" s="32"/>
      <c r="D25" s="46"/>
      <c r="E25" s="5"/>
      <c r="F25" s="18"/>
      <c r="G25" s="18">
        <v>0</v>
      </c>
      <c r="H25" s="18"/>
      <c r="I25" s="18"/>
      <c r="J25" s="18">
        <f t="shared" si="6"/>
        <v>0</v>
      </c>
      <c r="K25" s="23"/>
      <c r="L25" s="56"/>
      <c r="M25" s="56"/>
    </row>
    <row r="26" spans="1:13" ht="44.25" customHeight="1" x14ac:dyDescent="0.25">
      <c r="A26" s="25" t="str">
        <f t="shared" si="1"/>
        <v>a</v>
      </c>
      <c r="B26">
        <v>1</v>
      </c>
      <c r="C26" s="30" t="s">
        <v>46</v>
      </c>
      <c r="D26" s="4" t="s">
        <v>47</v>
      </c>
      <c r="E26" s="9"/>
      <c r="F26" s="15">
        <f>F27+F35+F43</f>
        <v>5451</v>
      </c>
      <c r="G26" s="15">
        <f t="shared" ref="G26:L26" si="8">G27+G35+G43</f>
        <v>5050</v>
      </c>
      <c r="H26" s="15">
        <f t="shared" si="8"/>
        <v>0</v>
      </c>
      <c r="I26" s="15">
        <f t="shared" si="8"/>
        <v>0</v>
      </c>
      <c r="J26" s="15">
        <f t="shared" si="8"/>
        <v>10501</v>
      </c>
      <c r="K26" s="15">
        <f t="shared" si="8"/>
        <v>0</v>
      </c>
      <c r="L26" s="15">
        <f t="shared" si="8"/>
        <v>0</v>
      </c>
      <c r="M26" s="15">
        <f t="shared" ref="M26" si="9">M27+M35+M43</f>
        <v>0</v>
      </c>
    </row>
    <row r="27" spans="1:13" ht="41.25" customHeight="1" x14ac:dyDescent="0.25">
      <c r="A27" s="25" t="str">
        <f t="shared" si="1"/>
        <v>a</v>
      </c>
      <c r="B27">
        <v>1</v>
      </c>
      <c r="C27" s="31" t="s">
        <v>48</v>
      </c>
      <c r="D27" s="3" t="s">
        <v>49</v>
      </c>
      <c r="E27" s="3"/>
      <c r="F27" s="17">
        <f>SUM(F28:F34)</f>
        <v>5451</v>
      </c>
      <c r="G27" s="17">
        <f t="shared" ref="G27:L27" si="10">SUM(G28:G34)</f>
        <v>5050</v>
      </c>
      <c r="H27" s="17">
        <f t="shared" si="10"/>
        <v>0</v>
      </c>
      <c r="I27" s="17">
        <f t="shared" si="10"/>
        <v>0</v>
      </c>
      <c r="J27" s="17">
        <f t="shared" si="10"/>
        <v>10501</v>
      </c>
      <c r="K27" s="17">
        <f t="shared" si="10"/>
        <v>0</v>
      </c>
      <c r="L27" s="17">
        <f t="shared" si="10"/>
        <v>0</v>
      </c>
      <c r="M27" s="17">
        <f t="shared" ref="M27" si="11">SUM(M28:M34)</f>
        <v>0</v>
      </c>
    </row>
    <row r="28" spans="1:13" ht="46.5" customHeight="1" x14ac:dyDescent="0.25">
      <c r="A28" s="25" t="str">
        <f t="shared" si="1"/>
        <v>a</v>
      </c>
      <c r="C28" s="32"/>
      <c r="D28" s="46" t="s">
        <v>194</v>
      </c>
      <c r="E28" s="5" t="s">
        <v>157</v>
      </c>
      <c r="F28" s="18"/>
      <c r="G28" s="18">
        <v>5050</v>
      </c>
      <c r="H28" s="18"/>
      <c r="I28" s="18"/>
      <c r="J28" s="18">
        <f t="shared" ref="J28:J72" si="12">F28+G28+H28+I28</f>
        <v>5050</v>
      </c>
      <c r="K28" s="66"/>
      <c r="L28" s="66"/>
      <c r="M28" s="66"/>
    </row>
    <row r="29" spans="1:13" ht="45.75" customHeight="1" x14ac:dyDescent="0.25">
      <c r="A29" s="25" t="str">
        <f t="shared" si="1"/>
        <v>a</v>
      </c>
      <c r="C29" s="32"/>
      <c r="D29" s="46" t="s">
        <v>225</v>
      </c>
      <c r="E29" s="5" t="s">
        <v>157</v>
      </c>
      <c r="F29" s="18">
        <v>1456</v>
      </c>
      <c r="G29" s="18">
        <v>0</v>
      </c>
      <c r="H29" s="18"/>
      <c r="I29" s="18"/>
      <c r="J29" s="18">
        <f t="shared" si="12"/>
        <v>1456</v>
      </c>
      <c r="K29" s="66"/>
      <c r="L29" s="66"/>
      <c r="M29" s="66"/>
    </row>
    <row r="30" spans="1:13" ht="60" hidden="1" customHeight="1" x14ac:dyDescent="0.25">
      <c r="A30" s="25" t="str">
        <f t="shared" si="1"/>
        <v>b</v>
      </c>
      <c r="C30" s="32"/>
      <c r="D30" s="46" t="s">
        <v>226</v>
      </c>
      <c r="E30" s="5" t="s">
        <v>157</v>
      </c>
      <c r="F30" s="18">
        <v>0</v>
      </c>
      <c r="G30" s="18">
        <v>0</v>
      </c>
      <c r="H30" s="18"/>
      <c r="I30" s="18"/>
      <c r="J30" s="18">
        <f t="shared" si="12"/>
        <v>0</v>
      </c>
      <c r="K30" s="66"/>
      <c r="L30" s="66"/>
      <c r="M30" s="66"/>
    </row>
    <row r="31" spans="1:13" ht="57" hidden="1" customHeight="1" x14ac:dyDescent="0.25">
      <c r="A31" s="25" t="str">
        <f t="shared" si="1"/>
        <v>b</v>
      </c>
      <c r="C31" s="32"/>
      <c r="D31" s="46" t="s">
        <v>227</v>
      </c>
      <c r="E31" s="5" t="s">
        <v>157</v>
      </c>
      <c r="F31" s="18">
        <v>0</v>
      </c>
      <c r="G31" s="18">
        <v>0</v>
      </c>
      <c r="H31" s="18"/>
      <c r="I31" s="18"/>
      <c r="J31" s="18">
        <f t="shared" si="12"/>
        <v>0</v>
      </c>
      <c r="K31" s="66"/>
      <c r="L31" s="66"/>
      <c r="M31" s="66"/>
    </row>
    <row r="32" spans="1:13" ht="51" customHeight="1" x14ac:dyDescent="0.25">
      <c r="A32" s="25" t="str">
        <f t="shared" si="1"/>
        <v>a</v>
      </c>
      <c r="C32" s="32"/>
      <c r="D32" s="46" t="s">
        <v>228</v>
      </c>
      <c r="E32" s="5" t="s">
        <v>157</v>
      </c>
      <c r="F32" s="18">
        <v>3995</v>
      </c>
      <c r="G32" s="18">
        <v>0</v>
      </c>
      <c r="H32" s="18"/>
      <c r="I32" s="18"/>
      <c r="J32" s="18">
        <f t="shared" si="12"/>
        <v>3995</v>
      </c>
      <c r="K32" s="23"/>
      <c r="L32" s="56"/>
      <c r="M32" s="56"/>
    </row>
    <row r="33" spans="1:13" ht="26.25" hidden="1" customHeight="1" x14ac:dyDescent="0.25">
      <c r="A33" s="25" t="str">
        <f t="shared" si="1"/>
        <v>b</v>
      </c>
      <c r="C33" s="32"/>
      <c r="D33" s="5"/>
      <c r="E33" s="5"/>
      <c r="F33" s="18"/>
      <c r="G33" s="18">
        <v>0</v>
      </c>
      <c r="H33" s="18"/>
      <c r="I33" s="18"/>
      <c r="J33" s="18">
        <f t="shared" si="12"/>
        <v>0</v>
      </c>
      <c r="K33" s="23"/>
      <c r="L33" s="56"/>
      <c r="M33" s="56"/>
    </row>
    <row r="34" spans="1:13" ht="26.25" hidden="1" customHeight="1" x14ac:dyDescent="0.25">
      <c r="A34" s="25" t="str">
        <f t="shared" si="1"/>
        <v>b</v>
      </c>
      <c r="C34" s="32"/>
      <c r="D34" s="5"/>
      <c r="E34" s="5"/>
      <c r="F34" s="18"/>
      <c r="G34" s="18">
        <v>0</v>
      </c>
      <c r="H34" s="18"/>
      <c r="I34" s="18"/>
      <c r="J34" s="18">
        <f t="shared" si="12"/>
        <v>0</v>
      </c>
      <c r="K34" s="23"/>
      <c r="L34" s="56"/>
      <c r="M34" s="56"/>
    </row>
    <row r="35" spans="1:13" ht="44.25" hidden="1" customHeight="1" x14ac:dyDescent="0.25">
      <c r="A35" s="25" t="str">
        <f t="shared" si="1"/>
        <v>b</v>
      </c>
      <c r="B35">
        <v>1</v>
      </c>
      <c r="C35" s="31" t="s">
        <v>50</v>
      </c>
      <c r="D35" s="3" t="s">
        <v>51</v>
      </c>
      <c r="E35" s="3"/>
      <c r="F35" s="17">
        <f>SUM(F36:F42)</f>
        <v>0</v>
      </c>
      <c r="G35" s="17">
        <f t="shared" ref="G35:L35" si="13">SUM(G36:G42)</f>
        <v>0</v>
      </c>
      <c r="H35" s="17">
        <f t="shared" si="13"/>
        <v>0</v>
      </c>
      <c r="I35" s="17">
        <f t="shared" si="13"/>
        <v>0</v>
      </c>
      <c r="J35" s="17">
        <f t="shared" si="13"/>
        <v>0</v>
      </c>
      <c r="K35" s="17">
        <f t="shared" si="13"/>
        <v>0</v>
      </c>
      <c r="L35" s="17">
        <f t="shared" si="13"/>
        <v>0</v>
      </c>
      <c r="M35" s="17">
        <f t="shared" ref="M35" si="14">SUM(M36:M42)</f>
        <v>0</v>
      </c>
    </row>
    <row r="36" spans="1:13" ht="27.75" hidden="1" customHeight="1" x14ac:dyDescent="0.25">
      <c r="A36" s="25" t="str">
        <f t="shared" si="1"/>
        <v>b</v>
      </c>
      <c r="C36" s="32"/>
      <c r="D36" s="5"/>
      <c r="E36" s="5"/>
      <c r="F36" s="18"/>
      <c r="G36" s="18">
        <v>0</v>
      </c>
      <c r="H36" s="18"/>
      <c r="I36" s="18"/>
      <c r="J36" s="18">
        <f t="shared" si="12"/>
        <v>0</v>
      </c>
      <c r="K36" s="23"/>
      <c r="L36" s="56"/>
      <c r="M36" s="56"/>
    </row>
    <row r="37" spans="1:13" ht="27.75" hidden="1" customHeight="1" x14ac:dyDescent="0.25">
      <c r="A37" s="25" t="str">
        <f t="shared" si="1"/>
        <v>b</v>
      </c>
      <c r="C37" s="32"/>
      <c r="D37" s="5"/>
      <c r="E37" s="5"/>
      <c r="F37" s="18"/>
      <c r="G37" s="18">
        <v>0</v>
      </c>
      <c r="H37" s="18"/>
      <c r="I37" s="18"/>
      <c r="J37" s="18">
        <f t="shared" si="12"/>
        <v>0</v>
      </c>
      <c r="K37" s="23"/>
      <c r="L37" s="56"/>
      <c r="M37" s="56"/>
    </row>
    <row r="38" spans="1:13" ht="27.75" hidden="1" customHeight="1" x14ac:dyDescent="0.25">
      <c r="A38" s="25" t="str">
        <f t="shared" si="1"/>
        <v>b</v>
      </c>
      <c r="C38" s="32"/>
      <c r="D38" s="5"/>
      <c r="E38" s="5"/>
      <c r="F38" s="18"/>
      <c r="G38" s="18">
        <v>0</v>
      </c>
      <c r="H38" s="18"/>
      <c r="I38" s="18"/>
      <c r="J38" s="18">
        <f t="shared" si="12"/>
        <v>0</v>
      </c>
      <c r="K38" s="23"/>
      <c r="L38" s="56"/>
      <c r="M38" s="56"/>
    </row>
    <row r="39" spans="1:13" ht="27.75" hidden="1" customHeight="1" x14ac:dyDescent="0.25">
      <c r="A39" s="25" t="str">
        <f t="shared" si="1"/>
        <v>b</v>
      </c>
      <c r="C39" s="32"/>
      <c r="D39" s="5"/>
      <c r="E39" s="5"/>
      <c r="F39" s="18"/>
      <c r="G39" s="18">
        <v>0</v>
      </c>
      <c r="H39" s="18"/>
      <c r="I39" s="18"/>
      <c r="J39" s="18">
        <f t="shared" si="12"/>
        <v>0</v>
      </c>
      <c r="K39" s="23"/>
      <c r="L39" s="56"/>
      <c r="M39" s="56"/>
    </row>
    <row r="40" spans="1:13" ht="27.75" hidden="1" customHeight="1" x14ac:dyDescent="0.25">
      <c r="A40" s="25" t="str">
        <f t="shared" si="1"/>
        <v>b</v>
      </c>
      <c r="C40" s="32"/>
      <c r="D40" s="5"/>
      <c r="E40" s="5"/>
      <c r="F40" s="18"/>
      <c r="G40" s="18">
        <v>0</v>
      </c>
      <c r="H40" s="18"/>
      <c r="I40" s="18"/>
      <c r="J40" s="18">
        <f t="shared" si="12"/>
        <v>0</v>
      </c>
      <c r="K40" s="23"/>
      <c r="L40" s="56"/>
      <c r="M40" s="56"/>
    </row>
    <row r="41" spans="1:13" ht="27.75" hidden="1" customHeight="1" x14ac:dyDescent="0.25">
      <c r="A41" s="25" t="str">
        <f t="shared" si="1"/>
        <v>b</v>
      </c>
      <c r="C41" s="32"/>
      <c r="D41" s="5"/>
      <c r="E41" s="5"/>
      <c r="F41" s="18"/>
      <c r="G41" s="18">
        <v>0</v>
      </c>
      <c r="H41" s="18"/>
      <c r="I41" s="18"/>
      <c r="J41" s="18">
        <f t="shared" si="12"/>
        <v>0</v>
      </c>
      <c r="K41" s="23"/>
      <c r="L41" s="56"/>
      <c r="M41" s="56"/>
    </row>
    <row r="42" spans="1:13" ht="27.75" hidden="1" customHeight="1" x14ac:dyDescent="0.25">
      <c r="A42" s="25" t="str">
        <f t="shared" si="1"/>
        <v>b</v>
      </c>
      <c r="C42" s="32"/>
      <c r="D42" s="5"/>
      <c r="E42" s="5"/>
      <c r="F42" s="18"/>
      <c r="G42" s="18">
        <v>0</v>
      </c>
      <c r="H42" s="18"/>
      <c r="I42" s="18"/>
      <c r="J42" s="18">
        <f t="shared" si="12"/>
        <v>0</v>
      </c>
      <c r="K42" s="23"/>
      <c r="L42" s="56"/>
      <c r="M42" s="56"/>
    </row>
    <row r="43" spans="1:13" ht="53.25" hidden="1" customHeight="1" x14ac:dyDescent="0.25">
      <c r="A43" s="25" t="str">
        <f t="shared" si="1"/>
        <v>b</v>
      </c>
      <c r="B43">
        <v>1</v>
      </c>
      <c r="C43" s="31" t="s">
        <v>52</v>
      </c>
      <c r="D43" s="3" t="s">
        <v>53</v>
      </c>
      <c r="E43" s="3"/>
      <c r="F43" s="16">
        <f>SUM(F44:F49)</f>
        <v>0</v>
      </c>
      <c r="G43" s="16">
        <f t="shared" ref="G43:L43" si="15">SUM(G44:G49)</f>
        <v>0</v>
      </c>
      <c r="H43" s="16">
        <f t="shared" si="15"/>
        <v>0</v>
      </c>
      <c r="I43" s="16">
        <f t="shared" si="15"/>
        <v>0</v>
      </c>
      <c r="J43" s="16">
        <f t="shared" si="15"/>
        <v>0</v>
      </c>
      <c r="K43" s="16">
        <f t="shared" si="15"/>
        <v>0</v>
      </c>
      <c r="L43" s="16">
        <f t="shared" si="15"/>
        <v>0</v>
      </c>
      <c r="M43" s="16">
        <f t="shared" ref="M43" si="16">SUM(M44:M49)</f>
        <v>0</v>
      </c>
    </row>
    <row r="44" spans="1:13" ht="27.75" hidden="1" customHeight="1" x14ac:dyDescent="0.25">
      <c r="A44" s="25" t="str">
        <f t="shared" si="1"/>
        <v>b</v>
      </c>
      <c r="C44" s="32"/>
      <c r="D44" s="5"/>
      <c r="E44" s="5"/>
      <c r="F44" s="18"/>
      <c r="G44" s="18">
        <v>0</v>
      </c>
      <c r="H44" s="18"/>
      <c r="I44" s="18"/>
      <c r="J44" s="18">
        <f t="shared" si="12"/>
        <v>0</v>
      </c>
      <c r="K44" s="23"/>
      <c r="L44" s="56"/>
      <c r="M44" s="56"/>
    </row>
    <row r="45" spans="1:13" ht="27.75" hidden="1" customHeight="1" x14ac:dyDescent="0.25">
      <c r="A45" s="25" t="str">
        <f t="shared" si="1"/>
        <v>b</v>
      </c>
      <c r="C45" s="32"/>
      <c r="D45" s="5"/>
      <c r="E45" s="5"/>
      <c r="F45" s="18"/>
      <c r="G45" s="18">
        <v>0</v>
      </c>
      <c r="H45" s="18"/>
      <c r="I45" s="18"/>
      <c r="J45" s="18">
        <f t="shared" si="12"/>
        <v>0</v>
      </c>
      <c r="K45" s="23"/>
      <c r="L45" s="56"/>
      <c r="M45" s="56"/>
    </row>
    <row r="46" spans="1:13" ht="27.75" hidden="1" customHeight="1" x14ac:dyDescent="0.25">
      <c r="A46" s="25" t="str">
        <f t="shared" si="1"/>
        <v>b</v>
      </c>
      <c r="C46" s="32"/>
      <c r="D46" s="5"/>
      <c r="E46" s="5"/>
      <c r="F46" s="18"/>
      <c r="G46" s="18">
        <v>0</v>
      </c>
      <c r="H46" s="18"/>
      <c r="I46" s="18"/>
      <c r="J46" s="18">
        <f t="shared" si="12"/>
        <v>0</v>
      </c>
      <c r="K46" s="23"/>
      <c r="L46" s="56"/>
      <c r="M46" s="56"/>
    </row>
    <row r="47" spans="1:13" ht="27.75" hidden="1" customHeight="1" x14ac:dyDescent="0.25">
      <c r="A47" s="25" t="str">
        <f t="shared" si="1"/>
        <v>b</v>
      </c>
      <c r="C47" s="32"/>
      <c r="D47" s="5"/>
      <c r="E47" s="5"/>
      <c r="F47" s="18"/>
      <c r="G47" s="18">
        <v>0</v>
      </c>
      <c r="H47" s="18"/>
      <c r="I47" s="18"/>
      <c r="J47" s="18">
        <f t="shared" si="12"/>
        <v>0</v>
      </c>
      <c r="K47" s="23"/>
      <c r="L47" s="56"/>
      <c r="M47" s="56"/>
    </row>
    <row r="48" spans="1:13" ht="27.75" hidden="1" customHeight="1" x14ac:dyDescent="0.25">
      <c r="A48" s="25" t="str">
        <f t="shared" si="1"/>
        <v>b</v>
      </c>
      <c r="C48" s="32"/>
      <c r="D48" s="5"/>
      <c r="E48" s="5"/>
      <c r="F48" s="18"/>
      <c r="G48" s="18">
        <v>0</v>
      </c>
      <c r="H48" s="18"/>
      <c r="I48" s="18"/>
      <c r="J48" s="18">
        <f t="shared" si="12"/>
        <v>0</v>
      </c>
      <c r="K48" s="23"/>
      <c r="L48" s="56"/>
      <c r="M48" s="56"/>
    </row>
    <row r="49" spans="1:13" ht="27.75" hidden="1" customHeight="1" x14ac:dyDescent="0.25">
      <c r="A49" s="25" t="str">
        <f t="shared" si="1"/>
        <v>b</v>
      </c>
      <c r="C49" s="32"/>
      <c r="D49" s="5"/>
      <c r="E49" s="5"/>
      <c r="F49" s="18"/>
      <c r="G49" s="18">
        <v>0</v>
      </c>
      <c r="H49" s="18"/>
      <c r="I49" s="18"/>
      <c r="J49" s="18">
        <f t="shared" si="12"/>
        <v>0</v>
      </c>
      <c r="K49" s="23"/>
      <c r="L49" s="56"/>
      <c r="M49" s="56"/>
    </row>
    <row r="50" spans="1:13" ht="62.25" customHeight="1" x14ac:dyDescent="0.25">
      <c r="A50" s="25" t="str">
        <f t="shared" si="1"/>
        <v>a</v>
      </c>
      <c r="B50">
        <v>1</v>
      </c>
      <c r="C50" s="30" t="s">
        <v>54</v>
      </c>
      <c r="D50" s="4" t="s">
        <v>4</v>
      </c>
      <c r="E50" s="4"/>
      <c r="F50" s="15">
        <f t="shared" ref="F50:L50" si="17">SUM(F51:F72)</f>
        <v>73144.479999999996</v>
      </c>
      <c r="G50" s="15">
        <f t="shared" si="17"/>
        <v>17243</v>
      </c>
      <c r="H50" s="15">
        <f t="shared" si="17"/>
        <v>0</v>
      </c>
      <c r="I50" s="15">
        <f t="shared" si="17"/>
        <v>0</v>
      </c>
      <c r="J50" s="15">
        <f t="shared" si="17"/>
        <v>90387.48</v>
      </c>
      <c r="K50" s="15">
        <f t="shared" si="17"/>
        <v>0</v>
      </c>
      <c r="L50" s="15">
        <f t="shared" si="17"/>
        <v>0</v>
      </c>
      <c r="M50" s="15">
        <f t="shared" ref="M50" si="18">SUM(M51:M72)</f>
        <v>0</v>
      </c>
    </row>
    <row r="51" spans="1:13" ht="36.75" customHeight="1" x14ac:dyDescent="0.25">
      <c r="A51" s="25" t="str">
        <f t="shared" si="1"/>
        <v>a</v>
      </c>
      <c r="C51" s="33"/>
      <c r="D51" s="46" t="s">
        <v>191</v>
      </c>
      <c r="E51" s="5" t="s">
        <v>157</v>
      </c>
      <c r="F51" s="18"/>
      <c r="G51" s="18">
        <v>310</v>
      </c>
      <c r="H51" s="18"/>
      <c r="I51" s="18"/>
      <c r="J51" s="18">
        <f t="shared" si="12"/>
        <v>310</v>
      </c>
      <c r="K51" s="66"/>
      <c r="L51" s="66"/>
      <c r="M51" s="66"/>
    </row>
    <row r="52" spans="1:13" ht="36.75" customHeight="1" x14ac:dyDescent="0.25">
      <c r="A52" s="25" t="str">
        <f t="shared" si="1"/>
        <v>a</v>
      </c>
      <c r="C52" s="33"/>
      <c r="D52" s="46" t="s">
        <v>192</v>
      </c>
      <c r="E52" s="5" t="s">
        <v>157</v>
      </c>
      <c r="F52" s="18"/>
      <c r="G52" s="18">
        <v>3685</v>
      </c>
      <c r="H52" s="18"/>
      <c r="I52" s="18"/>
      <c r="J52" s="18">
        <f t="shared" si="12"/>
        <v>3685</v>
      </c>
      <c r="K52" s="66"/>
      <c r="L52" s="66"/>
      <c r="M52" s="66"/>
    </row>
    <row r="53" spans="1:13" ht="46.5" customHeight="1" x14ac:dyDescent="0.25">
      <c r="A53" s="25" t="str">
        <f t="shared" si="1"/>
        <v>a</v>
      </c>
      <c r="C53" s="33"/>
      <c r="D53" s="46" t="s">
        <v>193</v>
      </c>
      <c r="E53" s="5" t="s">
        <v>159</v>
      </c>
      <c r="F53" s="18"/>
      <c r="G53" s="18">
        <v>6020</v>
      </c>
      <c r="H53" s="18"/>
      <c r="I53" s="18"/>
      <c r="J53" s="18">
        <f t="shared" si="12"/>
        <v>6020</v>
      </c>
      <c r="K53" s="66"/>
      <c r="L53" s="66"/>
      <c r="M53" s="66"/>
    </row>
    <row r="54" spans="1:13" ht="36.75" customHeight="1" x14ac:dyDescent="0.25">
      <c r="A54" s="25" t="str">
        <f t="shared" si="1"/>
        <v>a</v>
      </c>
      <c r="C54" s="33"/>
      <c r="D54" s="46" t="s">
        <v>192</v>
      </c>
      <c r="E54" s="5" t="s">
        <v>159</v>
      </c>
      <c r="F54" s="18"/>
      <c r="G54" s="18">
        <v>6708</v>
      </c>
      <c r="H54" s="18"/>
      <c r="I54" s="18"/>
      <c r="J54" s="18">
        <f t="shared" si="12"/>
        <v>6708</v>
      </c>
      <c r="K54" s="66"/>
      <c r="L54" s="66"/>
      <c r="M54" s="66"/>
    </row>
    <row r="55" spans="1:13" ht="40.5" customHeight="1" x14ac:dyDescent="0.25">
      <c r="A55" s="25" t="str">
        <f t="shared" si="1"/>
        <v>a</v>
      </c>
      <c r="C55" s="33"/>
      <c r="D55" s="46" t="s">
        <v>190</v>
      </c>
      <c r="E55" s="5" t="s">
        <v>159</v>
      </c>
      <c r="F55" s="18"/>
      <c r="G55" s="18">
        <v>520</v>
      </c>
      <c r="H55" s="18"/>
      <c r="I55" s="18"/>
      <c r="J55" s="18">
        <f t="shared" si="12"/>
        <v>520</v>
      </c>
      <c r="K55" s="66"/>
      <c r="L55" s="66"/>
      <c r="M55" s="66"/>
    </row>
    <row r="56" spans="1:13" ht="37.5" customHeight="1" x14ac:dyDescent="0.25">
      <c r="A56" s="25" t="str">
        <f t="shared" si="1"/>
        <v>a</v>
      </c>
      <c r="C56" s="33"/>
      <c r="D56" s="46" t="s">
        <v>229</v>
      </c>
      <c r="E56" s="5" t="s">
        <v>157</v>
      </c>
      <c r="F56" s="18">
        <v>2000</v>
      </c>
      <c r="G56" s="18">
        <v>0</v>
      </c>
      <c r="H56" s="18"/>
      <c r="I56" s="18"/>
      <c r="J56" s="18">
        <f t="shared" si="12"/>
        <v>2000</v>
      </c>
      <c r="K56" s="66"/>
      <c r="L56" s="66"/>
      <c r="M56" s="66"/>
    </row>
    <row r="57" spans="1:13" ht="57" customHeight="1" x14ac:dyDescent="0.25">
      <c r="A57" s="25" t="str">
        <f t="shared" si="1"/>
        <v>a</v>
      </c>
      <c r="C57" s="33"/>
      <c r="D57" s="46" t="s">
        <v>230</v>
      </c>
      <c r="E57" s="5" t="s">
        <v>157</v>
      </c>
      <c r="F57" s="18">
        <v>2460</v>
      </c>
      <c r="G57" s="18">
        <v>0</v>
      </c>
      <c r="H57" s="18"/>
      <c r="I57" s="18"/>
      <c r="J57" s="18">
        <f t="shared" si="12"/>
        <v>2460</v>
      </c>
      <c r="K57" s="66"/>
      <c r="L57" s="66"/>
      <c r="M57" s="66"/>
    </row>
    <row r="58" spans="1:13" ht="44.25" customHeight="1" x14ac:dyDescent="0.25">
      <c r="A58" s="25" t="str">
        <f t="shared" si="1"/>
        <v>a</v>
      </c>
      <c r="C58" s="33"/>
      <c r="D58" s="46" t="s">
        <v>231</v>
      </c>
      <c r="E58" s="5" t="s">
        <v>157</v>
      </c>
      <c r="F58" s="18">
        <v>100</v>
      </c>
      <c r="G58" s="18">
        <v>0</v>
      </c>
      <c r="H58" s="18"/>
      <c r="I58" s="18"/>
      <c r="J58" s="18">
        <f t="shared" si="12"/>
        <v>100</v>
      </c>
      <c r="K58" s="66"/>
      <c r="L58" s="66"/>
      <c r="M58" s="66"/>
    </row>
    <row r="59" spans="1:13" ht="34.5" customHeight="1" x14ac:dyDescent="0.25">
      <c r="A59" s="25" t="str">
        <f t="shared" ref="A59:A61" si="19">IF(OR(F59&lt;&gt;0,I59&lt;&gt;0,J59&lt;&gt;0),"a","b")</f>
        <v>a</v>
      </c>
      <c r="C59" s="33"/>
      <c r="D59" s="46" t="s">
        <v>232</v>
      </c>
      <c r="E59" s="5" t="s">
        <v>157</v>
      </c>
      <c r="F59" s="18">
        <v>3768</v>
      </c>
      <c r="G59" s="18">
        <v>0</v>
      </c>
      <c r="H59" s="18"/>
      <c r="I59" s="18"/>
      <c r="J59" s="18">
        <f t="shared" si="12"/>
        <v>3768</v>
      </c>
      <c r="K59" s="66"/>
      <c r="L59" s="66"/>
      <c r="M59" s="66"/>
    </row>
    <row r="60" spans="1:13" ht="36.75" customHeight="1" x14ac:dyDescent="0.25">
      <c r="A60" s="25" t="str">
        <f t="shared" si="19"/>
        <v>a</v>
      </c>
      <c r="C60" s="33"/>
      <c r="D60" s="46" t="s">
        <v>233</v>
      </c>
      <c r="E60" s="5" t="s">
        <v>157</v>
      </c>
      <c r="F60" s="18">
        <v>763</v>
      </c>
      <c r="G60" s="18">
        <v>0</v>
      </c>
      <c r="H60" s="18"/>
      <c r="I60" s="18"/>
      <c r="J60" s="18">
        <f t="shared" si="12"/>
        <v>763</v>
      </c>
      <c r="K60" s="66"/>
      <c r="L60" s="66"/>
      <c r="M60" s="66"/>
    </row>
    <row r="61" spans="1:13" ht="38.25" customHeight="1" x14ac:dyDescent="0.25">
      <c r="A61" s="25" t="str">
        <f t="shared" si="19"/>
        <v>a</v>
      </c>
      <c r="C61" s="33"/>
      <c r="D61" s="46" t="s">
        <v>234</v>
      </c>
      <c r="E61" s="5" t="s">
        <v>157</v>
      </c>
      <c r="F61" s="18">
        <v>3076</v>
      </c>
      <c r="G61" s="18">
        <v>0</v>
      </c>
      <c r="H61" s="18"/>
      <c r="I61" s="18"/>
      <c r="J61" s="18">
        <f t="shared" si="12"/>
        <v>3076</v>
      </c>
      <c r="K61" s="66"/>
      <c r="L61" s="66"/>
      <c r="M61" s="66"/>
    </row>
    <row r="62" spans="1:13" ht="34.5" customHeight="1" x14ac:dyDescent="0.25">
      <c r="A62" s="25" t="str">
        <f t="shared" ref="A62:A64" si="20">IF(OR(F62&lt;&gt;0,I62&lt;&gt;0,J62&lt;&gt;0),"a","b")</f>
        <v>a</v>
      </c>
      <c r="C62" s="33"/>
      <c r="D62" s="46" t="s">
        <v>235</v>
      </c>
      <c r="E62" s="5" t="s">
        <v>157</v>
      </c>
      <c r="F62" s="18">
        <v>3650</v>
      </c>
      <c r="G62" s="18">
        <v>0</v>
      </c>
      <c r="H62" s="18"/>
      <c r="I62" s="18"/>
      <c r="J62" s="18">
        <f t="shared" si="12"/>
        <v>3650</v>
      </c>
      <c r="K62" s="66"/>
      <c r="L62" s="66"/>
      <c r="M62" s="66"/>
    </row>
    <row r="63" spans="1:13" ht="36.75" customHeight="1" x14ac:dyDescent="0.25">
      <c r="A63" s="25" t="str">
        <f t="shared" si="20"/>
        <v>a</v>
      </c>
      <c r="C63" s="33"/>
      <c r="D63" s="46" t="s">
        <v>236</v>
      </c>
      <c r="E63" s="5" t="s">
        <v>157</v>
      </c>
      <c r="F63" s="18">
        <v>10012</v>
      </c>
      <c r="G63" s="18">
        <v>0</v>
      </c>
      <c r="H63" s="18"/>
      <c r="I63" s="18"/>
      <c r="J63" s="18">
        <f t="shared" si="12"/>
        <v>10012</v>
      </c>
      <c r="K63" s="66"/>
      <c r="L63" s="66"/>
      <c r="M63" s="66"/>
    </row>
    <row r="64" spans="1:13" ht="38.25" customHeight="1" x14ac:dyDescent="0.25">
      <c r="A64" s="25" t="str">
        <f t="shared" si="20"/>
        <v>a</v>
      </c>
      <c r="C64" s="33"/>
      <c r="D64" s="46" t="s">
        <v>236</v>
      </c>
      <c r="E64" s="5" t="s">
        <v>157</v>
      </c>
      <c r="F64" s="18">
        <v>7790</v>
      </c>
      <c r="G64" s="18">
        <v>0</v>
      </c>
      <c r="H64" s="18"/>
      <c r="I64" s="18"/>
      <c r="J64" s="18">
        <f t="shared" si="12"/>
        <v>7790</v>
      </c>
      <c r="K64" s="66"/>
      <c r="L64" s="66"/>
      <c r="M64" s="66"/>
    </row>
    <row r="65" spans="1:13" ht="52.5" customHeight="1" x14ac:dyDescent="0.25">
      <c r="A65" s="25" t="str">
        <f t="shared" si="1"/>
        <v>a</v>
      </c>
      <c r="C65" s="33"/>
      <c r="D65" s="46" t="s">
        <v>236</v>
      </c>
      <c r="E65" s="5" t="s">
        <v>157</v>
      </c>
      <c r="F65" s="18">
        <v>25.479999999995925</v>
      </c>
      <c r="G65" s="18">
        <v>0</v>
      </c>
      <c r="H65" s="18"/>
      <c r="I65" s="18"/>
      <c r="J65" s="18">
        <f t="shared" si="12"/>
        <v>25.479999999995925</v>
      </c>
      <c r="K65" s="66"/>
      <c r="L65" s="66"/>
      <c r="M65" s="66"/>
    </row>
    <row r="66" spans="1:13" ht="34.5" customHeight="1" x14ac:dyDescent="0.25">
      <c r="A66" s="25" t="str">
        <f t="shared" si="1"/>
        <v>a</v>
      </c>
      <c r="C66" s="33"/>
      <c r="D66" s="46" t="s">
        <v>237</v>
      </c>
      <c r="E66" s="5" t="s">
        <v>157</v>
      </c>
      <c r="F66" s="18">
        <v>17689</v>
      </c>
      <c r="G66" s="18">
        <v>0</v>
      </c>
      <c r="H66" s="18"/>
      <c r="I66" s="18"/>
      <c r="J66" s="18">
        <f t="shared" si="12"/>
        <v>17689</v>
      </c>
      <c r="K66" s="66"/>
      <c r="L66" s="66"/>
      <c r="M66" s="66"/>
    </row>
    <row r="67" spans="1:13" ht="36.75" customHeight="1" x14ac:dyDescent="0.25">
      <c r="A67" s="25" t="str">
        <f t="shared" si="1"/>
        <v>a</v>
      </c>
      <c r="C67" s="33"/>
      <c r="D67" s="46" t="s">
        <v>192</v>
      </c>
      <c r="E67" s="5" t="s">
        <v>157</v>
      </c>
      <c r="F67" s="18">
        <v>810</v>
      </c>
      <c r="G67" s="18">
        <v>0</v>
      </c>
      <c r="H67" s="18"/>
      <c r="I67" s="18"/>
      <c r="J67" s="18">
        <f t="shared" si="12"/>
        <v>810</v>
      </c>
      <c r="K67" s="66"/>
      <c r="L67" s="66"/>
      <c r="M67" s="66"/>
    </row>
    <row r="68" spans="1:13" ht="38.25" customHeight="1" x14ac:dyDescent="0.25">
      <c r="A68" s="25" t="str">
        <f t="shared" si="1"/>
        <v>a</v>
      </c>
      <c r="C68" s="33"/>
      <c r="D68" s="46" t="s">
        <v>238</v>
      </c>
      <c r="E68" s="5" t="s">
        <v>159</v>
      </c>
      <c r="F68" s="18">
        <v>21001</v>
      </c>
      <c r="G68" s="18">
        <v>0</v>
      </c>
      <c r="H68" s="18"/>
      <c r="I68" s="18"/>
      <c r="J68" s="18">
        <f t="shared" si="12"/>
        <v>21001</v>
      </c>
      <c r="K68" s="66"/>
      <c r="L68" s="66"/>
      <c r="M68" s="66"/>
    </row>
    <row r="69" spans="1:13" ht="45" hidden="1" customHeight="1" x14ac:dyDescent="0.25">
      <c r="A69" s="25" t="str">
        <f t="shared" si="1"/>
        <v>b</v>
      </c>
      <c r="C69" s="33"/>
      <c r="D69" s="46"/>
      <c r="E69" s="5"/>
      <c r="F69" s="18"/>
      <c r="G69" s="18">
        <v>0</v>
      </c>
      <c r="H69" s="18"/>
      <c r="I69" s="18"/>
      <c r="J69" s="18">
        <f t="shared" si="12"/>
        <v>0</v>
      </c>
      <c r="K69" s="66"/>
      <c r="L69" s="66"/>
      <c r="M69" s="66"/>
    </row>
    <row r="70" spans="1:13" ht="27" hidden="1" customHeight="1" x14ac:dyDescent="0.25">
      <c r="A70" s="25" t="str">
        <f t="shared" si="1"/>
        <v>b</v>
      </c>
      <c r="C70" s="33"/>
      <c r="D70" s="6"/>
      <c r="E70" s="5"/>
      <c r="F70" s="18"/>
      <c r="G70" s="18">
        <v>0</v>
      </c>
      <c r="H70" s="18"/>
      <c r="I70" s="18"/>
      <c r="J70" s="18">
        <f t="shared" si="12"/>
        <v>0</v>
      </c>
      <c r="K70" s="23"/>
      <c r="L70" s="57"/>
      <c r="M70" s="57"/>
    </row>
    <row r="71" spans="1:13" ht="27" hidden="1" customHeight="1" x14ac:dyDescent="0.25">
      <c r="A71" s="25" t="str">
        <f t="shared" si="1"/>
        <v>b</v>
      </c>
      <c r="C71" s="33"/>
      <c r="D71" s="7"/>
      <c r="E71" s="8"/>
      <c r="F71" s="18"/>
      <c r="G71" s="18">
        <v>0</v>
      </c>
      <c r="H71" s="18"/>
      <c r="I71" s="18"/>
      <c r="J71" s="18">
        <f t="shared" si="12"/>
        <v>0</v>
      </c>
      <c r="K71" s="23"/>
      <c r="L71" s="57"/>
      <c r="M71" s="57"/>
    </row>
    <row r="72" spans="1:13" ht="27" hidden="1" customHeight="1" x14ac:dyDescent="0.25">
      <c r="A72" s="25" t="str">
        <f t="shared" si="1"/>
        <v>b</v>
      </c>
      <c r="C72" s="33"/>
      <c r="D72" s="24"/>
      <c r="E72" s="8"/>
      <c r="F72" s="18"/>
      <c r="G72" s="18">
        <v>0</v>
      </c>
      <c r="H72" s="18"/>
      <c r="I72" s="18"/>
      <c r="J72" s="18">
        <f t="shared" si="12"/>
        <v>0</v>
      </c>
      <c r="K72" s="23"/>
      <c r="L72" s="57"/>
      <c r="M72" s="57"/>
    </row>
    <row r="73" spans="1:13" ht="45.75" customHeight="1" x14ac:dyDescent="0.25">
      <c r="A73" s="25" t="str">
        <f t="shared" si="1"/>
        <v>a</v>
      </c>
      <c r="B73">
        <v>1</v>
      </c>
      <c r="C73" s="30" t="s">
        <v>55</v>
      </c>
      <c r="D73" s="4" t="s">
        <v>17</v>
      </c>
      <c r="E73" s="9"/>
      <c r="F73" s="15">
        <f t="shared" ref="F73:L73" si="21">F74</f>
        <v>126920.44</v>
      </c>
      <c r="G73" s="15">
        <f t="shared" si="21"/>
        <v>0</v>
      </c>
      <c r="H73" s="15">
        <f t="shared" si="21"/>
        <v>0</v>
      </c>
      <c r="I73" s="15">
        <f t="shared" si="21"/>
        <v>0</v>
      </c>
      <c r="J73" s="15">
        <f t="shared" si="21"/>
        <v>126920.44</v>
      </c>
      <c r="K73" s="15">
        <f t="shared" si="21"/>
        <v>0</v>
      </c>
      <c r="L73" s="15">
        <f t="shared" si="21"/>
        <v>0</v>
      </c>
      <c r="M73" s="15">
        <f t="shared" ref="M73" si="22">M74</f>
        <v>0</v>
      </c>
    </row>
    <row r="74" spans="1:13" ht="45.75" customHeight="1" x14ac:dyDescent="0.25">
      <c r="A74" s="25" t="str">
        <f t="shared" si="1"/>
        <v>a</v>
      </c>
      <c r="B74">
        <v>1</v>
      </c>
      <c r="C74" s="31" t="s">
        <v>56</v>
      </c>
      <c r="D74" s="3" t="s">
        <v>5</v>
      </c>
      <c r="E74" s="3"/>
      <c r="F74" s="17">
        <f>SUM(F75:F104)</f>
        <v>126920.44</v>
      </c>
      <c r="G74" s="17">
        <f t="shared" ref="G74:L74" si="23">SUM(G75:G104)</f>
        <v>0</v>
      </c>
      <c r="H74" s="17">
        <f t="shared" si="23"/>
        <v>0</v>
      </c>
      <c r="I74" s="17">
        <f t="shared" si="23"/>
        <v>0</v>
      </c>
      <c r="J74" s="17">
        <f t="shared" si="23"/>
        <v>126920.44</v>
      </c>
      <c r="K74" s="17">
        <f t="shared" si="23"/>
        <v>0</v>
      </c>
      <c r="L74" s="17">
        <f t="shared" si="23"/>
        <v>0</v>
      </c>
      <c r="M74" s="17">
        <f t="shared" ref="M74" si="24">SUM(M75:M104)</f>
        <v>0</v>
      </c>
    </row>
    <row r="75" spans="1:13" ht="46.5" customHeight="1" x14ac:dyDescent="0.25">
      <c r="A75" s="25" t="str">
        <f t="shared" si="1"/>
        <v>a</v>
      </c>
      <c r="C75" s="33"/>
      <c r="D75" s="47" t="s">
        <v>239</v>
      </c>
      <c r="E75" s="5" t="s">
        <v>157</v>
      </c>
      <c r="F75" s="18">
        <v>116403.44</v>
      </c>
      <c r="G75" s="18"/>
      <c r="H75" s="18"/>
      <c r="I75" s="18"/>
      <c r="J75" s="18">
        <f t="shared" ref="J75:J130" si="25">F75+G75+H75+I75</f>
        <v>116403.44</v>
      </c>
      <c r="K75" s="66"/>
      <c r="L75" s="66"/>
      <c r="M75" s="66"/>
    </row>
    <row r="76" spans="1:13" ht="67.5" customHeight="1" x14ac:dyDescent="0.25">
      <c r="A76" s="25" t="str">
        <f t="shared" si="1"/>
        <v>a</v>
      </c>
      <c r="C76" s="33"/>
      <c r="D76" s="46" t="s">
        <v>240</v>
      </c>
      <c r="E76" s="5" t="s">
        <v>157</v>
      </c>
      <c r="F76" s="18">
        <v>50</v>
      </c>
      <c r="G76" s="18">
        <v>0</v>
      </c>
      <c r="H76" s="18"/>
      <c r="I76" s="18"/>
      <c r="J76" s="18">
        <f t="shared" si="25"/>
        <v>50</v>
      </c>
      <c r="K76" s="66"/>
      <c r="L76" s="66"/>
      <c r="M76" s="66"/>
    </row>
    <row r="77" spans="1:13" ht="79.5" customHeight="1" x14ac:dyDescent="0.25">
      <c r="A77" s="25" t="str">
        <f t="shared" si="1"/>
        <v>a</v>
      </c>
      <c r="C77" s="33"/>
      <c r="D77" s="46" t="s">
        <v>241</v>
      </c>
      <c r="E77" s="5" t="s">
        <v>157</v>
      </c>
      <c r="F77" s="18">
        <v>391</v>
      </c>
      <c r="G77" s="18">
        <v>0</v>
      </c>
      <c r="H77" s="18"/>
      <c r="I77" s="18"/>
      <c r="J77" s="18">
        <f t="shared" si="25"/>
        <v>391</v>
      </c>
      <c r="K77" s="66"/>
      <c r="L77" s="66"/>
      <c r="M77" s="66"/>
    </row>
    <row r="78" spans="1:13" ht="76.5" customHeight="1" x14ac:dyDescent="0.25">
      <c r="A78" s="25" t="str">
        <f t="shared" si="1"/>
        <v>a</v>
      </c>
      <c r="C78" s="33"/>
      <c r="D78" s="47" t="s">
        <v>242</v>
      </c>
      <c r="E78" s="5" t="s">
        <v>157</v>
      </c>
      <c r="F78" s="18">
        <v>1000</v>
      </c>
      <c r="G78" s="18">
        <v>0</v>
      </c>
      <c r="H78" s="18"/>
      <c r="I78" s="18"/>
      <c r="J78" s="18">
        <f t="shared" si="25"/>
        <v>1000</v>
      </c>
      <c r="K78" s="66"/>
      <c r="L78" s="66"/>
      <c r="M78" s="66"/>
    </row>
    <row r="79" spans="1:13" ht="89.25" customHeight="1" x14ac:dyDescent="0.25">
      <c r="A79" s="25" t="str">
        <f t="shared" si="1"/>
        <v>a</v>
      </c>
      <c r="C79" s="33"/>
      <c r="D79" s="47" t="s">
        <v>243</v>
      </c>
      <c r="E79" s="5" t="s">
        <v>157</v>
      </c>
      <c r="F79" s="18">
        <v>1000</v>
      </c>
      <c r="G79" s="18">
        <v>0</v>
      </c>
      <c r="H79" s="18"/>
      <c r="I79" s="18"/>
      <c r="J79" s="18">
        <f t="shared" si="25"/>
        <v>1000</v>
      </c>
      <c r="K79" s="66"/>
      <c r="L79" s="66"/>
      <c r="M79" s="66"/>
    </row>
    <row r="80" spans="1:13" ht="78.75" customHeight="1" x14ac:dyDescent="0.25">
      <c r="A80" s="25" t="str">
        <f t="shared" si="1"/>
        <v>a</v>
      </c>
      <c r="C80" s="33"/>
      <c r="D80" s="47" t="s">
        <v>244</v>
      </c>
      <c r="E80" s="5" t="s">
        <v>157</v>
      </c>
      <c r="F80" s="18">
        <v>1000</v>
      </c>
      <c r="G80" s="18">
        <v>0</v>
      </c>
      <c r="H80" s="18"/>
      <c r="I80" s="18"/>
      <c r="J80" s="18">
        <f t="shared" si="25"/>
        <v>1000</v>
      </c>
      <c r="K80" s="66"/>
      <c r="L80" s="66"/>
      <c r="M80" s="66"/>
    </row>
    <row r="81" spans="1:13" ht="93" customHeight="1" x14ac:dyDescent="0.25">
      <c r="A81" s="25" t="str">
        <f t="shared" si="1"/>
        <v>a</v>
      </c>
      <c r="C81" s="33"/>
      <c r="D81" s="47" t="s">
        <v>245</v>
      </c>
      <c r="E81" s="5" t="s">
        <v>157</v>
      </c>
      <c r="F81" s="18">
        <v>1000</v>
      </c>
      <c r="G81" s="18">
        <v>0</v>
      </c>
      <c r="H81" s="18"/>
      <c r="I81" s="18"/>
      <c r="J81" s="18">
        <f t="shared" si="25"/>
        <v>1000</v>
      </c>
      <c r="K81" s="66"/>
      <c r="L81" s="66"/>
      <c r="M81" s="66"/>
    </row>
    <row r="82" spans="1:13" ht="71.25" customHeight="1" x14ac:dyDescent="0.25">
      <c r="A82" s="25" t="str">
        <f t="shared" ref="A82:A145" si="26">IF(OR(F82&lt;&gt;0,I82&lt;&gt;0,J82&lt;&gt;0),"a","b")</f>
        <v>a</v>
      </c>
      <c r="C82" s="33"/>
      <c r="D82" s="47" t="s">
        <v>246</v>
      </c>
      <c r="E82" s="5" t="s">
        <v>157</v>
      </c>
      <c r="F82" s="18">
        <v>1000</v>
      </c>
      <c r="G82" s="18">
        <v>0</v>
      </c>
      <c r="H82" s="18"/>
      <c r="I82" s="18"/>
      <c r="J82" s="18">
        <f t="shared" si="25"/>
        <v>1000</v>
      </c>
      <c r="K82" s="66"/>
      <c r="L82" s="66"/>
      <c r="M82" s="66"/>
    </row>
    <row r="83" spans="1:13" ht="87" customHeight="1" x14ac:dyDescent="0.25">
      <c r="A83" s="25" t="str">
        <f t="shared" si="26"/>
        <v>a</v>
      </c>
      <c r="C83" s="33"/>
      <c r="D83" s="47" t="s">
        <v>247</v>
      </c>
      <c r="E83" s="5" t="s">
        <v>157</v>
      </c>
      <c r="F83" s="18">
        <v>2000</v>
      </c>
      <c r="G83" s="18">
        <v>0</v>
      </c>
      <c r="H83" s="18"/>
      <c r="I83" s="18"/>
      <c r="J83" s="18">
        <f t="shared" si="25"/>
        <v>2000</v>
      </c>
      <c r="K83" s="66"/>
      <c r="L83" s="66"/>
      <c r="M83" s="66"/>
    </row>
    <row r="84" spans="1:13" ht="93.75" customHeight="1" x14ac:dyDescent="0.25">
      <c r="A84" s="25" t="str">
        <f t="shared" si="26"/>
        <v>a</v>
      </c>
      <c r="C84" s="33"/>
      <c r="D84" s="47" t="s">
        <v>248</v>
      </c>
      <c r="E84" s="5" t="s">
        <v>157</v>
      </c>
      <c r="F84" s="18">
        <v>1000</v>
      </c>
      <c r="G84" s="18">
        <v>0</v>
      </c>
      <c r="H84" s="18"/>
      <c r="I84" s="18"/>
      <c r="J84" s="18">
        <f t="shared" si="25"/>
        <v>1000</v>
      </c>
      <c r="K84" s="66"/>
      <c r="L84" s="66"/>
      <c r="M84" s="66"/>
    </row>
    <row r="85" spans="1:13" ht="91.5" customHeight="1" x14ac:dyDescent="0.25">
      <c r="A85" s="25" t="str">
        <f t="shared" si="26"/>
        <v>a</v>
      </c>
      <c r="C85" s="34"/>
      <c r="D85" s="47" t="s">
        <v>249</v>
      </c>
      <c r="E85" s="5" t="s">
        <v>157</v>
      </c>
      <c r="F85" s="18">
        <v>1047</v>
      </c>
      <c r="G85" s="18">
        <v>0</v>
      </c>
      <c r="H85" s="18"/>
      <c r="I85" s="18"/>
      <c r="J85" s="18">
        <f t="shared" si="25"/>
        <v>1047</v>
      </c>
      <c r="K85" s="66"/>
      <c r="L85" s="66"/>
      <c r="M85" s="66"/>
    </row>
    <row r="86" spans="1:13" ht="86.25" customHeight="1" x14ac:dyDescent="0.25">
      <c r="A86" s="25" t="str">
        <f t="shared" si="26"/>
        <v>a</v>
      </c>
      <c r="C86" s="33"/>
      <c r="D86" s="47" t="s">
        <v>250</v>
      </c>
      <c r="E86" s="5" t="s">
        <v>157</v>
      </c>
      <c r="F86" s="18">
        <v>1029</v>
      </c>
      <c r="G86" s="18">
        <v>0</v>
      </c>
      <c r="H86" s="18"/>
      <c r="I86" s="18"/>
      <c r="J86" s="18">
        <f t="shared" si="25"/>
        <v>1029</v>
      </c>
      <c r="K86" s="66"/>
      <c r="L86" s="66"/>
      <c r="M86" s="66"/>
    </row>
    <row r="87" spans="1:13" ht="27" hidden="1" customHeight="1" x14ac:dyDescent="0.25">
      <c r="A87" s="25" t="str">
        <f t="shared" si="26"/>
        <v>b</v>
      </c>
      <c r="C87" s="33"/>
      <c r="D87" s="47"/>
      <c r="E87" s="5"/>
      <c r="F87" s="18"/>
      <c r="G87" s="18">
        <v>0</v>
      </c>
      <c r="H87" s="18"/>
      <c r="I87" s="18"/>
      <c r="J87" s="18">
        <f t="shared" si="25"/>
        <v>0</v>
      </c>
      <c r="K87" s="47"/>
      <c r="L87" s="58"/>
      <c r="M87" s="58"/>
    </row>
    <row r="88" spans="1:13" ht="27" hidden="1" customHeight="1" x14ac:dyDescent="0.25">
      <c r="A88" s="25" t="str">
        <f t="shared" si="26"/>
        <v>b</v>
      </c>
      <c r="C88" s="33"/>
      <c r="D88" s="47"/>
      <c r="E88" s="5"/>
      <c r="F88" s="18"/>
      <c r="G88" s="18">
        <v>0</v>
      </c>
      <c r="H88" s="18"/>
      <c r="I88" s="18"/>
      <c r="J88" s="18">
        <f t="shared" si="25"/>
        <v>0</v>
      </c>
      <c r="K88" s="47"/>
      <c r="L88" s="58"/>
      <c r="M88" s="58"/>
    </row>
    <row r="89" spans="1:13" ht="27" hidden="1" customHeight="1" x14ac:dyDescent="0.25">
      <c r="A89" s="25" t="str">
        <f t="shared" si="26"/>
        <v>b</v>
      </c>
      <c r="C89" s="33"/>
      <c r="D89" s="47"/>
      <c r="E89" s="5"/>
      <c r="F89" s="18"/>
      <c r="G89" s="18">
        <v>0</v>
      </c>
      <c r="H89" s="18"/>
      <c r="I89" s="18"/>
      <c r="J89" s="18">
        <f t="shared" si="25"/>
        <v>0</v>
      </c>
      <c r="K89" s="47"/>
      <c r="L89" s="58"/>
      <c r="M89" s="58"/>
    </row>
    <row r="90" spans="1:13" ht="27" hidden="1" customHeight="1" x14ac:dyDescent="0.25">
      <c r="A90" s="25" t="str">
        <f t="shared" si="26"/>
        <v>b</v>
      </c>
      <c r="C90" s="33"/>
      <c r="D90" s="6"/>
      <c r="E90" s="5"/>
      <c r="F90" s="18"/>
      <c r="G90" s="18">
        <v>0</v>
      </c>
      <c r="H90" s="18"/>
      <c r="I90" s="18"/>
      <c r="J90" s="18">
        <f t="shared" si="25"/>
        <v>0</v>
      </c>
      <c r="K90" s="23"/>
      <c r="L90" s="56"/>
      <c r="M90" s="56"/>
    </row>
    <row r="91" spans="1:13" ht="27" hidden="1" customHeight="1" x14ac:dyDescent="0.25">
      <c r="A91" s="25" t="str">
        <f t="shared" si="26"/>
        <v>b</v>
      </c>
      <c r="C91" s="33"/>
      <c r="D91" s="6"/>
      <c r="E91" s="5"/>
      <c r="F91" s="18"/>
      <c r="G91" s="18">
        <v>0</v>
      </c>
      <c r="H91" s="18"/>
      <c r="I91" s="18"/>
      <c r="J91" s="18">
        <f t="shared" si="25"/>
        <v>0</v>
      </c>
      <c r="K91" s="23"/>
      <c r="L91" s="56"/>
      <c r="M91" s="56"/>
    </row>
    <row r="92" spans="1:13" ht="27" hidden="1" customHeight="1" x14ac:dyDescent="0.25">
      <c r="A92" s="25" t="str">
        <f t="shared" si="26"/>
        <v>b</v>
      </c>
      <c r="C92" s="33"/>
      <c r="D92" s="6"/>
      <c r="E92" s="5"/>
      <c r="F92" s="18"/>
      <c r="G92" s="18">
        <v>0</v>
      </c>
      <c r="H92" s="18"/>
      <c r="I92" s="18"/>
      <c r="J92" s="18">
        <f t="shared" si="25"/>
        <v>0</v>
      </c>
      <c r="K92" s="23"/>
      <c r="L92" s="56"/>
      <c r="M92" s="56"/>
    </row>
    <row r="93" spans="1:13" ht="27" hidden="1" customHeight="1" x14ac:dyDescent="0.25">
      <c r="A93" s="25" t="str">
        <f t="shared" si="26"/>
        <v>b</v>
      </c>
      <c r="C93" s="33"/>
      <c r="D93" s="6"/>
      <c r="E93" s="5"/>
      <c r="F93" s="18"/>
      <c r="G93" s="18">
        <v>0</v>
      </c>
      <c r="H93" s="18"/>
      <c r="I93" s="18"/>
      <c r="J93" s="18">
        <f t="shared" si="25"/>
        <v>0</v>
      </c>
      <c r="K93" s="23"/>
      <c r="L93" s="56"/>
      <c r="M93" s="56"/>
    </row>
    <row r="94" spans="1:13" ht="27" hidden="1" customHeight="1" x14ac:dyDescent="0.25">
      <c r="A94" s="25" t="str">
        <f t="shared" si="26"/>
        <v>b</v>
      </c>
      <c r="C94" s="33"/>
      <c r="D94" s="6"/>
      <c r="E94" s="5"/>
      <c r="F94" s="18"/>
      <c r="G94" s="18">
        <v>0</v>
      </c>
      <c r="H94" s="18"/>
      <c r="I94" s="18"/>
      <c r="J94" s="18">
        <f t="shared" si="25"/>
        <v>0</v>
      </c>
      <c r="K94" s="23"/>
      <c r="L94" s="56"/>
      <c r="M94" s="56"/>
    </row>
    <row r="95" spans="1:13" ht="27" hidden="1" customHeight="1" x14ac:dyDescent="0.25">
      <c r="A95" s="25" t="str">
        <f t="shared" si="26"/>
        <v>b</v>
      </c>
      <c r="C95" s="33"/>
      <c r="D95" s="6"/>
      <c r="E95" s="5"/>
      <c r="F95" s="18"/>
      <c r="G95" s="18">
        <v>0</v>
      </c>
      <c r="H95" s="18"/>
      <c r="I95" s="18"/>
      <c r="J95" s="18">
        <f t="shared" si="25"/>
        <v>0</v>
      </c>
      <c r="K95" s="23"/>
      <c r="L95" s="56"/>
      <c r="M95" s="56"/>
    </row>
    <row r="96" spans="1:13" ht="27" hidden="1" customHeight="1" x14ac:dyDescent="0.25">
      <c r="A96" s="25" t="str">
        <f t="shared" si="26"/>
        <v>b</v>
      </c>
      <c r="C96" s="33"/>
      <c r="D96" s="6"/>
      <c r="E96" s="5"/>
      <c r="F96" s="18"/>
      <c r="G96" s="18">
        <v>0</v>
      </c>
      <c r="H96" s="18"/>
      <c r="I96" s="18"/>
      <c r="J96" s="18">
        <f t="shared" si="25"/>
        <v>0</v>
      </c>
      <c r="K96" s="23"/>
      <c r="L96" s="56"/>
      <c r="M96" s="56"/>
    </row>
    <row r="97" spans="1:13" ht="27" hidden="1" customHeight="1" x14ac:dyDescent="0.25">
      <c r="A97" s="25" t="str">
        <f t="shared" si="26"/>
        <v>b</v>
      </c>
      <c r="C97" s="33"/>
      <c r="D97" s="6"/>
      <c r="E97" s="5"/>
      <c r="F97" s="18"/>
      <c r="G97" s="18">
        <v>0</v>
      </c>
      <c r="H97" s="18"/>
      <c r="I97" s="18"/>
      <c r="J97" s="18">
        <f t="shared" si="25"/>
        <v>0</v>
      </c>
      <c r="K97" s="23"/>
      <c r="L97" s="56"/>
      <c r="M97" s="56"/>
    </row>
    <row r="98" spans="1:13" ht="27" hidden="1" customHeight="1" x14ac:dyDescent="0.25">
      <c r="A98" s="25" t="str">
        <f t="shared" si="26"/>
        <v>b</v>
      </c>
      <c r="C98" s="33"/>
      <c r="D98" s="6"/>
      <c r="E98" s="5"/>
      <c r="F98" s="18"/>
      <c r="G98" s="18">
        <v>0</v>
      </c>
      <c r="H98" s="18"/>
      <c r="I98" s="18"/>
      <c r="J98" s="18">
        <f t="shared" si="25"/>
        <v>0</v>
      </c>
      <c r="K98" s="23"/>
      <c r="L98" s="56"/>
      <c r="M98" s="56"/>
    </row>
    <row r="99" spans="1:13" ht="27" hidden="1" customHeight="1" x14ac:dyDescent="0.25">
      <c r="A99" s="25" t="str">
        <f t="shared" si="26"/>
        <v>b</v>
      </c>
      <c r="C99" s="33"/>
      <c r="D99" s="6"/>
      <c r="E99" s="5"/>
      <c r="F99" s="18"/>
      <c r="G99" s="18">
        <v>0</v>
      </c>
      <c r="H99" s="18"/>
      <c r="I99" s="18"/>
      <c r="J99" s="18">
        <f t="shared" si="25"/>
        <v>0</v>
      </c>
      <c r="K99" s="23"/>
      <c r="L99" s="56"/>
      <c r="M99" s="56"/>
    </row>
    <row r="100" spans="1:13" ht="27" hidden="1" customHeight="1" x14ac:dyDescent="0.25">
      <c r="A100" s="25" t="str">
        <f t="shared" si="26"/>
        <v>b</v>
      </c>
      <c r="C100" s="33"/>
      <c r="D100" s="6"/>
      <c r="E100" s="5"/>
      <c r="F100" s="18"/>
      <c r="G100" s="18">
        <v>0</v>
      </c>
      <c r="H100" s="18"/>
      <c r="I100" s="18"/>
      <c r="J100" s="18">
        <f t="shared" si="25"/>
        <v>0</v>
      </c>
      <c r="K100" s="23"/>
      <c r="L100" s="56"/>
      <c r="M100" s="56"/>
    </row>
    <row r="101" spans="1:13" ht="27" hidden="1" customHeight="1" x14ac:dyDescent="0.25">
      <c r="A101" s="25" t="str">
        <f t="shared" si="26"/>
        <v>b</v>
      </c>
      <c r="C101" s="33"/>
      <c r="D101" s="6"/>
      <c r="E101" s="5"/>
      <c r="F101" s="18"/>
      <c r="G101" s="18">
        <v>0</v>
      </c>
      <c r="H101" s="18"/>
      <c r="I101" s="18"/>
      <c r="J101" s="18">
        <f t="shared" si="25"/>
        <v>0</v>
      </c>
      <c r="K101" s="23"/>
      <c r="L101" s="56"/>
      <c r="M101" s="56"/>
    </row>
    <row r="102" spans="1:13" ht="27" hidden="1" customHeight="1" x14ac:dyDescent="0.25">
      <c r="A102" s="25" t="str">
        <f t="shared" si="26"/>
        <v>b</v>
      </c>
      <c r="C102" s="33"/>
      <c r="D102" s="6"/>
      <c r="E102" s="5"/>
      <c r="F102" s="18"/>
      <c r="G102" s="18">
        <v>0</v>
      </c>
      <c r="H102" s="18"/>
      <c r="I102" s="18"/>
      <c r="J102" s="18">
        <f t="shared" si="25"/>
        <v>0</v>
      </c>
      <c r="K102" s="23"/>
      <c r="L102" s="56"/>
      <c r="M102" s="56"/>
    </row>
    <row r="103" spans="1:13" ht="27" hidden="1" customHeight="1" x14ac:dyDescent="0.25">
      <c r="A103" s="25" t="str">
        <f t="shared" si="26"/>
        <v>b</v>
      </c>
      <c r="C103" s="33"/>
      <c r="D103" s="6"/>
      <c r="E103" s="5"/>
      <c r="F103" s="18"/>
      <c r="G103" s="18">
        <v>0</v>
      </c>
      <c r="H103" s="18"/>
      <c r="I103" s="18"/>
      <c r="J103" s="18">
        <f t="shared" si="25"/>
        <v>0</v>
      </c>
      <c r="K103" s="23"/>
      <c r="L103" s="56"/>
      <c r="M103" s="56"/>
    </row>
    <row r="104" spans="1:13" ht="27" hidden="1" customHeight="1" x14ac:dyDescent="0.25">
      <c r="A104" s="25" t="str">
        <f t="shared" si="26"/>
        <v>b</v>
      </c>
      <c r="C104" s="33"/>
      <c r="D104" s="6"/>
      <c r="E104" s="5"/>
      <c r="F104" s="18"/>
      <c r="G104" s="18">
        <v>0</v>
      </c>
      <c r="H104" s="18"/>
      <c r="I104" s="18"/>
      <c r="J104" s="18">
        <f t="shared" si="25"/>
        <v>0</v>
      </c>
      <c r="K104" s="23"/>
      <c r="L104" s="56"/>
      <c r="M104" s="56"/>
    </row>
    <row r="105" spans="1:13" ht="63" hidden="1" customHeight="1" x14ac:dyDescent="0.25">
      <c r="A105" s="25" t="str">
        <f t="shared" si="26"/>
        <v>b</v>
      </c>
      <c r="B105">
        <v>1</v>
      </c>
      <c r="C105" s="30" t="s">
        <v>57</v>
      </c>
      <c r="D105" s="4" t="s">
        <v>36</v>
      </c>
      <c r="E105" s="4"/>
      <c r="F105" s="19">
        <f t="shared" ref="F105:L105" si="27">SUM(F106:F108)</f>
        <v>0</v>
      </c>
      <c r="G105" s="19">
        <f t="shared" si="27"/>
        <v>0</v>
      </c>
      <c r="H105" s="19">
        <f t="shared" si="27"/>
        <v>0</v>
      </c>
      <c r="I105" s="19">
        <f t="shared" si="27"/>
        <v>0</v>
      </c>
      <c r="J105" s="19">
        <f t="shared" si="27"/>
        <v>0</v>
      </c>
      <c r="K105" s="19">
        <f t="shared" si="27"/>
        <v>0</v>
      </c>
      <c r="L105" s="19">
        <f t="shared" si="27"/>
        <v>0</v>
      </c>
      <c r="M105" s="19">
        <f t="shared" ref="M105" si="28">SUM(M106:M108)</f>
        <v>0</v>
      </c>
    </row>
    <row r="106" spans="1:13" ht="27" hidden="1" customHeight="1" x14ac:dyDescent="0.25">
      <c r="A106" s="25" t="str">
        <f t="shared" si="26"/>
        <v>b</v>
      </c>
      <c r="C106" s="33"/>
      <c r="D106" s="61"/>
      <c r="E106" s="5"/>
      <c r="F106" s="18"/>
      <c r="G106" s="18">
        <v>0</v>
      </c>
      <c r="H106" s="18"/>
      <c r="I106" s="18"/>
      <c r="J106" s="18">
        <f t="shared" si="25"/>
        <v>0</v>
      </c>
      <c r="K106" s="66"/>
      <c r="L106" s="66"/>
      <c r="M106" s="66"/>
    </row>
    <row r="107" spans="1:13" ht="27" hidden="1" customHeight="1" x14ac:dyDescent="0.25">
      <c r="A107" s="25" t="str">
        <f t="shared" si="26"/>
        <v>b</v>
      </c>
      <c r="C107" s="33"/>
      <c r="D107" s="46"/>
      <c r="E107" s="5"/>
      <c r="F107" s="18"/>
      <c r="G107" s="18">
        <v>0</v>
      </c>
      <c r="H107" s="18"/>
      <c r="I107" s="18"/>
      <c r="J107" s="18">
        <f t="shared" si="25"/>
        <v>0</v>
      </c>
      <c r="K107" s="23"/>
      <c r="L107" s="56"/>
      <c r="M107" s="56"/>
    </row>
    <row r="108" spans="1:13" ht="30.75" hidden="1" customHeight="1" x14ac:dyDescent="0.25">
      <c r="A108" s="25" t="str">
        <f t="shared" si="26"/>
        <v>b</v>
      </c>
      <c r="C108" s="33"/>
      <c r="D108" s="46"/>
      <c r="E108" s="5"/>
      <c r="F108" s="18"/>
      <c r="G108" s="18">
        <v>0</v>
      </c>
      <c r="H108" s="18"/>
      <c r="I108" s="18"/>
      <c r="J108" s="18">
        <f t="shared" si="25"/>
        <v>0</v>
      </c>
      <c r="K108" s="23"/>
      <c r="L108" s="56"/>
      <c r="M108" s="56"/>
    </row>
    <row r="109" spans="1:13" ht="45.75" customHeight="1" x14ac:dyDescent="0.25">
      <c r="A109" s="25" t="str">
        <f t="shared" si="26"/>
        <v>a</v>
      </c>
      <c r="B109">
        <v>1</v>
      </c>
      <c r="C109" s="30" t="s">
        <v>58</v>
      </c>
      <c r="D109" s="4" t="s">
        <v>59</v>
      </c>
      <c r="E109" s="4"/>
      <c r="F109" s="19">
        <f>SUM(F110:F118)</f>
        <v>10819</v>
      </c>
      <c r="G109" s="19">
        <f t="shared" ref="G109:L109" si="29">SUM(G110:G118)</f>
        <v>0</v>
      </c>
      <c r="H109" s="19">
        <f t="shared" si="29"/>
        <v>0</v>
      </c>
      <c r="I109" s="19">
        <f t="shared" si="29"/>
        <v>0</v>
      </c>
      <c r="J109" s="19">
        <f t="shared" si="29"/>
        <v>10819</v>
      </c>
      <c r="K109" s="19">
        <f t="shared" si="29"/>
        <v>0</v>
      </c>
      <c r="L109" s="19">
        <f t="shared" si="29"/>
        <v>0</v>
      </c>
      <c r="M109" s="19">
        <f t="shared" ref="M109" si="30">SUM(M110:M118)</f>
        <v>0</v>
      </c>
    </row>
    <row r="110" spans="1:13" ht="42" customHeight="1" x14ac:dyDescent="0.25">
      <c r="A110" s="25" t="str">
        <f t="shared" si="26"/>
        <v>a</v>
      </c>
      <c r="C110" s="33"/>
      <c r="D110" s="47" t="s">
        <v>251</v>
      </c>
      <c r="E110" s="5" t="s">
        <v>157</v>
      </c>
      <c r="F110" s="18">
        <v>10579</v>
      </c>
      <c r="G110" s="18">
        <v>0</v>
      </c>
      <c r="H110" s="18"/>
      <c r="I110" s="18"/>
      <c r="J110" s="18">
        <f t="shared" si="25"/>
        <v>10579</v>
      </c>
      <c r="K110" s="66"/>
      <c r="L110" s="66"/>
      <c r="M110" s="66"/>
    </row>
    <row r="111" spans="1:13" ht="40.5" customHeight="1" x14ac:dyDescent="0.25">
      <c r="A111" s="25" t="str">
        <f t="shared" si="26"/>
        <v>a</v>
      </c>
      <c r="C111" s="33"/>
      <c r="D111" s="47" t="s">
        <v>252</v>
      </c>
      <c r="E111" s="5" t="s">
        <v>157</v>
      </c>
      <c r="F111" s="18">
        <v>240</v>
      </c>
      <c r="G111" s="18">
        <v>0</v>
      </c>
      <c r="H111" s="18"/>
      <c r="I111" s="18"/>
      <c r="J111" s="18">
        <f t="shared" si="25"/>
        <v>240</v>
      </c>
      <c r="K111" s="66"/>
      <c r="L111" s="66"/>
      <c r="M111" s="66"/>
    </row>
    <row r="112" spans="1:13" ht="27" hidden="1" customHeight="1" x14ac:dyDescent="0.25">
      <c r="A112" s="25" t="str">
        <f t="shared" si="26"/>
        <v>b</v>
      </c>
      <c r="C112" s="33"/>
      <c r="D112" s="6"/>
      <c r="E112" s="5"/>
      <c r="F112" s="18"/>
      <c r="G112" s="18">
        <v>0</v>
      </c>
      <c r="H112" s="18"/>
      <c r="I112" s="18"/>
      <c r="J112" s="18">
        <f t="shared" si="25"/>
        <v>0</v>
      </c>
      <c r="K112" s="23"/>
      <c r="L112" s="56"/>
      <c r="M112" s="56"/>
    </row>
    <row r="113" spans="1:13" ht="27" hidden="1" customHeight="1" x14ac:dyDescent="0.25">
      <c r="A113" s="25" t="str">
        <f t="shared" si="26"/>
        <v>b</v>
      </c>
      <c r="C113" s="33"/>
      <c r="D113" s="6"/>
      <c r="E113" s="5"/>
      <c r="F113" s="18"/>
      <c r="G113" s="18">
        <v>0</v>
      </c>
      <c r="H113" s="18"/>
      <c r="I113" s="18"/>
      <c r="J113" s="18">
        <f t="shared" si="25"/>
        <v>0</v>
      </c>
      <c r="K113" s="23"/>
      <c r="L113" s="56"/>
      <c r="M113" s="56"/>
    </row>
    <row r="114" spans="1:13" ht="27" hidden="1" customHeight="1" x14ac:dyDescent="0.25">
      <c r="A114" s="25" t="str">
        <f t="shared" si="26"/>
        <v>b</v>
      </c>
      <c r="C114" s="33"/>
      <c r="D114" s="6"/>
      <c r="E114" s="5"/>
      <c r="F114" s="18"/>
      <c r="G114" s="18">
        <v>0</v>
      </c>
      <c r="H114" s="18"/>
      <c r="I114" s="18"/>
      <c r="J114" s="18">
        <f t="shared" si="25"/>
        <v>0</v>
      </c>
      <c r="K114" s="23"/>
      <c r="L114" s="56"/>
      <c r="M114" s="56"/>
    </row>
    <row r="115" spans="1:13" ht="27" hidden="1" customHeight="1" x14ac:dyDescent="0.25">
      <c r="A115" s="25" t="str">
        <f t="shared" si="26"/>
        <v>b</v>
      </c>
      <c r="C115" s="33"/>
      <c r="D115" s="6"/>
      <c r="E115" s="5"/>
      <c r="F115" s="18"/>
      <c r="G115" s="18">
        <v>0</v>
      </c>
      <c r="H115" s="18"/>
      <c r="I115" s="18"/>
      <c r="J115" s="18">
        <f t="shared" si="25"/>
        <v>0</v>
      </c>
      <c r="K115" s="23"/>
      <c r="L115" s="56"/>
      <c r="M115" s="56"/>
    </row>
    <row r="116" spans="1:13" ht="27" hidden="1" customHeight="1" x14ac:dyDescent="0.25">
      <c r="A116" s="25" t="str">
        <f t="shared" si="26"/>
        <v>b</v>
      </c>
      <c r="C116" s="33"/>
      <c r="D116" s="6"/>
      <c r="E116" s="5"/>
      <c r="F116" s="18"/>
      <c r="G116" s="18">
        <v>0</v>
      </c>
      <c r="H116" s="18"/>
      <c r="I116" s="18"/>
      <c r="J116" s="18">
        <f t="shared" si="25"/>
        <v>0</v>
      </c>
      <c r="K116" s="23"/>
      <c r="L116" s="56"/>
      <c r="M116" s="56"/>
    </row>
    <row r="117" spans="1:13" ht="27" hidden="1" customHeight="1" x14ac:dyDescent="0.25">
      <c r="A117" s="25" t="str">
        <f t="shared" si="26"/>
        <v>b</v>
      </c>
      <c r="C117" s="33"/>
      <c r="D117" s="6"/>
      <c r="E117" s="5"/>
      <c r="F117" s="18"/>
      <c r="G117" s="18">
        <v>0</v>
      </c>
      <c r="H117" s="18"/>
      <c r="I117" s="18"/>
      <c r="J117" s="18">
        <f t="shared" si="25"/>
        <v>0</v>
      </c>
      <c r="K117" s="23"/>
      <c r="L117" s="56"/>
      <c r="M117" s="56"/>
    </row>
    <row r="118" spans="1:13" ht="27" hidden="1" customHeight="1" x14ac:dyDescent="0.25">
      <c r="A118" s="25" t="str">
        <f t="shared" si="26"/>
        <v>b</v>
      </c>
      <c r="C118" s="33"/>
      <c r="D118" s="6"/>
      <c r="E118" s="5"/>
      <c r="F118" s="18"/>
      <c r="G118" s="18">
        <v>0</v>
      </c>
      <c r="H118" s="18"/>
      <c r="I118" s="18"/>
      <c r="J118" s="18">
        <f t="shared" si="25"/>
        <v>0</v>
      </c>
      <c r="K118" s="23"/>
      <c r="L118" s="56"/>
      <c r="M118" s="56"/>
    </row>
    <row r="119" spans="1:13" ht="46.5" customHeight="1" x14ac:dyDescent="0.25">
      <c r="A119" s="25" t="str">
        <f t="shared" si="26"/>
        <v>a</v>
      </c>
      <c r="B119">
        <v>1</v>
      </c>
      <c r="C119" s="30" t="s">
        <v>60</v>
      </c>
      <c r="D119" s="4" t="s">
        <v>161</v>
      </c>
      <c r="E119" s="4"/>
      <c r="F119" s="19">
        <f>SUM(F120:F130)</f>
        <v>24183</v>
      </c>
      <c r="G119" s="19">
        <f t="shared" ref="G119:L119" si="31">SUM(G120:G130)</f>
        <v>11128</v>
      </c>
      <c r="H119" s="19">
        <f t="shared" si="31"/>
        <v>0</v>
      </c>
      <c r="I119" s="19">
        <f t="shared" si="31"/>
        <v>0</v>
      </c>
      <c r="J119" s="19">
        <f t="shared" si="31"/>
        <v>35311</v>
      </c>
      <c r="K119" s="19">
        <f t="shared" si="31"/>
        <v>0</v>
      </c>
      <c r="L119" s="19">
        <f t="shared" si="31"/>
        <v>0</v>
      </c>
      <c r="M119" s="19">
        <f t="shared" ref="M119" si="32">SUM(M120:M130)</f>
        <v>0</v>
      </c>
    </row>
    <row r="120" spans="1:13" ht="63.75" customHeight="1" x14ac:dyDescent="0.25">
      <c r="A120" s="25" t="str">
        <f t="shared" si="26"/>
        <v>a</v>
      </c>
      <c r="C120" s="33"/>
      <c r="D120" s="47" t="s">
        <v>195</v>
      </c>
      <c r="E120" s="5" t="s">
        <v>162</v>
      </c>
      <c r="F120" s="18"/>
      <c r="G120" s="18">
        <v>8976</v>
      </c>
      <c r="H120" s="18"/>
      <c r="I120" s="18"/>
      <c r="J120" s="18">
        <f t="shared" si="25"/>
        <v>8976</v>
      </c>
      <c r="K120" s="66"/>
      <c r="L120" s="66"/>
      <c r="M120" s="66"/>
    </row>
    <row r="121" spans="1:13" ht="42" customHeight="1" x14ac:dyDescent="0.25">
      <c r="A121" s="25" t="str">
        <f t="shared" si="26"/>
        <v>a</v>
      </c>
      <c r="C121" s="33"/>
      <c r="D121" s="47" t="s">
        <v>196</v>
      </c>
      <c r="E121" s="5" t="s">
        <v>162</v>
      </c>
      <c r="F121" s="18"/>
      <c r="G121" s="18">
        <v>2152</v>
      </c>
      <c r="H121" s="18"/>
      <c r="I121" s="18"/>
      <c r="J121" s="18">
        <f t="shared" si="25"/>
        <v>2152</v>
      </c>
      <c r="K121" s="66"/>
      <c r="L121" s="66"/>
      <c r="M121" s="66"/>
    </row>
    <row r="122" spans="1:13" ht="48" customHeight="1" x14ac:dyDescent="0.25">
      <c r="A122" s="25" t="str">
        <f t="shared" si="26"/>
        <v>a</v>
      </c>
      <c r="C122" s="33"/>
      <c r="D122" s="47" t="s">
        <v>253</v>
      </c>
      <c r="E122" s="5" t="s">
        <v>162</v>
      </c>
      <c r="F122" s="18">
        <v>22712</v>
      </c>
      <c r="G122" s="18">
        <v>0</v>
      </c>
      <c r="H122" s="18"/>
      <c r="I122" s="18"/>
      <c r="J122" s="18">
        <f t="shared" si="25"/>
        <v>22712</v>
      </c>
      <c r="K122" s="66"/>
      <c r="L122" s="66"/>
      <c r="M122" s="66"/>
    </row>
    <row r="123" spans="1:13" ht="51.75" customHeight="1" x14ac:dyDescent="0.25">
      <c r="A123" s="25" t="str">
        <f t="shared" si="26"/>
        <v>a</v>
      </c>
      <c r="C123" s="33"/>
      <c r="D123" s="47" t="s">
        <v>254</v>
      </c>
      <c r="E123" s="5" t="s">
        <v>162</v>
      </c>
      <c r="F123" s="18">
        <v>623</v>
      </c>
      <c r="G123" s="18">
        <v>0</v>
      </c>
      <c r="H123" s="18"/>
      <c r="I123" s="18"/>
      <c r="J123" s="18">
        <f t="shared" si="25"/>
        <v>623</v>
      </c>
      <c r="K123" s="66"/>
      <c r="L123" s="66"/>
      <c r="M123" s="66"/>
    </row>
    <row r="124" spans="1:13" ht="44.25" customHeight="1" x14ac:dyDescent="0.25">
      <c r="A124" s="25" t="str">
        <f t="shared" si="26"/>
        <v>a</v>
      </c>
      <c r="C124" s="33"/>
      <c r="D124" s="47" t="s">
        <v>255</v>
      </c>
      <c r="E124" s="5" t="s">
        <v>162</v>
      </c>
      <c r="F124" s="18">
        <v>642</v>
      </c>
      <c r="G124" s="18">
        <v>0</v>
      </c>
      <c r="H124" s="18"/>
      <c r="I124" s="18"/>
      <c r="J124" s="18">
        <f t="shared" si="25"/>
        <v>642</v>
      </c>
      <c r="K124" s="23"/>
      <c r="L124" s="56"/>
      <c r="M124" s="56"/>
    </row>
    <row r="125" spans="1:13" ht="42.75" customHeight="1" x14ac:dyDescent="0.25">
      <c r="A125" s="25" t="str">
        <f t="shared" si="26"/>
        <v>a</v>
      </c>
      <c r="C125" s="33"/>
      <c r="D125" s="47" t="s">
        <v>256</v>
      </c>
      <c r="E125" s="5" t="s">
        <v>162</v>
      </c>
      <c r="F125" s="18">
        <v>206</v>
      </c>
      <c r="G125" s="18">
        <v>0</v>
      </c>
      <c r="H125" s="18"/>
      <c r="I125" s="18"/>
      <c r="J125" s="18">
        <f t="shared" si="25"/>
        <v>206</v>
      </c>
      <c r="K125" s="23"/>
      <c r="L125" s="56"/>
      <c r="M125" s="56"/>
    </row>
    <row r="126" spans="1:13" ht="27" hidden="1" customHeight="1" x14ac:dyDescent="0.25">
      <c r="A126" s="25" t="str">
        <f t="shared" si="26"/>
        <v>b</v>
      </c>
      <c r="C126" s="33"/>
      <c r="D126" s="6"/>
      <c r="E126" s="5"/>
      <c r="F126" s="18"/>
      <c r="G126" s="18">
        <v>0</v>
      </c>
      <c r="H126" s="18"/>
      <c r="I126" s="18"/>
      <c r="J126" s="18">
        <f t="shared" si="25"/>
        <v>0</v>
      </c>
      <c r="K126" s="23"/>
      <c r="L126" s="56"/>
      <c r="M126" s="56"/>
    </row>
    <row r="127" spans="1:13" ht="27" hidden="1" customHeight="1" x14ac:dyDescent="0.25">
      <c r="A127" s="25" t="str">
        <f t="shared" si="26"/>
        <v>b</v>
      </c>
      <c r="C127" s="33"/>
      <c r="D127" s="6"/>
      <c r="E127" s="5"/>
      <c r="F127" s="18"/>
      <c r="G127" s="18">
        <v>0</v>
      </c>
      <c r="H127" s="18"/>
      <c r="I127" s="18"/>
      <c r="J127" s="18">
        <f t="shared" si="25"/>
        <v>0</v>
      </c>
      <c r="K127" s="23"/>
      <c r="L127" s="56"/>
      <c r="M127" s="56"/>
    </row>
    <row r="128" spans="1:13" ht="27" hidden="1" customHeight="1" x14ac:dyDescent="0.25">
      <c r="A128" s="25" t="str">
        <f t="shared" si="26"/>
        <v>b</v>
      </c>
      <c r="C128" s="33"/>
      <c r="D128" s="6"/>
      <c r="E128" s="5"/>
      <c r="F128" s="18"/>
      <c r="G128" s="18">
        <v>0</v>
      </c>
      <c r="H128" s="18"/>
      <c r="I128" s="18"/>
      <c r="J128" s="18">
        <f t="shared" si="25"/>
        <v>0</v>
      </c>
      <c r="K128" s="23"/>
      <c r="L128" s="56"/>
      <c r="M128" s="56"/>
    </row>
    <row r="129" spans="1:13" ht="27" hidden="1" customHeight="1" x14ac:dyDescent="0.25">
      <c r="A129" s="25" t="str">
        <f t="shared" si="26"/>
        <v>b</v>
      </c>
      <c r="C129" s="33"/>
      <c r="D129" s="6"/>
      <c r="E129" s="5"/>
      <c r="F129" s="18"/>
      <c r="G129" s="18">
        <v>0</v>
      </c>
      <c r="H129" s="18"/>
      <c r="I129" s="18"/>
      <c r="J129" s="18">
        <f t="shared" si="25"/>
        <v>0</v>
      </c>
      <c r="K129" s="23"/>
      <c r="L129" s="56"/>
      <c r="M129" s="56"/>
    </row>
    <row r="130" spans="1:13" ht="27" hidden="1" customHeight="1" x14ac:dyDescent="0.25">
      <c r="A130" s="25" t="str">
        <f t="shared" si="26"/>
        <v>b</v>
      </c>
      <c r="C130" s="33"/>
      <c r="D130" s="6"/>
      <c r="E130" s="5"/>
      <c r="F130" s="18"/>
      <c r="G130" s="18">
        <v>0</v>
      </c>
      <c r="H130" s="18"/>
      <c r="I130" s="18"/>
      <c r="J130" s="18">
        <f t="shared" si="25"/>
        <v>0</v>
      </c>
      <c r="K130" s="23"/>
      <c r="L130" s="56"/>
      <c r="M130" s="56"/>
    </row>
    <row r="131" spans="1:13" ht="28.5" customHeight="1" x14ac:dyDescent="0.25">
      <c r="A131" s="25" t="str">
        <f t="shared" si="26"/>
        <v>a</v>
      </c>
      <c r="B131">
        <v>1</v>
      </c>
      <c r="C131" s="36" t="s">
        <v>61</v>
      </c>
      <c r="D131" s="20" t="s">
        <v>18</v>
      </c>
      <c r="E131" s="21"/>
      <c r="F131" s="22">
        <f>F132+F136+F140+F212+F217</f>
        <v>89141.18</v>
      </c>
      <c r="G131" s="22">
        <f t="shared" ref="G131:L131" si="33">G132+G136+G140+G212+G217</f>
        <v>6020</v>
      </c>
      <c r="H131" s="22">
        <f t="shared" si="33"/>
        <v>0</v>
      </c>
      <c r="I131" s="22">
        <f t="shared" si="33"/>
        <v>0</v>
      </c>
      <c r="J131" s="22">
        <f t="shared" si="33"/>
        <v>95161.18</v>
      </c>
      <c r="K131" s="22">
        <f t="shared" si="33"/>
        <v>0</v>
      </c>
      <c r="L131" s="22">
        <f t="shared" si="33"/>
        <v>0</v>
      </c>
      <c r="M131" s="22">
        <f t="shared" ref="M131" si="34">M132+M136+M140+M212+M217</f>
        <v>0</v>
      </c>
    </row>
    <row r="132" spans="1:13" ht="28.5" hidden="1" customHeight="1" x14ac:dyDescent="0.25">
      <c r="A132" s="25" t="str">
        <f t="shared" si="26"/>
        <v>b</v>
      </c>
      <c r="C132" s="30" t="s">
        <v>62</v>
      </c>
      <c r="D132" s="4" t="s">
        <v>63</v>
      </c>
      <c r="E132" s="10"/>
      <c r="F132" s="15">
        <f>SUM(F133:F135)</f>
        <v>0</v>
      </c>
      <c r="G132" s="15">
        <f t="shared" ref="G132:L132" si="35">SUM(G133:G135)</f>
        <v>0</v>
      </c>
      <c r="H132" s="15">
        <f t="shared" si="35"/>
        <v>0</v>
      </c>
      <c r="I132" s="15">
        <f t="shared" si="35"/>
        <v>0</v>
      </c>
      <c r="J132" s="15">
        <f t="shared" si="35"/>
        <v>0</v>
      </c>
      <c r="K132" s="15">
        <f t="shared" si="35"/>
        <v>0</v>
      </c>
      <c r="L132" s="15">
        <f t="shared" si="35"/>
        <v>0</v>
      </c>
      <c r="M132" s="15">
        <f t="shared" ref="M132" si="36">SUM(M133:M135)</f>
        <v>0</v>
      </c>
    </row>
    <row r="133" spans="1:13" ht="27" hidden="1" customHeight="1" x14ac:dyDescent="0.25">
      <c r="A133" s="25" t="str">
        <f t="shared" si="26"/>
        <v>b</v>
      </c>
      <c r="C133" s="67"/>
      <c r="D133" s="68"/>
      <c r="E133" s="14"/>
      <c r="F133" s="69"/>
      <c r="G133" s="69">
        <v>0</v>
      </c>
      <c r="H133" s="69"/>
      <c r="I133" s="69"/>
      <c r="J133" s="18">
        <f t="shared" ref="J133:J139" si="37">F133+G133+H133+I133</f>
        <v>0</v>
      </c>
      <c r="K133" s="69"/>
      <c r="L133" s="57"/>
      <c r="M133" s="57"/>
    </row>
    <row r="134" spans="1:13" ht="27" hidden="1" customHeight="1" x14ac:dyDescent="0.25">
      <c r="A134" s="25" t="str">
        <f t="shared" si="26"/>
        <v>b</v>
      </c>
      <c r="C134" s="67"/>
      <c r="D134" s="68"/>
      <c r="E134" s="14"/>
      <c r="F134" s="69"/>
      <c r="G134" s="69">
        <v>0</v>
      </c>
      <c r="H134" s="69"/>
      <c r="I134" s="69"/>
      <c r="J134" s="18">
        <f t="shared" si="37"/>
        <v>0</v>
      </c>
      <c r="K134" s="69"/>
      <c r="L134" s="57"/>
      <c r="M134" s="57"/>
    </row>
    <row r="135" spans="1:13" ht="27" hidden="1" customHeight="1" x14ac:dyDescent="0.25">
      <c r="A135" s="25" t="str">
        <f t="shared" si="26"/>
        <v>b</v>
      </c>
      <c r="C135" s="67"/>
      <c r="D135" s="68"/>
      <c r="E135" s="14"/>
      <c r="F135" s="69"/>
      <c r="G135" s="69">
        <v>0</v>
      </c>
      <c r="H135" s="69"/>
      <c r="I135" s="69"/>
      <c r="J135" s="18">
        <f t="shared" si="37"/>
        <v>0</v>
      </c>
      <c r="K135" s="69"/>
      <c r="L135" s="57"/>
      <c r="M135" s="57"/>
    </row>
    <row r="136" spans="1:13" ht="52.5" hidden="1" customHeight="1" x14ac:dyDescent="0.25">
      <c r="A136" s="25" t="str">
        <f t="shared" si="26"/>
        <v>b</v>
      </c>
      <c r="B136">
        <v>1</v>
      </c>
      <c r="C136" s="30" t="s">
        <v>64</v>
      </c>
      <c r="D136" s="4" t="s">
        <v>6</v>
      </c>
      <c r="E136" s="10"/>
      <c r="F136" s="15">
        <f t="shared" ref="F136:L136" si="38">SUM(F137:F139)</f>
        <v>0</v>
      </c>
      <c r="G136" s="15">
        <f t="shared" si="38"/>
        <v>0</v>
      </c>
      <c r="H136" s="15">
        <f t="shared" si="38"/>
        <v>0</v>
      </c>
      <c r="I136" s="15">
        <f t="shared" si="38"/>
        <v>0</v>
      </c>
      <c r="J136" s="15">
        <f t="shared" si="38"/>
        <v>0</v>
      </c>
      <c r="K136" s="15">
        <f t="shared" si="38"/>
        <v>0</v>
      </c>
      <c r="L136" s="15">
        <f t="shared" si="38"/>
        <v>0</v>
      </c>
      <c r="M136" s="15">
        <f t="shared" ref="M136" si="39">SUM(M137:M139)</f>
        <v>0</v>
      </c>
    </row>
    <row r="137" spans="1:13" ht="27" hidden="1" customHeight="1" x14ac:dyDescent="0.25">
      <c r="A137" s="25" t="str">
        <f t="shared" si="26"/>
        <v>b</v>
      </c>
      <c r="C137" s="33"/>
      <c r="D137" s="6"/>
      <c r="E137" s="5"/>
      <c r="F137" s="18"/>
      <c r="G137" s="18">
        <v>0</v>
      </c>
      <c r="H137" s="18"/>
      <c r="I137" s="18"/>
      <c r="J137" s="18">
        <f t="shared" si="37"/>
        <v>0</v>
      </c>
      <c r="K137" s="23"/>
      <c r="L137" s="56"/>
      <c r="M137" s="56"/>
    </row>
    <row r="138" spans="1:13" ht="27" hidden="1" customHeight="1" x14ac:dyDescent="0.25">
      <c r="A138" s="25" t="str">
        <f t="shared" si="26"/>
        <v>b</v>
      </c>
      <c r="C138" s="33"/>
      <c r="D138" s="6"/>
      <c r="E138" s="5"/>
      <c r="F138" s="18"/>
      <c r="G138" s="18">
        <v>0</v>
      </c>
      <c r="H138" s="18"/>
      <c r="I138" s="18"/>
      <c r="J138" s="18">
        <f t="shared" si="37"/>
        <v>0</v>
      </c>
      <c r="K138" s="23"/>
      <c r="L138" s="56"/>
      <c r="M138" s="56"/>
    </row>
    <row r="139" spans="1:13" ht="27" hidden="1" customHeight="1" x14ac:dyDescent="0.25">
      <c r="A139" s="25" t="str">
        <f t="shared" si="26"/>
        <v>b</v>
      </c>
      <c r="C139" s="33"/>
      <c r="D139" s="6"/>
      <c r="E139" s="5"/>
      <c r="F139" s="18"/>
      <c r="G139" s="18">
        <v>0</v>
      </c>
      <c r="H139" s="18"/>
      <c r="I139" s="18"/>
      <c r="J139" s="18">
        <f t="shared" si="37"/>
        <v>0</v>
      </c>
      <c r="K139" s="23"/>
      <c r="L139" s="56"/>
      <c r="M139" s="56"/>
    </row>
    <row r="140" spans="1:13" ht="42.75" customHeight="1" x14ac:dyDescent="0.25">
      <c r="A140" s="25" t="str">
        <f t="shared" si="26"/>
        <v>a</v>
      </c>
      <c r="B140">
        <v>1</v>
      </c>
      <c r="C140" s="30" t="s">
        <v>65</v>
      </c>
      <c r="D140" s="4" t="s">
        <v>32</v>
      </c>
      <c r="E140" s="10"/>
      <c r="F140" s="15">
        <f>F141+F145+F149+F153+F157+F161+F170+F175+F180+F182+F187+F197+F202+F192+F207</f>
        <v>0</v>
      </c>
      <c r="G140" s="15">
        <f t="shared" ref="G140:L140" si="40">G141+G145+G149+G153+G157+G161+G170+G175+G180+G182+G187+G197+G202+G192+G207</f>
        <v>6020</v>
      </c>
      <c r="H140" s="15">
        <f t="shared" si="40"/>
        <v>0</v>
      </c>
      <c r="I140" s="15">
        <f t="shared" si="40"/>
        <v>0</v>
      </c>
      <c r="J140" s="15">
        <f t="shared" si="40"/>
        <v>6020</v>
      </c>
      <c r="K140" s="15">
        <f t="shared" si="40"/>
        <v>0</v>
      </c>
      <c r="L140" s="15">
        <f t="shared" si="40"/>
        <v>0</v>
      </c>
      <c r="M140" s="15">
        <f t="shared" ref="M140" si="41">M141+M145+M149+M153+M157+M161+M170+M175+M180+M182+M187+M197+M202+M192+M207</f>
        <v>0</v>
      </c>
    </row>
    <row r="141" spans="1:13" ht="48.75" hidden="1" customHeight="1" x14ac:dyDescent="0.25">
      <c r="A141" s="25" t="str">
        <f t="shared" si="26"/>
        <v>b</v>
      </c>
      <c r="B141">
        <v>1</v>
      </c>
      <c r="C141" s="31" t="s">
        <v>66</v>
      </c>
      <c r="D141" s="3" t="s">
        <v>67</v>
      </c>
      <c r="E141" s="3"/>
      <c r="F141" s="16">
        <f>SUM(F142:F144)</f>
        <v>0</v>
      </c>
      <c r="G141" s="16">
        <f t="shared" ref="G141:L141" si="42">SUM(G142:G144)</f>
        <v>0</v>
      </c>
      <c r="H141" s="16">
        <f t="shared" si="42"/>
        <v>0</v>
      </c>
      <c r="I141" s="16">
        <f t="shared" si="42"/>
        <v>0</v>
      </c>
      <c r="J141" s="16">
        <f t="shared" si="42"/>
        <v>0</v>
      </c>
      <c r="K141" s="16">
        <f t="shared" si="42"/>
        <v>0</v>
      </c>
      <c r="L141" s="16">
        <f t="shared" si="42"/>
        <v>0</v>
      </c>
      <c r="M141" s="16">
        <f t="shared" ref="M141" si="43">SUM(M142:M144)</f>
        <v>0</v>
      </c>
    </row>
    <row r="142" spans="1:13" ht="48" hidden="1" customHeight="1" x14ac:dyDescent="0.25">
      <c r="A142" s="25" t="str">
        <f t="shared" si="26"/>
        <v>b</v>
      </c>
      <c r="C142" s="33"/>
      <c r="D142" s="47"/>
      <c r="E142" s="2"/>
      <c r="F142" s="18"/>
      <c r="G142" s="18">
        <v>0</v>
      </c>
      <c r="H142" s="18"/>
      <c r="I142" s="18"/>
      <c r="J142" s="18">
        <f t="shared" ref="J142:J160" si="44">F142+G142+H142+I142</f>
        <v>0</v>
      </c>
      <c r="K142" s="66"/>
      <c r="L142" s="66"/>
      <c r="M142" s="66"/>
    </row>
    <row r="143" spans="1:13" ht="27" hidden="1" customHeight="1" x14ac:dyDescent="0.25">
      <c r="A143" s="25" t="str">
        <f t="shared" si="26"/>
        <v>b</v>
      </c>
      <c r="C143" s="33"/>
      <c r="D143" s="47"/>
      <c r="E143" s="6"/>
      <c r="F143" s="18"/>
      <c r="G143" s="18">
        <v>0</v>
      </c>
      <c r="H143" s="18"/>
      <c r="I143" s="18"/>
      <c r="J143" s="18">
        <f t="shared" si="44"/>
        <v>0</v>
      </c>
      <c r="K143" s="47"/>
      <c r="L143" s="58"/>
      <c r="M143" s="58"/>
    </row>
    <row r="144" spans="1:13" ht="27" hidden="1" customHeight="1" x14ac:dyDescent="0.25">
      <c r="A144" s="25" t="str">
        <f t="shared" si="26"/>
        <v>b</v>
      </c>
      <c r="C144" s="33"/>
      <c r="D144" s="47"/>
      <c r="E144" s="6"/>
      <c r="F144" s="18"/>
      <c r="G144" s="18">
        <v>0</v>
      </c>
      <c r="H144" s="18"/>
      <c r="I144" s="18"/>
      <c r="J144" s="18">
        <f t="shared" si="44"/>
        <v>0</v>
      </c>
      <c r="K144" s="47"/>
      <c r="L144" s="58"/>
      <c r="M144" s="58"/>
    </row>
    <row r="145" spans="1:13" ht="48.75" hidden="1" customHeight="1" x14ac:dyDescent="0.25">
      <c r="A145" s="25" t="str">
        <f t="shared" si="26"/>
        <v>b</v>
      </c>
      <c r="B145">
        <v>1</v>
      </c>
      <c r="C145" s="31" t="s">
        <v>69</v>
      </c>
      <c r="D145" s="3" t="s">
        <v>70</v>
      </c>
      <c r="E145" s="3"/>
      <c r="F145" s="16">
        <f>SUM(F146:F148)</f>
        <v>0</v>
      </c>
      <c r="G145" s="16">
        <f t="shared" ref="G145:L145" si="45">SUM(G146:G148)</f>
        <v>0</v>
      </c>
      <c r="H145" s="16">
        <f t="shared" si="45"/>
        <v>0</v>
      </c>
      <c r="I145" s="16">
        <f t="shared" si="45"/>
        <v>0</v>
      </c>
      <c r="J145" s="16">
        <f t="shared" si="45"/>
        <v>0</v>
      </c>
      <c r="K145" s="16">
        <f t="shared" si="45"/>
        <v>0</v>
      </c>
      <c r="L145" s="16">
        <f t="shared" si="45"/>
        <v>0</v>
      </c>
      <c r="M145" s="16">
        <f t="shared" ref="M145" si="46">SUM(M146:M148)</f>
        <v>0</v>
      </c>
    </row>
    <row r="146" spans="1:13" ht="27" hidden="1" customHeight="1" x14ac:dyDescent="0.25">
      <c r="A146" s="25" t="str">
        <f t="shared" ref="A146:A223" si="47">IF(OR(F146&lt;&gt;0,I146&lt;&gt;0,J146&lt;&gt;0),"a","b")</f>
        <v>b</v>
      </c>
      <c r="C146" s="33"/>
      <c r="D146" s="47"/>
      <c r="E146" s="6"/>
      <c r="F146" s="18"/>
      <c r="G146" s="18">
        <v>0</v>
      </c>
      <c r="H146" s="18"/>
      <c r="I146" s="18"/>
      <c r="J146" s="18">
        <f t="shared" si="44"/>
        <v>0</v>
      </c>
      <c r="K146" s="66"/>
      <c r="L146" s="66"/>
      <c r="M146" s="66"/>
    </row>
    <row r="147" spans="1:13" ht="27" hidden="1" customHeight="1" x14ac:dyDescent="0.25">
      <c r="A147" s="25" t="str">
        <f t="shared" si="47"/>
        <v>b</v>
      </c>
      <c r="C147" s="33"/>
      <c r="D147" s="47"/>
      <c r="E147" s="6"/>
      <c r="F147" s="18"/>
      <c r="G147" s="18">
        <v>0</v>
      </c>
      <c r="H147" s="18"/>
      <c r="I147" s="18"/>
      <c r="J147" s="18">
        <f t="shared" si="44"/>
        <v>0</v>
      </c>
      <c r="K147" s="47"/>
      <c r="L147" s="58"/>
      <c r="M147" s="58"/>
    </row>
    <row r="148" spans="1:13" ht="27" hidden="1" customHeight="1" x14ac:dyDescent="0.25">
      <c r="A148" s="25" t="str">
        <f t="shared" si="47"/>
        <v>b</v>
      </c>
      <c r="C148" s="33"/>
      <c r="D148" s="47"/>
      <c r="E148" s="6"/>
      <c r="F148" s="18"/>
      <c r="G148" s="18">
        <v>0</v>
      </c>
      <c r="H148" s="18"/>
      <c r="I148" s="18"/>
      <c r="J148" s="18">
        <f t="shared" si="44"/>
        <v>0</v>
      </c>
      <c r="K148" s="47"/>
      <c r="L148" s="58"/>
      <c r="M148" s="58"/>
    </row>
    <row r="149" spans="1:13" ht="48.75" hidden="1" customHeight="1" x14ac:dyDescent="0.25">
      <c r="A149" s="25" t="str">
        <f t="shared" si="47"/>
        <v>b</v>
      </c>
      <c r="B149">
        <v>1</v>
      </c>
      <c r="C149" s="31" t="s">
        <v>71</v>
      </c>
      <c r="D149" s="3" t="s">
        <v>72</v>
      </c>
      <c r="E149" s="3"/>
      <c r="F149" s="16">
        <f>SUM(F150:F152)</f>
        <v>0</v>
      </c>
      <c r="G149" s="16">
        <f t="shared" ref="G149:L149" si="48">SUM(G150:G152)</f>
        <v>0</v>
      </c>
      <c r="H149" s="16">
        <f t="shared" si="48"/>
        <v>0</v>
      </c>
      <c r="I149" s="16">
        <f t="shared" si="48"/>
        <v>0</v>
      </c>
      <c r="J149" s="16">
        <f t="shared" si="48"/>
        <v>0</v>
      </c>
      <c r="K149" s="16">
        <f t="shared" si="48"/>
        <v>0</v>
      </c>
      <c r="L149" s="16">
        <f t="shared" si="48"/>
        <v>0</v>
      </c>
      <c r="M149" s="16">
        <f t="shared" ref="M149" si="49">SUM(M150:M152)</f>
        <v>0</v>
      </c>
    </row>
    <row r="150" spans="1:13" ht="27" hidden="1" customHeight="1" x14ac:dyDescent="0.25">
      <c r="A150" s="25" t="str">
        <f t="shared" si="47"/>
        <v>b</v>
      </c>
      <c r="C150" s="33"/>
      <c r="D150" s="47"/>
      <c r="E150" s="6"/>
      <c r="F150" s="18"/>
      <c r="G150" s="18">
        <v>0</v>
      </c>
      <c r="H150" s="18"/>
      <c r="I150" s="18"/>
      <c r="J150" s="18">
        <f t="shared" si="44"/>
        <v>0</v>
      </c>
      <c r="K150" s="66"/>
      <c r="L150" s="66"/>
      <c r="M150" s="66"/>
    </row>
    <row r="151" spans="1:13" ht="27" hidden="1" customHeight="1" x14ac:dyDescent="0.25">
      <c r="A151" s="25" t="str">
        <f t="shared" si="47"/>
        <v>b</v>
      </c>
      <c r="C151" s="33"/>
      <c r="D151" s="47"/>
      <c r="E151" s="6"/>
      <c r="F151" s="18"/>
      <c r="G151" s="18">
        <v>0</v>
      </c>
      <c r="H151" s="18"/>
      <c r="I151" s="18"/>
      <c r="J151" s="18">
        <f t="shared" si="44"/>
        <v>0</v>
      </c>
      <c r="K151" s="47"/>
      <c r="L151" s="58"/>
      <c r="M151" s="58"/>
    </row>
    <row r="152" spans="1:13" ht="27" hidden="1" customHeight="1" x14ac:dyDescent="0.25">
      <c r="A152" s="25" t="str">
        <f t="shared" si="47"/>
        <v>b</v>
      </c>
      <c r="C152" s="33"/>
      <c r="D152" s="47"/>
      <c r="E152" s="6"/>
      <c r="F152" s="18"/>
      <c r="G152" s="18">
        <v>0</v>
      </c>
      <c r="H152" s="18"/>
      <c r="I152" s="18"/>
      <c r="J152" s="18">
        <f t="shared" si="44"/>
        <v>0</v>
      </c>
      <c r="K152" s="47"/>
      <c r="L152" s="58"/>
      <c r="M152" s="58"/>
    </row>
    <row r="153" spans="1:13" ht="48.75" hidden="1" customHeight="1" x14ac:dyDescent="0.25">
      <c r="A153" s="25" t="str">
        <f t="shared" si="47"/>
        <v>b</v>
      </c>
      <c r="B153">
        <v>1</v>
      </c>
      <c r="C153" s="31" t="s">
        <v>73</v>
      </c>
      <c r="D153" s="3" t="s">
        <v>74</v>
      </c>
      <c r="E153" s="3"/>
      <c r="F153" s="16">
        <f>SUM(F154:F156)</f>
        <v>0</v>
      </c>
      <c r="G153" s="16">
        <f t="shared" ref="G153:L153" si="50">SUM(G154:G156)</f>
        <v>0</v>
      </c>
      <c r="H153" s="16">
        <f t="shared" si="50"/>
        <v>0</v>
      </c>
      <c r="I153" s="16">
        <f t="shared" si="50"/>
        <v>0</v>
      </c>
      <c r="J153" s="16">
        <f t="shared" si="50"/>
        <v>0</v>
      </c>
      <c r="K153" s="16">
        <f t="shared" si="50"/>
        <v>0</v>
      </c>
      <c r="L153" s="16">
        <f t="shared" si="50"/>
        <v>0</v>
      </c>
      <c r="M153" s="16">
        <f t="shared" ref="M153" si="51">SUM(M154:M156)</f>
        <v>0</v>
      </c>
    </row>
    <row r="154" spans="1:13" ht="27" hidden="1" customHeight="1" x14ac:dyDescent="0.25">
      <c r="A154" s="25" t="str">
        <f t="shared" si="47"/>
        <v>b</v>
      </c>
      <c r="C154" s="33"/>
      <c r="D154" s="47"/>
      <c r="E154" s="6"/>
      <c r="F154" s="18"/>
      <c r="G154" s="18">
        <v>0</v>
      </c>
      <c r="H154" s="18"/>
      <c r="I154" s="18"/>
      <c r="J154" s="18">
        <f t="shared" si="44"/>
        <v>0</v>
      </c>
      <c r="K154" s="66"/>
      <c r="L154" s="66"/>
      <c r="M154" s="66"/>
    </row>
    <row r="155" spans="1:13" ht="27" hidden="1" customHeight="1" x14ac:dyDescent="0.25">
      <c r="A155" s="25" t="str">
        <f t="shared" si="47"/>
        <v>b</v>
      </c>
      <c r="C155" s="33"/>
      <c r="D155" s="47"/>
      <c r="E155" s="6"/>
      <c r="F155" s="18"/>
      <c r="G155" s="18">
        <v>0</v>
      </c>
      <c r="H155" s="18"/>
      <c r="I155" s="18"/>
      <c r="J155" s="18">
        <f t="shared" si="44"/>
        <v>0</v>
      </c>
      <c r="K155" s="47"/>
      <c r="L155" s="58"/>
      <c r="M155" s="58"/>
    </row>
    <row r="156" spans="1:13" ht="27" hidden="1" customHeight="1" x14ac:dyDescent="0.25">
      <c r="A156" s="25" t="str">
        <f t="shared" si="47"/>
        <v>b</v>
      </c>
      <c r="C156" s="33"/>
      <c r="D156" s="47"/>
      <c r="E156" s="6"/>
      <c r="F156" s="18"/>
      <c r="G156" s="18">
        <v>0</v>
      </c>
      <c r="H156" s="18"/>
      <c r="I156" s="18"/>
      <c r="J156" s="18">
        <f t="shared" si="44"/>
        <v>0</v>
      </c>
      <c r="K156" s="47"/>
      <c r="L156" s="58"/>
      <c r="M156" s="58"/>
    </row>
    <row r="157" spans="1:13" ht="48.75" hidden="1" customHeight="1" x14ac:dyDescent="0.25">
      <c r="A157" s="25" t="str">
        <f t="shared" si="47"/>
        <v>b</v>
      </c>
      <c r="B157">
        <v>1</v>
      </c>
      <c r="C157" s="31" t="s">
        <v>75</v>
      </c>
      <c r="D157" s="3" t="s">
        <v>76</v>
      </c>
      <c r="E157" s="3"/>
      <c r="F157" s="16">
        <f>SUM(F158:F160)</f>
        <v>0</v>
      </c>
      <c r="G157" s="16">
        <v>0</v>
      </c>
      <c r="H157" s="16"/>
      <c r="I157" s="16">
        <f t="shared" ref="I157:J157" si="52">SUM(I158:I160)</f>
        <v>0</v>
      </c>
      <c r="J157" s="16">
        <f t="shared" si="52"/>
        <v>0</v>
      </c>
      <c r="K157" s="17"/>
      <c r="L157" s="55"/>
      <c r="M157" s="55"/>
    </row>
    <row r="158" spans="1:13" ht="27" hidden="1" customHeight="1" x14ac:dyDescent="0.25">
      <c r="A158" s="25" t="str">
        <f t="shared" si="47"/>
        <v>b</v>
      </c>
      <c r="C158" s="33"/>
      <c r="D158" s="47"/>
      <c r="E158" s="6"/>
      <c r="F158" s="18"/>
      <c r="G158" s="18">
        <v>0</v>
      </c>
      <c r="H158" s="18"/>
      <c r="I158" s="18"/>
      <c r="J158" s="18">
        <f t="shared" si="44"/>
        <v>0</v>
      </c>
      <c r="K158" s="66"/>
      <c r="L158" s="66"/>
      <c r="M158" s="66"/>
    </row>
    <row r="159" spans="1:13" ht="27" hidden="1" customHeight="1" x14ac:dyDescent="0.25">
      <c r="A159" s="25" t="str">
        <f t="shared" si="47"/>
        <v>b</v>
      </c>
      <c r="C159" s="33"/>
      <c r="D159" s="47"/>
      <c r="E159" s="6"/>
      <c r="F159" s="18"/>
      <c r="G159" s="18">
        <v>0</v>
      </c>
      <c r="H159" s="18"/>
      <c r="I159" s="18"/>
      <c r="J159" s="18">
        <f t="shared" si="44"/>
        <v>0</v>
      </c>
      <c r="K159" s="47"/>
      <c r="L159" s="58"/>
      <c r="M159" s="58"/>
    </row>
    <row r="160" spans="1:13" ht="27" hidden="1" customHeight="1" x14ac:dyDescent="0.25">
      <c r="A160" s="25" t="str">
        <f t="shared" si="47"/>
        <v>b</v>
      </c>
      <c r="C160" s="33"/>
      <c r="D160" s="47"/>
      <c r="E160" s="6"/>
      <c r="F160" s="18"/>
      <c r="G160" s="18">
        <v>0</v>
      </c>
      <c r="H160" s="18"/>
      <c r="I160" s="18"/>
      <c r="J160" s="18">
        <f t="shared" si="44"/>
        <v>0</v>
      </c>
      <c r="K160" s="47"/>
      <c r="L160" s="58"/>
      <c r="M160" s="58"/>
    </row>
    <row r="161" spans="1:13" ht="52.5" customHeight="1" x14ac:dyDescent="0.25">
      <c r="A161" s="25" t="str">
        <f t="shared" si="47"/>
        <v>a</v>
      </c>
      <c r="B161">
        <v>1</v>
      </c>
      <c r="C161" s="30" t="s">
        <v>77</v>
      </c>
      <c r="D161" s="4" t="s">
        <v>37</v>
      </c>
      <c r="E161" s="4"/>
      <c r="F161" s="78">
        <f>F162+F166</f>
        <v>0</v>
      </c>
      <c r="G161" s="78">
        <f t="shared" ref="G161:L161" si="53">G162+G166</f>
        <v>6020</v>
      </c>
      <c r="H161" s="78">
        <f t="shared" si="53"/>
        <v>0</v>
      </c>
      <c r="I161" s="78">
        <f t="shared" si="53"/>
        <v>0</v>
      </c>
      <c r="J161" s="78">
        <f t="shared" si="53"/>
        <v>6020</v>
      </c>
      <c r="K161" s="78">
        <f t="shared" si="53"/>
        <v>0</v>
      </c>
      <c r="L161" s="78">
        <f t="shared" si="53"/>
        <v>0</v>
      </c>
      <c r="M161" s="78">
        <f t="shared" ref="M161" si="54">M162+M166</f>
        <v>0</v>
      </c>
    </row>
    <row r="162" spans="1:13" ht="42.75" hidden="1" customHeight="1" x14ac:dyDescent="0.25">
      <c r="A162" s="25" t="str">
        <f t="shared" si="47"/>
        <v>b</v>
      </c>
      <c r="C162" s="31" t="s">
        <v>185</v>
      </c>
      <c r="D162" s="3" t="s">
        <v>37</v>
      </c>
      <c r="E162" s="3"/>
      <c r="F162" s="16">
        <f>SUM(F163:F165)</f>
        <v>0</v>
      </c>
      <c r="G162" s="16">
        <f t="shared" ref="G162:L162" si="55">SUM(G163:G165)</f>
        <v>0</v>
      </c>
      <c r="H162" s="16">
        <f t="shared" si="55"/>
        <v>0</v>
      </c>
      <c r="I162" s="16">
        <f t="shared" si="55"/>
        <v>0</v>
      </c>
      <c r="J162" s="16">
        <f t="shared" si="55"/>
        <v>0</v>
      </c>
      <c r="K162" s="16">
        <f t="shared" si="55"/>
        <v>0</v>
      </c>
      <c r="L162" s="16">
        <f t="shared" si="55"/>
        <v>0</v>
      </c>
      <c r="M162" s="16">
        <f t="shared" ref="M162" si="56">SUM(M163:M165)</f>
        <v>0</v>
      </c>
    </row>
    <row r="163" spans="1:13" ht="27" hidden="1" customHeight="1" x14ac:dyDescent="0.25">
      <c r="A163" s="25" t="str">
        <f t="shared" si="47"/>
        <v>b</v>
      </c>
      <c r="C163" s="33"/>
      <c r="D163" s="6" t="s">
        <v>68</v>
      </c>
      <c r="E163" s="5"/>
      <c r="F163" s="18"/>
      <c r="G163" s="18">
        <v>0</v>
      </c>
      <c r="H163" s="18"/>
      <c r="I163" s="18"/>
      <c r="J163" s="18">
        <f t="shared" ref="J163:J226" si="57">F163+G163+H163+I163</f>
        <v>0</v>
      </c>
      <c r="K163" s="66"/>
      <c r="L163" s="66"/>
      <c r="M163" s="66"/>
    </row>
    <row r="164" spans="1:13" ht="27" hidden="1" customHeight="1" x14ac:dyDescent="0.25">
      <c r="A164" s="25" t="str">
        <f t="shared" si="47"/>
        <v>b</v>
      </c>
      <c r="C164" s="33"/>
      <c r="D164" s="6"/>
      <c r="E164" s="5"/>
      <c r="F164" s="18"/>
      <c r="G164" s="18">
        <v>0</v>
      </c>
      <c r="H164" s="18"/>
      <c r="I164" s="18"/>
      <c r="J164" s="18">
        <f t="shared" si="57"/>
        <v>0</v>
      </c>
      <c r="K164" s="23"/>
      <c r="L164" s="56"/>
      <c r="M164" s="56"/>
    </row>
    <row r="165" spans="1:13" ht="27" hidden="1" customHeight="1" x14ac:dyDescent="0.25">
      <c r="A165" s="25" t="str">
        <f t="shared" si="47"/>
        <v>b</v>
      </c>
      <c r="C165" s="35"/>
      <c r="D165" s="6"/>
      <c r="E165" s="5"/>
      <c r="F165" s="18"/>
      <c r="G165" s="18">
        <v>0</v>
      </c>
      <c r="H165" s="18"/>
      <c r="I165" s="18"/>
      <c r="J165" s="18">
        <f t="shared" si="57"/>
        <v>0</v>
      </c>
      <c r="K165" s="23"/>
      <c r="L165" s="56"/>
      <c r="M165" s="56"/>
    </row>
    <row r="166" spans="1:13" ht="75.75" customHeight="1" x14ac:dyDescent="0.25">
      <c r="A166" s="25" t="str">
        <f t="shared" ref="A166:A169" si="58">IF(OR(F166&lt;&gt;0,I166&lt;&gt;0,J166&lt;&gt;0),"a","b")</f>
        <v>a</v>
      </c>
      <c r="C166" s="31" t="s">
        <v>186</v>
      </c>
      <c r="D166" s="3" t="s">
        <v>187</v>
      </c>
      <c r="E166" s="3"/>
      <c r="F166" s="16">
        <f>SUM(F167:F169)</f>
        <v>0</v>
      </c>
      <c r="G166" s="16">
        <f t="shared" ref="G166:L166" si="59">SUM(G167:G169)</f>
        <v>6020</v>
      </c>
      <c r="H166" s="16">
        <f t="shared" si="59"/>
        <v>0</v>
      </c>
      <c r="I166" s="16">
        <f t="shared" si="59"/>
        <v>0</v>
      </c>
      <c r="J166" s="16">
        <f t="shared" si="59"/>
        <v>6020</v>
      </c>
      <c r="K166" s="16">
        <f t="shared" si="59"/>
        <v>0</v>
      </c>
      <c r="L166" s="16">
        <f t="shared" si="59"/>
        <v>0</v>
      </c>
      <c r="M166" s="16">
        <f t="shared" ref="M166" si="60">SUM(M167:M169)</f>
        <v>0</v>
      </c>
    </row>
    <row r="167" spans="1:13" ht="42.75" customHeight="1" x14ac:dyDescent="0.25">
      <c r="A167" s="25" t="str">
        <f t="shared" si="58"/>
        <v>a</v>
      </c>
      <c r="C167" s="33"/>
      <c r="D167" s="6" t="s">
        <v>188</v>
      </c>
      <c r="E167" s="5" t="s">
        <v>163</v>
      </c>
      <c r="F167" s="18"/>
      <c r="G167" s="18">
        <v>6020</v>
      </c>
      <c r="H167" s="18"/>
      <c r="I167" s="18"/>
      <c r="J167" s="18">
        <f t="shared" si="57"/>
        <v>6020</v>
      </c>
      <c r="K167" s="66"/>
      <c r="L167" s="66"/>
      <c r="M167" s="66"/>
    </row>
    <row r="168" spans="1:13" ht="27" hidden="1" customHeight="1" x14ac:dyDescent="0.25">
      <c r="A168" s="25" t="str">
        <f t="shared" si="58"/>
        <v>b</v>
      </c>
      <c r="C168" s="33"/>
      <c r="D168" s="6"/>
      <c r="E168" s="5"/>
      <c r="F168" s="18"/>
      <c r="G168" s="18">
        <v>0</v>
      </c>
      <c r="H168" s="18"/>
      <c r="I168" s="18"/>
      <c r="J168" s="18">
        <f t="shared" si="57"/>
        <v>0</v>
      </c>
      <c r="K168" s="23"/>
      <c r="L168" s="56"/>
      <c r="M168" s="56"/>
    </row>
    <row r="169" spans="1:13" ht="27" hidden="1" customHeight="1" x14ac:dyDescent="0.25">
      <c r="A169" s="25" t="str">
        <f t="shared" si="58"/>
        <v>b</v>
      </c>
      <c r="C169" s="35"/>
      <c r="D169" s="6"/>
      <c r="E169" s="5"/>
      <c r="F169" s="18"/>
      <c r="G169" s="18">
        <v>0</v>
      </c>
      <c r="H169" s="18"/>
      <c r="I169" s="18"/>
      <c r="J169" s="18">
        <f t="shared" si="57"/>
        <v>0</v>
      </c>
      <c r="K169" s="23"/>
      <c r="L169" s="56"/>
      <c r="M169" s="56"/>
    </row>
    <row r="170" spans="1:13" ht="52.5" hidden="1" customHeight="1" x14ac:dyDescent="0.25">
      <c r="A170" s="25" t="str">
        <f t="shared" si="47"/>
        <v>b</v>
      </c>
      <c r="B170">
        <v>1</v>
      </c>
      <c r="C170" s="31" t="s">
        <v>78</v>
      </c>
      <c r="D170" s="3" t="s">
        <v>79</v>
      </c>
      <c r="E170" s="3"/>
      <c r="F170" s="16">
        <f t="shared" ref="F170:L170" si="61">SUM(F171:F174)</f>
        <v>0</v>
      </c>
      <c r="G170" s="16">
        <f t="shared" si="61"/>
        <v>0</v>
      </c>
      <c r="H170" s="16">
        <f t="shared" si="61"/>
        <v>0</v>
      </c>
      <c r="I170" s="16">
        <f t="shared" si="61"/>
        <v>0</v>
      </c>
      <c r="J170" s="16">
        <f t="shared" si="61"/>
        <v>0</v>
      </c>
      <c r="K170" s="16">
        <f t="shared" si="61"/>
        <v>0</v>
      </c>
      <c r="L170" s="16">
        <f t="shared" si="61"/>
        <v>0</v>
      </c>
      <c r="M170" s="16">
        <f t="shared" ref="M170" si="62">SUM(M171:M174)</f>
        <v>0</v>
      </c>
    </row>
    <row r="171" spans="1:13" ht="27" hidden="1" customHeight="1" x14ac:dyDescent="0.25">
      <c r="A171" s="25" t="str">
        <f t="shared" si="47"/>
        <v>b</v>
      </c>
      <c r="C171" s="33"/>
      <c r="D171" s="6"/>
      <c r="E171" s="5"/>
      <c r="F171" s="18"/>
      <c r="G171" s="18">
        <v>0</v>
      </c>
      <c r="H171" s="18"/>
      <c r="I171" s="18"/>
      <c r="J171" s="18">
        <f t="shared" si="57"/>
        <v>0</v>
      </c>
      <c r="K171" s="66"/>
      <c r="L171" s="66"/>
      <c r="M171" s="66"/>
    </row>
    <row r="172" spans="1:13" ht="27" hidden="1" customHeight="1" x14ac:dyDescent="0.25">
      <c r="A172" s="25" t="str">
        <f t="shared" si="47"/>
        <v>b</v>
      </c>
      <c r="C172" s="33"/>
      <c r="D172" s="6" t="s">
        <v>68</v>
      </c>
      <c r="E172" s="5"/>
      <c r="F172" s="18"/>
      <c r="G172" s="18">
        <v>0</v>
      </c>
      <c r="H172" s="18"/>
      <c r="I172" s="18"/>
      <c r="J172" s="18">
        <f t="shared" si="57"/>
        <v>0</v>
      </c>
      <c r="K172" s="66"/>
      <c r="L172" s="66"/>
      <c r="M172" s="66"/>
    </row>
    <row r="173" spans="1:13" ht="27" hidden="1" customHeight="1" x14ac:dyDescent="0.25">
      <c r="A173" s="25" t="str">
        <f t="shared" si="47"/>
        <v>b</v>
      </c>
      <c r="C173" s="33"/>
      <c r="D173" s="6"/>
      <c r="E173" s="5"/>
      <c r="F173" s="18"/>
      <c r="G173" s="18">
        <v>0</v>
      </c>
      <c r="H173" s="18"/>
      <c r="I173" s="18"/>
      <c r="J173" s="18">
        <f t="shared" si="57"/>
        <v>0</v>
      </c>
      <c r="K173" s="23"/>
      <c r="L173" s="56"/>
      <c r="M173" s="56"/>
    </row>
    <row r="174" spans="1:13" ht="27" hidden="1" customHeight="1" x14ac:dyDescent="0.25">
      <c r="A174" s="25" t="str">
        <f t="shared" si="47"/>
        <v>b</v>
      </c>
      <c r="C174" s="35"/>
      <c r="D174" s="6"/>
      <c r="E174" s="5"/>
      <c r="F174" s="18"/>
      <c r="G174" s="18">
        <v>0</v>
      </c>
      <c r="H174" s="18"/>
      <c r="I174" s="18"/>
      <c r="J174" s="18">
        <f t="shared" si="57"/>
        <v>0</v>
      </c>
      <c r="K174" s="23"/>
      <c r="L174" s="56"/>
      <c r="M174" s="56"/>
    </row>
    <row r="175" spans="1:13" ht="52.5" hidden="1" customHeight="1" x14ac:dyDescent="0.25">
      <c r="A175" s="25" t="str">
        <f t="shared" si="47"/>
        <v>b</v>
      </c>
      <c r="B175">
        <v>1</v>
      </c>
      <c r="C175" s="31" t="s">
        <v>80</v>
      </c>
      <c r="D175" s="3" t="s">
        <v>81</v>
      </c>
      <c r="E175" s="3"/>
      <c r="F175" s="16">
        <f t="shared" ref="F175:L175" si="63">SUM(F176:F179)</f>
        <v>0</v>
      </c>
      <c r="G175" s="16">
        <f t="shared" si="63"/>
        <v>0</v>
      </c>
      <c r="H175" s="16">
        <f t="shared" si="63"/>
        <v>0</v>
      </c>
      <c r="I175" s="16">
        <f t="shared" si="63"/>
        <v>0</v>
      </c>
      <c r="J175" s="16">
        <f t="shared" si="63"/>
        <v>0</v>
      </c>
      <c r="K175" s="16">
        <f t="shared" si="63"/>
        <v>0</v>
      </c>
      <c r="L175" s="16">
        <f t="shared" si="63"/>
        <v>0</v>
      </c>
      <c r="M175" s="16">
        <f t="shared" ref="M175" si="64">SUM(M176:M179)</f>
        <v>0</v>
      </c>
    </row>
    <row r="176" spans="1:13" ht="33" hidden="1" customHeight="1" x14ac:dyDescent="0.25">
      <c r="A176" s="25" t="str">
        <f t="shared" si="47"/>
        <v>b</v>
      </c>
      <c r="C176" s="33"/>
      <c r="D176" s="47"/>
      <c r="E176" s="5"/>
      <c r="F176" s="18"/>
      <c r="G176" s="18">
        <v>0</v>
      </c>
      <c r="H176" s="18"/>
      <c r="I176" s="18"/>
      <c r="J176" s="18">
        <f t="shared" si="57"/>
        <v>0</v>
      </c>
      <c r="K176" s="66"/>
      <c r="L176" s="66"/>
      <c r="M176" s="66"/>
    </row>
    <row r="177" spans="1:13" ht="27" hidden="1" customHeight="1" x14ac:dyDescent="0.25">
      <c r="A177" s="25" t="str">
        <f t="shared" si="47"/>
        <v>b</v>
      </c>
      <c r="C177" s="33"/>
      <c r="D177" s="6" t="s">
        <v>68</v>
      </c>
      <c r="E177" s="5"/>
      <c r="F177" s="18"/>
      <c r="G177" s="18">
        <v>0</v>
      </c>
      <c r="H177" s="18"/>
      <c r="I177" s="18"/>
      <c r="J177" s="18">
        <f t="shared" si="57"/>
        <v>0</v>
      </c>
      <c r="K177" s="66"/>
      <c r="L177" s="66"/>
      <c r="M177" s="66"/>
    </row>
    <row r="178" spans="1:13" ht="27" hidden="1" customHeight="1" x14ac:dyDescent="0.25">
      <c r="A178" s="25" t="str">
        <f t="shared" si="47"/>
        <v>b</v>
      </c>
      <c r="C178" s="33"/>
      <c r="D178" s="6"/>
      <c r="E178" s="5"/>
      <c r="F178" s="18"/>
      <c r="G178" s="18">
        <v>0</v>
      </c>
      <c r="H178" s="18"/>
      <c r="I178" s="18"/>
      <c r="J178" s="18">
        <f t="shared" si="57"/>
        <v>0</v>
      </c>
      <c r="K178" s="23"/>
      <c r="L178" s="56"/>
      <c r="M178" s="56"/>
    </row>
    <row r="179" spans="1:13" ht="27" hidden="1" customHeight="1" x14ac:dyDescent="0.25">
      <c r="A179" s="25" t="str">
        <f t="shared" si="47"/>
        <v>b</v>
      </c>
      <c r="C179" s="35"/>
      <c r="D179" s="6"/>
      <c r="E179" s="5"/>
      <c r="F179" s="18"/>
      <c r="G179" s="18">
        <v>0</v>
      </c>
      <c r="H179" s="18"/>
      <c r="I179" s="18"/>
      <c r="J179" s="18">
        <f t="shared" si="57"/>
        <v>0</v>
      </c>
      <c r="K179" s="23"/>
      <c r="L179" s="56"/>
      <c r="M179" s="56"/>
    </row>
    <row r="180" spans="1:13" ht="20.25" hidden="1" customHeight="1" x14ac:dyDescent="0.25">
      <c r="A180" s="25" t="str">
        <f t="shared" si="47"/>
        <v>b</v>
      </c>
      <c r="B180">
        <v>1</v>
      </c>
      <c r="C180" s="31" t="s">
        <v>82</v>
      </c>
      <c r="D180" s="3" t="s">
        <v>33</v>
      </c>
      <c r="E180" s="3"/>
      <c r="F180" s="16">
        <f>F181</f>
        <v>0</v>
      </c>
      <c r="G180" s="16">
        <f t="shared" ref="G180:L180" si="65">G181</f>
        <v>0</v>
      </c>
      <c r="H180" s="16">
        <f t="shared" si="65"/>
        <v>0</v>
      </c>
      <c r="I180" s="16">
        <f t="shared" si="65"/>
        <v>0</v>
      </c>
      <c r="J180" s="16">
        <f t="shared" si="65"/>
        <v>0</v>
      </c>
      <c r="K180" s="16">
        <f t="shared" si="65"/>
        <v>0</v>
      </c>
      <c r="L180" s="16">
        <f t="shared" si="65"/>
        <v>0</v>
      </c>
      <c r="M180" s="16">
        <f t="shared" ref="M180" si="66">M181</f>
        <v>0</v>
      </c>
    </row>
    <row r="181" spans="1:13" ht="27" hidden="1" customHeight="1" x14ac:dyDescent="0.25">
      <c r="A181" s="25" t="str">
        <f t="shared" si="47"/>
        <v>b</v>
      </c>
      <c r="C181" s="35"/>
      <c r="D181" s="47"/>
      <c r="E181" s="6"/>
      <c r="F181" s="18"/>
      <c r="G181" s="18">
        <v>0</v>
      </c>
      <c r="H181" s="18"/>
      <c r="I181" s="18"/>
      <c r="J181" s="18">
        <f t="shared" si="57"/>
        <v>0</v>
      </c>
      <c r="K181" s="47"/>
      <c r="L181" s="58"/>
      <c r="M181" s="58"/>
    </row>
    <row r="182" spans="1:13" ht="50.25" hidden="1" customHeight="1" x14ac:dyDescent="0.25">
      <c r="A182" s="25" t="str">
        <f t="shared" si="47"/>
        <v>b</v>
      </c>
      <c r="B182">
        <v>1</v>
      </c>
      <c r="C182" s="31" t="s">
        <v>83</v>
      </c>
      <c r="D182" s="3" t="s">
        <v>34</v>
      </c>
      <c r="E182" s="3"/>
      <c r="F182" s="16">
        <f>F183+F184+F185+F186</f>
        <v>0</v>
      </c>
      <c r="G182" s="16">
        <f t="shared" ref="G182:L182" si="67">G183+G184+G185+G186</f>
        <v>0</v>
      </c>
      <c r="H182" s="16">
        <f t="shared" si="67"/>
        <v>0</v>
      </c>
      <c r="I182" s="16">
        <f t="shared" si="67"/>
        <v>0</v>
      </c>
      <c r="J182" s="16">
        <f t="shared" si="67"/>
        <v>0</v>
      </c>
      <c r="K182" s="16">
        <f t="shared" si="67"/>
        <v>0</v>
      </c>
      <c r="L182" s="16">
        <f t="shared" si="67"/>
        <v>0</v>
      </c>
      <c r="M182" s="16">
        <f t="shared" ref="M182" si="68">M183+M184+M185+M186</f>
        <v>0</v>
      </c>
    </row>
    <row r="183" spans="1:13" ht="27" hidden="1" customHeight="1" x14ac:dyDescent="0.25">
      <c r="A183" s="25" t="str">
        <f t="shared" si="47"/>
        <v>b</v>
      </c>
      <c r="C183" s="35"/>
      <c r="D183" s="47"/>
      <c r="E183" s="6"/>
      <c r="F183" s="18"/>
      <c r="G183" s="18">
        <v>0</v>
      </c>
      <c r="H183" s="18"/>
      <c r="I183" s="18"/>
      <c r="J183" s="18">
        <f t="shared" si="57"/>
        <v>0</v>
      </c>
      <c r="K183" s="47"/>
      <c r="L183" s="58"/>
      <c r="M183" s="58"/>
    </row>
    <row r="184" spans="1:13" ht="27" hidden="1" customHeight="1" x14ac:dyDescent="0.25">
      <c r="A184" s="25" t="str">
        <f t="shared" si="47"/>
        <v>b</v>
      </c>
      <c r="C184" s="35"/>
      <c r="D184" s="47"/>
      <c r="E184" s="6"/>
      <c r="F184" s="18"/>
      <c r="G184" s="18">
        <v>0</v>
      </c>
      <c r="H184" s="18"/>
      <c r="I184" s="18"/>
      <c r="J184" s="18">
        <f t="shared" si="57"/>
        <v>0</v>
      </c>
      <c r="K184" s="47"/>
      <c r="L184" s="58"/>
      <c r="M184" s="58"/>
    </row>
    <row r="185" spans="1:13" ht="27" hidden="1" customHeight="1" x14ac:dyDescent="0.25">
      <c r="A185" s="25" t="str">
        <f t="shared" si="47"/>
        <v>b</v>
      </c>
      <c r="C185" s="35"/>
      <c r="D185" s="47"/>
      <c r="E185" s="6"/>
      <c r="F185" s="18"/>
      <c r="G185" s="18">
        <v>0</v>
      </c>
      <c r="H185" s="18"/>
      <c r="I185" s="18"/>
      <c r="J185" s="18">
        <f t="shared" si="57"/>
        <v>0</v>
      </c>
      <c r="K185" s="47"/>
      <c r="L185" s="58"/>
      <c r="M185" s="58"/>
    </row>
    <row r="186" spans="1:13" ht="27" hidden="1" customHeight="1" x14ac:dyDescent="0.25">
      <c r="A186" s="25" t="str">
        <f t="shared" si="47"/>
        <v>b</v>
      </c>
      <c r="C186" s="35"/>
      <c r="D186" s="47"/>
      <c r="E186" s="6"/>
      <c r="F186" s="18"/>
      <c r="G186" s="18">
        <v>0</v>
      </c>
      <c r="H186" s="18"/>
      <c r="I186" s="18"/>
      <c r="J186" s="18">
        <f t="shared" si="57"/>
        <v>0</v>
      </c>
      <c r="K186" s="47"/>
      <c r="L186" s="58"/>
      <c r="M186" s="58"/>
    </row>
    <row r="187" spans="1:13" ht="50.25" hidden="1" customHeight="1" x14ac:dyDescent="0.25">
      <c r="A187" s="25" t="str">
        <f t="shared" si="47"/>
        <v>b</v>
      </c>
      <c r="B187">
        <v>1</v>
      </c>
      <c r="C187" s="31" t="s">
        <v>84</v>
      </c>
      <c r="D187" s="3" t="s">
        <v>85</v>
      </c>
      <c r="E187" s="3"/>
      <c r="F187" s="16">
        <f>F188+F189+F190+F191</f>
        <v>0</v>
      </c>
      <c r="G187" s="16">
        <f t="shared" ref="G187:L187" si="69">G188+G189+G190+G191</f>
        <v>0</v>
      </c>
      <c r="H187" s="16">
        <f t="shared" si="69"/>
        <v>0</v>
      </c>
      <c r="I187" s="16">
        <f t="shared" si="69"/>
        <v>0</v>
      </c>
      <c r="J187" s="16">
        <f t="shared" si="69"/>
        <v>0</v>
      </c>
      <c r="K187" s="16">
        <f t="shared" si="69"/>
        <v>0</v>
      </c>
      <c r="L187" s="16">
        <f t="shared" si="69"/>
        <v>0</v>
      </c>
      <c r="M187" s="16">
        <f t="shared" ref="M187" si="70">M188+M189+M190+M191</f>
        <v>0</v>
      </c>
    </row>
    <row r="188" spans="1:13" ht="27" hidden="1" customHeight="1" x14ac:dyDescent="0.25">
      <c r="A188" s="25" t="str">
        <f t="shared" si="47"/>
        <v>b</v>
      </c>
      <c r="C188" s="35"/>
      <c r="D188" s="47"/>
      <c r="E188" s="6"/>
      <c r="F188" s="18"/>
      <c r="G188" s="18">
        <v>0</v>
      </c>
      <c r="H188" s="18"/>
      <c r="I188" s="18"/>
      <c r="J188" s="18">
        <f t="shared" si="57"/>
        <v>0</v>
      </c>
      <c r="K188" s="47"/>
      <c r="L188" s="58"/>
      <c r="M188" s="58"/>
    </row>
    <row r="189" spans="1:13" ht="27" hidden="1" customHeight="1" x14ac:dyDescent="0.25">
      <c r="A189" s="25" t="str">
        <f t="shared" si="47"/>
        <v>b</v>
      </c>
      <c r="C189" s="35"/>
      <c r="D189" s="47"/>
      <c r="E189" s="6"/>
      <c r="F189" s="18"/>
      <c r="G189" s="18">
        <v>0</v>
      </c>
      <c r="H189" s="18"/>
      <c r="I189" s="18"/>
      <c r="J189" s="18">
        <f t="shared" si="57"/>
        <v>0</v>
      </c>
      <c r="K189" s="47"/>
      <c r="L189" s="58"/>
      <c r="M189" s="58"/>
    </row>
    <row r="190" spans="1:13" ht="27" hidden="1" customHeight="1" x14ac:dyDescent="0.25">
      <c r="A190" s="25" t="str">
        <f t="shared" si="47"/>
        <v>b</v>
      </c>
      <c r="C190" s="35"/>
      <c r="D190" s="47"/>
      <c r="E190" s="6"/>
      <c r="F190" s="18"/>
      <c r="G190" s="18">
        <v>0</v>
      </c>
      <c r="H190" s="18"/>
      <c r="I190" s="18"/>
      <c r="J190" s="18">
        <f t="shared" si="57"/>
        <v>0</v>
      </c>
      <c r="K190" s="47"/>
      <c r="L190" s="58"/>
      <c r="M190" s="58"/>
    </row>
    <row r="191" spans="1:13" ht="27" hidden="1" customHeight="1" x14ac:dyDescent="0.25">
      <c r="A191" s="25" t="str">
        <f t="shared" si="47"/>
        <v>b</v>
      </c>
      <c r="C191" s="35"/>
      <c r="D191" s="47"/>
      <c r="E191" s="6"/>
      <c r="F191" s="18"/>
      <c r="G191" s="18">
        <v>0</v>
      </c>
      <c r="H191" s="18"/>
      <c r="I191" s="18"/>
      <c r="J191" s="18">
        <f t="shared" si="57"/>
        <v>0</v>
      </c>
      <c r="K191" s="47"/>
      <c r="L191" s="58"/>
      <c r="M191" s="58"/>
    </row>
    <row r="192" spans="1:13" ht="50.25" hidden="1" customHeight="1" x14ac:dyDescent="0.25">
      <c r="A192" s="25" t="str">
        <f t="shared" ref="A192:A196" si="71">IF(OR(F192&lt;&gt;0,I192&lt;&gt;0,J192&lt;&gt;0),"a","b")</f>
        <v>b</v>
      </c>
      <c r="B192">
        <v>1</v>
      </c>
      <c r="C192" s="31" t="s">
        <v>170</v>
      </c>
      <c r="D192" s="3" t="s">
        <v>171</v>
      </c>
      <c r="E192" s="3"/>
      <c r="F192" s="16">
        <f>F193+F194+F195+F196</f>
        <v>0</v>
      </c>
      <c r="G192" s="16">
        <f t="shared" ref="G192:L192" si="72">G193+G194+G195+G196</f>
        <v>0</v>
      </c>
      <c r="H192" s="16">
        <f t="shared" si="72"/>
        <v>0</v>
      </c>
      <c r="I192" s="16">
        <f t="shared" si="72"/>
        <v>0</v>
      </c>
      <c r="J192" s="16">
        <f t="shared" si="72"/>
        <v>0</v>
      </c>
      <c r="K192" s="16">
        <f t="shared" si="72"/>
        <v>0</v>
      </c>
      <c r="L192" s="16">
        <f t="shared" si="72"/>
        <v>0</v>
      </c>
      <c r="M192" s="16">
        <f t="shared" ref="M192" si="73">M193+M194+M195+M196</f>
        <v>0</v>
      </c>
    </row>
    <row r="193" spans="1:13" ht="27" hidden="1" customHeight="1" x14ac:dyDescent="0.25">
      <c r="A193" s="25" t="str">
        <f t="shared" si="71"/>
        <v>b</v>
      </c>
      <c r="C193" s="35"/>
      <c r="D193" s="47"/>
      <c r="E193" s="6"/>
      <c r="F193" s="18"/>
      <c r="G193" s="18">
        <v>0</v>
      </c>
      <c r="H193" s="18"/>
      <c r="I193" s="18"/>
      <c r="J193" s="18">
        <f t="shared" si="57"/>
        <v>0</v>
      </c>
      <c r="K193" s="47"/>
      <c r="L193" s="58"/>
      <c r="M193" s="58"/>
    </row>
    <row r="194" spans="1:13" ht="27" hidden="1" customHeight="1" x14ac:dyDescent="0.25">
      <c r="A194" s="25" t="str">
        <f t="shared" si="71"/>
        <v>b</v>
      </c>
      <c r="C194" s="35"/>
      <c r="D194" s="47"/>
      <c r="E194" s="6"/>
      <c r="F194" s="18"/>
      <c r="G194" s="18">
        <v>0</v>
      </c>
      <c r="H194" s="18"/>
      <c r="I194" s="18"/>
      <c r="J194" s="18">
        <f t="shared" si="57"/>
        <v>0</v>
      </c>
      <c r="K194" s="47"/>
      <c r="L194" s="58"/>
      <c r="M194" s="58"/>
    </row>
    <row r="195" spans="1:13" ht="27" hidden="1" customHeight="1" x14ac:dyDescent="0.25">
      <c r="A195" s="25" t="str">
        <f t="shared" si="71"/>
        <v>b</v>
      </c>
      <c r="C195" s="35"/>
      <c r="D195" s="47"/>
      <c r="E195" s="6"/>
      <c r="F195" s="18"/>
      <c r="G195" s="18">
        <v>0</v>
      </c>
      <c r="H195" s="18"/>
      <c r="I195" s="18"/>
      <c r="J195" s="18">
        <f t="shared" si="57"/>
        <v>0</v>
      </c>
      <c r="K195" s="47"/>
      <c r="L195" s="58"/>
      <c r="M195" s="58"/>
    </row>
    <row r="196" spans="1:13" ht="27" hidden="1" customHeight="1" x14ac:dyDescent="0.25">
      <c r="A196" s="25" t="str">
        <f t="shared" si="71"/>
        <v>b</v>
      </c>
      <c r="C196" s="35"/>
      <c r="D196" s="47"/>
      <c r="E196" s="6"/>
      <c r="F196" s="18"/>
      <c r="G196" s="18">
        <v>0</v>
      </c>
      <c r="H196" s="18"/>
      <c r="I196" s="18"/>
      <c r="J196" s="18">
        <f t="shared" si="57"/>
        <v>0</v>
      </c>
      <c r="K196" s="47"/>
      <c r="L196" s="58"/>
      <c r="M196" s="58"/>
    </row>
    <row r="197" spans="1:13" ht="50.25" hidden="1" customHeight="1" x14ac:dyDescent="0.25">
      <c r="A197" s="25" t="str">
        <f t="shared" si="47"/>
        <v>b</v>
      </c>
      <c r="B197">
        <v>1</v>
      </c>
      <c r="C197" s="31" t="s">
        <v>86</v>
      </c>
      <c r="D197" s="3" t="s">
        <v>87</v>
      </c>
      <c r="E197" s="3"/>
      <c r="F197" s="16">
        <f>F198+F199+F200+F201</f>
        <v>0</v>
      </c>
      <c r="G197" s="16">
        <f t="shared" ref="G197:L197" si="74">G198+G199+G200+G201</f>
        <v>0</v>
      </c>
      <c r="H197" s="16">
        <f t="shared" si="74"/>
        <v>0</v>
      </c>
      <c r="I197" s="16">
        <f t="shared" si="74"/>
        <v>0</v>
      </c>
      <c r="J197" s="16">
        <f t="shared" si="74"/>
        <v>0</v>
      </c>
      <c r="K197" s="16">
        <f t="shared" si="74"/>
        <v>0</v>
      </c>
      <c r="L197" s="16">
        <f t="shared" si="74"/>
        <v>0</v>
      </c>
      <c r="M197" s="16">
        <f t="shared" ref="M197" si="75">M198+M199+M200+M201</f>
        <v>0</v>
      </c>
    </row>
    <row r="198" spans="1:13" ht="27" hidden="1" customHeight="1" x14ac:dyDescent="0.25">
      <c r="A198" s="25" t="str">
        <f t="shared" si="47"/>
        <v>b</v>
      </c>
      <c r="C198" s="35"/>
      <c r="D198" s="47"/>
      <c r="E198" s="6"/>
      <c r="F198" s="18"/>
      <c r="G198" s="18">
        <v>0</v>
      </c>
      <c r="H198" s="18"/>
      <c r="I198" s="18"/>
      <c r="J198" s="18">
        <f t="shared" si="57"/>
        <v>0</v>
      </c>
      <c r="K198" s="47"/>
      <c r="L198" s="58"/>
      <c r="M198" s="58"/>
    </row>
    <row r="199" spans="1:13" ht="27" hidden="1" customHeight="1" x14ac:dyDescent="0.25">
      <c r="A199" s="25" t="str">
        <f t="shared" si="47"/>
        <v>b</v>
      </c>
      <c r="C199" s="35"/>
      <c r="D199" s="47"/>
      <c r="E199" s="6"/>
      <c r="F199" s="18"/>
      <c r="G199" s="18">
        <v>0</v>
      </c>
      <c r="H199" s="18"/>
      <c r="I199" s="18"/>
      <c r="J199" s="18">
        <f t="shared" si="57"/>
        <v>0</v>
      </c>
      <c r="K199" s="47"/>
      <c r="L199" s="58"/>
      <c r="M199" s="58"/>
    </row>
    <row r="200" spans="1:13" ht="27" hidden="1" customHeight="1" x14ac:dyDescent="0.25">
      <c r="A200" s="25" t="str">
        <f t="shared" si="47"/>
        <v>b</v>
      </c>
      <c r="C200" s="35"/>
      <c r="D200" s="47"/>
      <c r="E200" s="6"/>
      <c r="F200" s="18"/>
      <c r="G200" s="18">
        <v>0</v>
      </c>
      <c r="H200" s="18"/>
      <c r="I200" s="18"/>
      <c r="J200" s="18">
        <f t="shared" si="57"/>
        <v>0</v>
      </c>
      <c r="K200" s="47"/>
      <c r="L200" s="58"/>
      <c r="M200" s="58"/>
    </row>
    <row r="201" spans="1:13" ht="27" hidden="1" customHeight="1" x14ac:dyDescent="0.25">
      <c r="A201" s="25" t="str">
        <f t="shared" si="47"/>
        <v>b</v>
      </c>
      <c r="C201" s="35"/>
      <c r="D201" s="47"/>
      <c r="E201" s="6"/>
      <c r="F201" s="18"/>
      <c r="G201" s="18">
        <v>0</v>
      </c>
      <c r="H201" s="18"/>
      <c r="I201" s="18"/>
      <c r="J201" s="18">
        <f t="shared" si="57"/>
        <v>0</v>
      </c>
      <c r="K201" s="47"/>
      <c r="L201" s="58"/>
      <c r="M201" s="58"/>
    </row>
    <row r="202" spans="1:13" ht="85.5" hidden="1" customHeight="1" x14ac:dyDescent="0.25">
      <c r="A202" s="25" t="str">
        <f t="shared" si="47"/>
        <v>b</v>
      </c>
      <c r="B202">
        <v>1</v>
      </c>
      <c r="C202" s="31" t="s">
        <v>88</v>
      </c>
      <c r="D202" s="3" t="s">
        <v>89</v>
      </c>
      <c r="E202" s="3"/>
      <c r="F202" s="16">
        <f>F203+F204+F205+F206</f>
        <v>0</v>
      </c>
      <c r="G202" s="16">
        <f t="shared" ref="G202:L202" si="76">G203+G204+G205+G206</f>
        <v>0</v>
      </c>
      <c r="H202" s="16">
        <f t="shared" si="76"/>
        <v>0</v>
      </c>
      <c r="I202" s="16">
        <f t="shared" si="76"/>
        <v>0</v>
      </c>
      <c r="J202" s="16">
        <f t="shared" si="76"/>
        <v>0</v>
      </c>
      <c r="K202" s="16">
        <f t="shared" si="76"/>
        <v>0</v>
      </c>
      <c r="L202" s="16">
        <f t="shared" si="76"/>
        <v>0</v>
      </c>
      <c r="M202" s="16">
        <f t="shared" ref="M202" si="77">M203+M204+M205+M206</f>
        <v>0</v>
      </c>
    </row>
    <row r="203" spans="1:13" ht="27" hidden="1" customHeight="1" x14ac:dyDescent="0.25">
      <c r="A203" s="25" t="str">
        <f t="shared" si="47"/>
        <v>b</v>
      </c>
      <c r="C203" s="35"/>
      <c r="D203" s="47"/>
      <c r="E203" s="6"/>
      <c r="F203" s="18"/>
      <c r="G203" s="18">
        <v>0</v>
      </c>
      <c r="H203" s="18"/>
      <c r="I203" s="18"/>
      <c r="J203" s="18">
        <f t="shared" si="57"/>
        <v>0</v>
      </c>
      <c r="K203" s="47"/>
      <c r="L203" s="58"/>
      <c r="M203" s="58"/>
    </row>
    <row r="204" spans="1:13" ht="27" hidden="1" customHeight="1" x14ac:dyDescent="0.25">
      <c r="A204" s="25" t="str">
        <f t="shared" si="47"/>
        <v>b</v>
      </c>
      <c r="C204" s="35"/>
      <c r="D204" s="47"/>
      <c r="E204" s="6"/>
      <c r="F204" s="18"/>
      <c r="G204" s="18">
        <v>0</v>
      </c>
      <c r="H204" s="18"/>
      <c r="I204" s="18"/>
      <c r="J204" s="18">
        <f t="shared" si="57"/>
        <v>0</v>
      </c>
      <c r="K204" s="47"/>
      <c r="L204" s="58"/>
      <c r="M204" s="58"/>
    </row>
    <row r="205" spans="1:13" ht="27" hidden="1" customHeight="1" x14ac:dyDescent="0.25">
      <c r="A205" s="25" t="str">
        <f t="shared" si="47"/>
        <v>b</v>
      </c>
      <c r="C205" s="35"/>
      <c r="D205" s="47"/>
      <c r="E205" s="6"/>
      <c r="F205" s="18"/>
      <c r="G205" s="18">
        <v>0</v>
      </c>
      <c r="H205" s="18"/>
      <c r="I205" s="18"/>
      <c r="J205" s="18">
        <f t="shared" si="57"/>
        <v>0</v>
      </c>
      <c r="K205" s="47"/>
      <c r="L205" s="58"/>
      <c r="M205" s="58"/>
    </row>
    <row r="206" spans="1:13" ht="27" hidden="1" customHeight="1" x14ac:dyDescent="0.25">
      <c r="A206" s="25" t="str">
        <f t="shared" si="47"/>
        <v>b</v>
      </c>
      <c r="C206" s="35"/>
      <c r="D206" s="47"/>
      <c r="E206" s="6"/>
      <c r="F206" s="18"/>
      <c r="G206" s="18">
        <v>0</v>
      </c>
      <c r="H206" s="18"/>
      <c r="I206" s="18"/>
      <c r="J206" s="18">
        <f t="shared" si="57"/>
        <v>0</v>
      </c>
      <c r="K206" s="47"/>
      <c r="L206" s="58"/>
      <c r="M206" s="58"/>
    </row>
    <row r="207" spans="1:13" ht="58.5" hidden="1" customHeight="1" x14ac:dyDescent="0.25">
      <c r="A207" s="25" t="str">
        <f t="shared" ref="A207:A211" si="78">IF(OR(F207&lt;&gt;0,I207&lt;&gt;0,J207&lt;&gt;0),"a","b")</f>
        <v>b</v>
      </c>
      <c r="B207">
        <v>1</v>
      </c>
      <c r="C207" s="31" t="s">
        <v>172</v>
      </c>
      <c r="D207" s="3" t="s">
        <v>184</v>
      </c>
      <c r="E207" s="3"/>
      <c r="F207" s="16">
        <f>F208+F209+F210+F211</f>
        <v>0</v>
      </c>
      <c r="G207" s="16">
        <f t="shared" ref="G207:L207" si="79">G208+G209+G210+G211</f>
        <v>0</v>
      </c>
      <c r="H207" s="16">
        <f t="shared" si="79"/>
        <v>0</v>
      </c>
      <c r="I207" s="16">
        <f t="shared" si="79"/>
        <v>0</v>
      </c>
      <c r="J207" s="16">
        <f t="shared" si="79"/>
        <v>0</v>
      </c>
      <c r="K207" s="16">
        <f t="shared" si="79"/>
        <v>0</v>
      </c>
      <c r="L207" s="16">
        <f t="shared" si="79"/>
        <v>0</v>
      </c>
      <c r="M207" s="16">
        <f t="shared" ref="M207" si="80">M208+M209+M210+M211</f>
        <v>0</v>
      </c>
    </row>
    <row r="208" spans="1:13" ht="27" hidden="1" customHeight="1" x14ac:dyDescent="0.25">
      <c r="A208" s="25" t="str">
        <f t="shared" si="78"/>
        <v>b</v>
      </c>
      <c r="C208" s="35"/>
      <c r="D208" s="47"/>
      <c r="E208" s="6"/>
      <c r="F208" s="18"/>
      <c r="G208" s="18">
        <v>0</v>
      </c>
      <c r="H208" s="18"/>
      <c r="I208" s="18"/>
      <c r="J208" s="18">
        <f t="shared" si="57"/>
        <v>0</v>
      </c>
      <c r="K208" s="47"/>
      <c r="L208" s="58"/>
      <c r="M208" s="58"/>
    </row>
    <row r="209" spans="1:13" ht="27" hidden="1" customHeight="1" x14ac:dyDescent="0.25">
      <c r="A209" s="25" t="str">
        <f t="shared" si="78"/>
        <v>b</v>
      </c>
      <c r="C209" s="35"/>
      <c r="D209" s="47"/>
      <c r="E209" s="6"/>
      <c r="F209" s="18"/>
      <c r="G209" s="18">
        <v>0</v>
      </c>
      <c r="H209" s="18"/>
      <c r="I209" s="18"/>
      <c r="J209" s="18">
        <f t="shared" si="57"/>
        <v>0</v>
      </c>
      <c r="K209" s="47"/>
      <c r="L209" s="58"/>
      <c r="M209" s="58"/>
    </row>
    <row r="210" spans="1:13" ht="27" hidden="1" customHeight="1" x14ac:dyDescent="0.25">
      <c r="A210" s="25" t="str">
        <f t="shared" si="78"/>
        <v>b</v>
      </c>
      <c r="C210" s="35"/>
      <c r="D210" s="47"/>
      <c r="E210" s="6"/>
      <c r="F210" s="18"/>
      <c r="G210" s="18">
        <v>0</v>
      </c>
      <c r="H210" s="18"/>
      <c r="I210" s="18"/>
      <c r="J210" s="18">
        <f t="shared" si="57"/>
        <v>0</v>
      </c>
      <c r="K210" s="47"/>
      <c r="L210" s="58"/>
      <c r="M210" s="58"/>
    </row>
    <row r="211" spans="1:13" ht="27" hidden="1" customHeight="1" x14ac:dyDescent="0.25">
      <c r="A211" s="25" t="str">
        <f t="shared" si="78"/>
        <v>b</v>
      </c>
      <c r="C211" s="35"/>
      <c r="D211" s="47"/>
      <c r="E211" s="6"/>
      <c r="F211" s="18"/>
      <c r="G211" s="18">
        <v>0</v>
      </c>
      <c r="H211" s="18"/>
      <c r="I211" s="18"/>
      <c r="J211" s="18">
        <f t="shared" si="57"/>
        <v>0</v>
      </c>
      <c r="K211" s="47"/>
      <c r="L211" s="58"/>
      <c r="M211" s="58"/>
    </row>
    <row r="212" spans="1:13" ht="50.25" hidden="1" customHeight="1" x14ac:dyDescent="0.25">
      <c r="A212" s="25" t="str">
        <f t="shared" si="47"/>
        <v>b</v>
      </c>
      <c r="B212">
        <v>1</v>
      </c>
      <c r="C212" s="30" t="s">
        <v>90</v>
      </c>
      <c r="D212" s="4" t="s">
        <v>91</v>
      </c>
      <c r="E212" s="10"/>
      <c r="F212" s="15">
        <f>F213+F214+F215+F216</f>
        <v>0</v>
      </c>
      <c r="G212" s="15">
        <f t="shared" ref="G212:L212" si="81">G213+G214+G215+G216</f>
        <v>0</v>
      </c>
      <c r="H212" s="15">
        <f t="shared" si="81"/>
        <v>0</v>
      </c>
      <c r="I212" s="15">
        <f t="shared" si="81"/>
        <v>0</v>
      </c>
      <c r="J212" s="15">
        <f t="shared" si="81"/>
        <v>0</v>
      </c>
      <c r="K212" s="15">
        <f t="shared" si="81"/>
        <v>0</v>
      </c>
      <c r="L212" s="15">
        <f t="shared" si="81"/>
        <v>0</v>
      </c>
      <c r="M212" s="15">
        <f t="shared" ref="M212" si="82">M213+M214+M215+M216</f>
        <v>0</v>
      </c>
    </row>
    <row r="213" spans="1:13" ht="27" hidden="1" customHeight="1" x14ac:dyDescent="0.25">
      <c r="A213" s="25" t="str">
        <f t="shared" si="47"/>
        <v>b</v>
      </c>
      <c r="C213" s="35"/>
      <c r="D213" s="47"/>
      <c r="E213" s="6"/>
      <c r="F213" s="18"/>
      <c r="G213" s="18">
        <v>0</v>
      </c>
      <c r="H213" s="18"/>
      <c r="I213" s="18"/>
      <c r="J213" s="18">
        <f t="shared" si="57"/>
        <v>0</v>
      </c>
      <c r="K213" s="47"/>
      <c r="L213" s="58"/>
      <c r="M213" s="58"/>
    </row>
    <row r="214" spans="1:13" ht="27" hidden="1" customHeight="1" x14ac:dyDescent="0.25">
      <c r="A214" s="25" t="str">
        <f t="shared" si="47"/>
        <v>b</v>
      </c>
      <c r="C214" s="35"/>
      <c r="D214" s="47"/>
      <c r="E214" s="6"/>
      <c r="F214" s="18"/>
      <c r="G214" s="18">
        <v>0</v>
      </c>
      <c r="H214" s="18"/>
      <c r="I214" s="18"/>
      <c r="J214" s="18">
        <f t="shared" si="57"/>
        <v>0</v>
      </c>
      <c r="K214" s="47"/>
      <c r="L214" s="58"/>
      <c r="M214" s="58"/>
    </row>
    <row r="215" spans="1:13" ht="27" hidden="1" customHeight="1" x14ac:dyDescent="0.25">
      <c r="A215" s="25" t="str">
        <f t="shared" si="47"/>
        <v>b</v>
      </c>
      <c r="C215" s="35"/>
      <c r="D215" s="47"/>
      <c r="E215" s="6"/>
      <c r="F215" s="18"/>
      <c r="G215" s="18">
        <v>0</v>
      </c>
      <c r="H215" s="18"/>
      <c r="I215" s="18"/>
      <c r="J215" s="18">
        <f t="shared" si="57"/>
        <v>0</v>
      </c>
      <c r="K215" s="47"/>
      <c r="L215" s="58"/>
      <c r="M215" s="58"/>
    </row>
    <row r="216" spans="1:13" ht="27" hidden="1" customHeight="1" x14ac:dyDescent="0.25">
      <c r="A216" s="25" t="str">
        <f t="shared" si="47"/>
        <v>b</v>
      </c>
      <c r="C216" s="35"/>
      <c r="D216" s="47"/>
      <c r="E216" s="6"/>
      <c r="F216" s="18"/>
      <c r="G216" s="18">
        <v>0</v>
      </c>
      <c r="H216" s="18"/>
      <c r="I216" s="18"/>
      <c r="J216" s="18">
        <f t="shared" si="57"/>
        <v>0</v>
      </c>
      <c r="K216" s="47"/>
      <c r="L216" s="58"/>
      <c r="M216" s="58"/>
    </row>
    <row r="217" spans="1:13" ht="68.25" customHeight="1" x14ac:dyDescent="0.25">
      <c r="A217" s="25" t="str">
        <f t="shared" si="47"/>
        <v>a</v>
      </c>
      <c r="B217">
        <v>1</v>
      </c>
      <c r="C217" s="30" t="s">
        <v>92</v>
      </c>
      <c r="D217" s="4" t="s">
        <v>31</v>
      </c>
      <c r="E217" s="10"/>
      <c r="F217" s="15">
        <f>SUM(F218:F256)</f>
        <v>89141.18</v>
      </c>
      <c r="G217" s="15">
        <f t="shared" ref="G217:L217" si="83">SUM(G218:G256)</f>
        <v>0</v>
      </c>
      <c r="H217" s="15">
        <f t="shared" si="83"/>
        <v>0</v>
      </c>
      <c r="I217" s="15">
        <f t="shared" si="83"/>
        <v>0</v>
      </c>
      <c r="J217" s="15">
        <f t="shared" si="83"/>
        <v>89141.18</v>
      </c>
      <c r="K217" s="15">
        <f t="shared" si="83"/>
        <v>0</v>
      </c>
      <c r="L217" s="15">
        <f t="shared" si="83"/>
        <v>0</v>
      </c>
      <c r="M217" s="15">
        <f t="shared" ref="M217" si="84">SUM(M218:M256)</f>
        <v>0</v>
      </c>
    </row>
    <row r="218" spans="1:13" ht="49.5" customHeight="1" x14ac:dyDescent="0.25">
      <c r="A218" s="25" t="str">
        <f t="shared" si="47"/>
        <v>a</v>
      </c>
      <c r="C218" s="35"/>
      <c r="D218" s="47" t="s">
        <v>257</v>
      </c>
      <c r="E218" s="5" t="s">
        <v>157</v>
      </c>
      <c r="F218" s="18">
        <v>13823</v>
      </c>
      <c r="G218" s="18">
        <v>0</v>
      </c>
      <c r="H218" s="18"/>
      <c r="I218" s="18"/>
      <c r="J218" s="18">
        <f t="shared" si="57"/>
        <v>13823</v>
      </c>
      <c r="K218" s="66"/>
      <c r="L218" s="66"/>
      <c r="M218" s="66"/>
    </row>
    <row r="219" spans="1:13" ht="49.5" customHeight="1" x14ac:dyDescent="0.25">
      <c r="A219" s="25" t="str">
        <f t="shared" si="47"/>
        <v>a</v>
      </c>
      <c r="C219" s="35"/>
      <c r="D219" s="47" t="s">
        <v>258</v>
      </c>
      <c r="E219" s="5" t="s">
        <v>157</v>
      </c>
      <c r="F219" s="18">
        <v>3843</v>
      </c>
      <c r="G219" s="18">
        <v>0</v>
      </c>
      <c r="H219" s="18"/>
      <c r="I219" s="18"/>
      <c r="J219" s="18">
        <f t="shared" si="57"/>
        <v>3843</v>
      </c>
      <c r="K219" s="66"/>
      <c r="L219" s="66"/>
      <c r="M219" s="66"/>
    </row>
    <row r="220" spans="1:13" ht="49.5" customHeight="1" x14ac:dyDescent="0.25">
      <c r="A220" s="25" t="str">
        <f t="shared" si="47"/>
        <v>a</v>
      </c>
      <c r="C220" s="35"/>
      <c r="D220" s="47" t="s">
        <v>259</v>
      </c>
      <c r="E220" s="5" t="s">
        <v>157</v>
      </c>
      <c r="F220" s="18">
        <v>8444.7999999999884</v>
      </c>
      <c r="G220" s="18">
        <v>0</v>
      </c>
      <c r="H220" s="18"/>
      <c r="I220" s="18"/>
      <c r="J220" s="18">
        <f t="shared" si="57"/>
        <v>8444.7999999999884</v>
      </c>
      <c r="K220" s="66"/>
      <c r="L220" s="66"/>
      <c r="M220" s="66"/>
    </row>
    <row r="221" spans="1:13" ht="49.5" customHeight="1" x14ac:dyDescent="0.25">
      <c r="A221" s="25" t="str">
        <f t="shared" si="47"/>
        <v>a</v>
      </c>
      <c r="C221" s="35"/>
      <c r="D221" s="47" t="s">
        <v>260</v>
      </c>
      <c r="E221" s="5" t="s">
        <v>157</v>
      </c>
      <c r="F221" s="18">
        <v>1423.0300000000007</v>
      </c>
      <c r="G221" s="18">
        <v>0</v>
      </c>
      <c r="H221" s="18"/>
      <c r="I221" s="18"/>
      <c r="J221" s="18">
        <f t="shared" si="57"/>
        <v>1423.0300000000007</v>
      </c>
      <c r="K221" s="66"/>
      <c r="L221" s="66"/>
      <c r="M221" s="66"/>
    </row>
    <row r="222" spans="1:13" ht="49.5" customHeight="1" x14ac:dyDescent="0.25">
      <c r="A222" s="25" t="str">
        <f t="shared" si="47"/>
        <v>a</v>
      </c>
      <c r="C222" s="35"/>
      <c r="D222" s="47" t="s">
        <v>261</v>
      </c>
      <c r="E222" s="5" t="s">
        <v>157</v>
      </c>
      <c r="F222" s="18">
        <v>872.25</v>
      </c>
      <c r="G222" s="18">
        <v>0</v>
      </c>
      <c r="H222" s="18"/>
      <c r="I222" s="18"/>
      <c r="J222" s="18">
        <f t="shared" si="57"/>
        <v>872.25</v>
      </c>
      <c r="K222" s="66"/>
      <c r="L222" s="66"/>
      <c r="M222" s="66"/>
    </row>
    <row r="223" spans="1:13" ht="49.5" customHeight="1" x14ac:dyDescent="0.25">
      <c r="A223" s="25" t="str">
        <f t="shared" si="47"/>
        <v>a</v>
      </c>
      <c r="C223" s="35"/>
      <c r="D223" s="47" t="s">
        <v>262</v>
      </c>
      <c r="E223" s="5" t="s">
        <v>157</v>
      </c>
      <c r="F223" s="18">
        <v>547.80000000000291</v>
      </c>
      <c r="G223" s="18">
        <v>0</v>
      </c>
      <c r="H223" s="18"/>
      <c r="I223" s="18"/>
      <c r="J223" s="18">
        <f t="shared" si="57"/>
        <v>547.80000000000291</v>
      </c>
      <c r="K223" s="66"/>
      <c r="L223" s="66"/>
      <c r="M223" s="66"/>
    </row>
    <row r="224" spans="1:13" ht="49.5" customHeight="1" x14ac:dyDescent="0.25">
      <c r="A224" s="25" t="str">
        <f t="shared" ref="A224:A287" si="85">IF(OR(F224&lt;&gt;0,I224&lt;&gt;0,J224&lt;&gt;0),"a","b")</f>
        <v>a</v>
      </c>
      <c r="C224" s="35"/>
      <c r="D224" s="47" t="s">
        <v>263</v>
      </c>
      <c r="E224" s="5" t="s">
        <v>157</v>
      </c>
      <c r="F224" s="18">
        <v>555.84999999999854</v>
      </c>
      <c r="G224" s="18">
        <v>0</v>
      </c>
      <c r="H224" s="18"/>
      <c r="I224" s="18"/>
      <c r="J224" s="18">
        <f t="shared" si="57"/>
        <v>555.84999999999854</v>
      </c>
      <c r="K224" s="66"/>
      <c r="L224" s="66"/>
      <c r="M224" s="66"/>
    </row>
    <row r="225" spans="1:13" ht="49.5" customHeight="1" x14ac:dyDescent="0.25">
      <c r="A225" s="25" t="str">
        <f t="shared" si="85"/>
        <v>a</v>
      </c>
      <c r="C225" s="35"/>
      <c r="D225" s="47" t="s">
        <v>264</v>
      </c>
      <c r="E225" s="5" t="s">
        <v>157</v>
      </c>
      <c r="F225" s="18">
        <v>0.2000000000007276</v>
      </c>
      <c r="G225" s="18">
        <v>0</v>
      </c>
      <c r="H225" s="18"/>
      <c r="I225" s="18"/>
      <c r="J225" s="18">
        <f t="shared" si="57"/>
        <v>0.2000000000007276</v>
      </c>
      <c r="K225" s="66"/>
      <c r="L225" s="66"/>
      <c r="M225" s="66"/>
    </row>
    <row r="226" spans="1:13" ht="49.5" customHeight="1" x14ac:dyDescent="0.25">
      <c r="A226" s="25" t="str">
        <f t="shared" si="85"/>
        <v>a</v>
      </c>
      <c r="C226" s="35"/>
      <c r="D226" s="47" t="s">
        <v>265</v>
      </c>
      <c r="E226" s="5" t="s">
        <v>157</v>
      </c>
      <c r="F226" s="18">
        <v>8944.2400000000052</v>
      </c>
      <c r="G226" s="18">
        <v>0</v>
      </c>
      <c r="H226" s="18"/>
      <c r="I226" s="18"/>
      <c r="J226" s="18">
        <f t="shared" si="57"/>
        <v>8944.2400000000052</v>
      </c>
      <c r="K226" s="66"/>
      <c r="L226" s="66"/>
      <c r="M226" s="66"/>
    </row>
    <row r="227" spans="1:13" ht="49.5" customHeight="1" x14ac:dyDescent="0.25">
      <c r="A227" s="25" t="str">
        <f t="shared" si="85"/>
        <v>a</v>
      </c>
      <c r="C227" s="35"/>
      <c r="D227" s="47" t="s">
        <v>266</v>
      </c>
      <c r="E227" s="5" t="s">
        <v>157</v>
      </c>
      <c r="F227" s="18">
        <v>7131</v>
      </c>
      <c r="G227" s="18">
        <v>0</v>
      </c>
      <c r="H227" s="18"/>
      <c r="I227" s="18"/>
      <c r="J227" s="18">
        <f t="shared" ref="J227:J256" si="86">F227+G227+H227+I227</f>
        <v>7131</v>
      </c>
      <c r="K227" s="66"/>
      <c r="L227" s="66"/>
      <c r="M227" s="66"/>
    </row>
    <row r="228" spans="1:13" ht="49.5" customHeight="1" x14ac:dyDescent="0.25">
      <c r="A228" s="25" t="str">
        <f t="shared" si="85"/>
        <v>a</v>
      </c>
      <c r="C228" s="35"/>
      <c r="D228" s="47" t="s">
        <v>267</v>
      </c>
      <c r="E228" s="5" t="s">
        <v>157</v>
      </c>
      <c r="F228" s="18">
        <v>1289</v>
      </c>
      <c r="G228" s="18">
        <v>0</v>
      </c>
      <c r="H228" s="18"/>
      <c r="I228" s="18"/>
      <c r="J228" s="18">
        <f t="shared" si="86"/>
        <v>1289</v>
      </c>
      <c r="K228" s="66"/>
      <c r="L228" s="66"/>
      <c r="M228" s="66"/>
    </row>
    <row r="229" spans="1:13" ht="49.5" customHeight="1" x14ac:dyDescent="0.25">
      <c r="A229" s="25" t="str">
        <f t="shared" si="85"/>
        <v>a</v>
      </c>
      <c r="C229" s="35"/>
      <c r="D229" s="47" t="s">
        <v>268</v>
      </c>
      <c r="E229" s="5" t="s">
        <v>157</v>
      </c>
      <c r="F229" s="18">
        <v>206</v>
      </c>
      <c r="G229" s="18">
        <v>0</v>
      </c>
      <c r="H229" s="18"/>
      <c r="I229" s="18"/>
      <c r="J229" s="18">
        <f t="shared" si="86"/>
        <v>206</v>
      </c>
      <c r="K229" s="66"/>
      <c r="L229" s="66"/>
      <c r="M229" s="66"/>
    </row>
    <row r="230" spans="1:13" ht="49.5" customHeight="1" x14ac:dyDescent="0.25">
      <c r="A230" s="25" t="str">
        <f t="shared" si="85"/>
        <v>a</v>
      </c>
      <c r="C230" s="35"/>
      <c r="D230" s="47" t="s">
        <v>269</v>
      </c>
      <c r="E230" s="5" t="s">
        <v>157</v>
      </c>
      <c r="F230" s="18">
        <v>3709.9000000000015</v>
      </c>
      <c r="G230" s="18">
        <v>0</v>
      </c>
      <c r="H230" s="18"/>
      <c r="I230" s="18"/>
      <c r="J230" s="18">
        <f t="shared" si="86"/>
        <v>3709.9000000000015</v>
      </c>
      <c r="K230" s="66"/>
      <c r="L230" s="66"/>
      <c r="M230" s="66"/>
    </row>
    <row r="231" spans="1:13" ht="49.5" customHeight="1" x14ac:dyDescent="0.25">
      <c r="A231" s="25" t="str">
        <f t="shared" si="85"/>
        <v>a</v>
      </c>
      <c r="C231" s="35"/>
      <c r="D231" s="47" t="s">
        <v>270</v>
      </c>
      <c r="E231" s="5" t="s">
        <v>157</v>
      </c>
      <c r="F231" s="18">
        <v>840</v>
      </c>
      <c r="G231" s="18">
        <v>0</v>
      </c>
      <c r="H231" s="18"/>
      <c r="I231" s="18"/>
      <c r="J231" s="18">
        <f t="shared" si="86"/>
        <v>840</v>
      </c>
      <c r="K231" s="66"/>
      <c r="L231" s="66"/>
      <c r="M231" s="66"/>
    </row>
    <row r="232" spans="1:13" ht="49.5" customHeight="1" x14ac:dyDescent="0.25">
      <c r="A232" s="25" t="str">
        <f t="shared" si="85"/>
        <v>a</v>
      </c>
      <c r="C232" s="35"/>
      <c r="D232" s="47" t="s">
        <v>271</v>
      </c>
      <c r="E232" s="5" t="s">
        <v>157</v>
      </c>
      <c r="F232" s="18">
        <v>12153</v>
      </c>
      <c r="G232" s="18">
        <v>0</v>
      </c>
      <c r="H232" s="18"/>
      <c r="I232" s="18"/>
      <c r="J232" s="18">
        <f t="shared" si="86"/>
        <v>12153</v>
      </c>
      <c r="K232" s="66"/>
      <c r="L232" s="66"/>
      <c r="M232" s="66"/>
    </row>
    <row r="233" spans="1:13" ht="49.5" customHeight="1" x14ac:dyDescent="0.25">
      <c r="A233" s="25" t="str">
        <f t="shared" si="85"/>
        <v>a</v>
      </c>
      <c r="C233" s="35"/>
      <c r="D233" s="47" t="s">
        <v>272</v>
      </c>
      <c r="E233" s="5" t="s">
        <v>157</v>
      </c>
      <c r="F233" s="18">
        <v>19836</v>
      </c>
      <c r="G233" s="18">
        <v>0</v>
      </c>
      <c r="H233" s="18"/>
      <c r="I233" s="18"/>
      <c r="J233" s="18">
        <f t="shared" si="86"/>
        <v>19836</v>
      </c>
      <c r="K233" s="66"/>
      <c r="L233" s="66"/>
      <c r="M233" s="66"/>
    </row>
    <row r="234" spans="1:13" ht="49.5" customHeight="1" x14ac:dyDescent="0.25">
      <c r="A234" s="25" t="str">
        <f t="shared" si="85"/>
        <v>a</v>
      </c>
      <c r="C234" s="35"/>
      <c r="D234" s="47" t="s">
        <v>273</v>
      </c>
      <c r="E234" s="5" t="s">
        <v>157</v>
      </c>
      <c r="F234" s="18">
        <v>1550</v>
      </c>
      <c r="G234" s="18">
        <v>0</v>
      </c>
      <c r="H234" s="18"/>
      <c r="I234" s="18"/>
      <c r="J234" s="18">
        <f t="shared" si="86"/>
        <v>1550</v>
      </c>
      <c r="K234" s="66"/>
      <c r="L234" s="66"/>
      <c r="M234" s="66"/>
    </row>
    <row r="235" spans="1:13" ht="49.5" customHeight="1" x14ac:dyDescent="0.25">
      <c r="A235" s="25" t="str">
        <f t="shared" si="85"/>
        <v>a</v>
      </c>
      <c r="C235" s="35"/>
      <c r="D235" s="47" t="s">
        <v>274</v>
      </c>
      <c r="E235" s="5" t="s">
        <v>157</v>
      </c>
      <c r="F235" s="18">
        <v>558.40000000000009</v>
      </c>
      <c r="G235" s="18">
        <v>0</v>
      </c>
      <c r="H235" s="18"/>
      <c r="I235" s="18"/>
      <c r="J235" s="18">
        <f t="shared" si="86"/>
        <v>558.40000000000009</v>
      </c>
      <c r="K235" s="66"/>
      <c r="L235" s="66"/>
      <c r="M235" s="66"/>
    </row>
    <row r="236" spans="1:13" ht="49.5" customHeight="1" x14ac:dyDescent="0.25">
      <c r="A236" s="25" t="str">
        <f t="shared" si="85"/>
        <v>a</v>
      </c>
      <c r="C236" s="35"/>
      <c r="D236" s="47" t="s">
        <v>275</v>
      </c>
      <c r="E236" s="5" t="s">
        <v>157</v>
      </c>
      <c r="F236" s="18">
        <v>1.0000000000218279E-2</v>
      </c>
      <c r="G236" s="18">
        <v>0</v>
      </c>
      <c r="H236" s="18"/>
      <c r="I236" s="18"/>
      <c r="J236" s="18">
        <f t="shared" si="86"/>
        <v>1.0000000000218279E-2</v>
      </c>
      <c r="K236" s="66"/>
      <c r="L236" s="66"/>
      <c r="M236" s="66"/>
    </row>
    <row r="237" spans="1:13" ht="49.5" customHeight="1" x14ac:dyDescent="0.25">
      <c r="A237" s="25" t="str">
        <f t="shared" si="85"/>
        <v>a</v>
      </c>
      <c r="C237" s="35"/>
      <c r="D237" s="47" t="s">
        <v>276</v>
      </c>
      <c r="E237" s="5" t="s">
        <v>157</v>
      </c>
      <c r="F237" s="18">
        <v>845.39999999999964</v>
      </c>
      <c r="G237" s="18">
        <v>0</v>
      </c>
      <c r="H237" s="18"/>
      <c r="I237" s="18"/>
      <c r="J237" s="18">
        <f t="shared" si="86"/>
        <v>845.39999999999964</v>
      </c>
      <c r="K237" s="66"/>
      <c r="L237" s="66"/>
      <c r="M237" s="66"/>
    </row>
    <row r="238" spans="1:13" ht="49.5" customHeight="1" x14ac:dyDescent="0.25">
      <c r="A238" s="25" t="str">
        <f t="shared" si="85"/>
        <v>a</v>
      </c>
      <c r="C238" s="35"/>
      <c r="D238" s="47" t="s">
        <v>221</v>
      </c>
      <c r="E238" s="5" t="s">
        <v>157</v>
      </c>
      <c r="F238" s="18">
        <v>2568.3000000000029</v>
      </c>
      <c r="G238" s="18">
        <v>0</v>
      </c>
      <c r="H238" s="18"/>
      <c r="I238" s="18"/>
      <c r="J238" s="18">
        <f t="shared" si="86"/>
        <v>2568.3000000000029</v>
      </c>
      <c r="K238" s="66"/>
      <c r="L238" s="66"/>
      <c r="M238" s="66"/>
    </row>
    <row r="239" spans="1:13" ht="27" hidden="1" customHeight="1" x14ac:dyDescent="0.25">
      <c r="A239" s="25" t="str">
        <f t="shared" si="85"/>
        <v>b</v>
      </c>
      <c r="C239" s="35"/>
      <c r="D239" s="6"/>
      <c r="E239" s="5"/>
      <c r="F239" s="18"/>
      <c r="G239" s="18">
        <v>0</v>
      </c>
      <c r="H239" s="18"/>
      <c r="I239" s="18"/>
      <c r="J239" s="18">
        <f t="shared" si="86"/>
        <v>0</v>
      </c>
      <c r="K239" s="66"/>
      <c r="L239" s="66"/>
      <c r="M239" s="66"/>
    </row>
    <row r="240" spans="1:13" ht="27" hidden="1" customHeight="1" x14ac:dyDescent="0.25">
      <c r="A240" s="25" t="str">
        <f t="shared" si="85"/>
        <v>b</v>
      </c>
      <c r="C240" s="35"/>
      <c r="D240" s="6"/>
      <c r="E240" s="5"/>
      <c r="F240" s="18"/>
      <c r="G240" s="18">
        <v>0</v>
      </c>
      <c r="H240" s="18"/>
      <c r="I240" s="18"/>
      <c r="J240" s="18">
        <f t="shared" si="86"/>
        <v>0</v>
      </c>
      <c r="K240" s="66"/>
      <c r="L240" s="66"/>
      <c r="M240" s="66"/>
    </row>
    <row r="241" spans="1:13" ht="27" hidden="1" customHeight="1" x14ac:dyDescent="0.25">
      <c r="A241" s="25" t="str">
        <f t="shared" si="85"/>
        <v>b</v>
      </c>
      <c r="C241" s="35"/>
      <c r="D241" s="6"/>
      <c r="E241" s="5"/>
      <c r="F241" s="18"/>
      <c r="G241" s="18">
        <v>0</v>
      </c>
      <c r="H241" s="18"/>
      <c r="I241" s="18"/>
      <c r="J241" s="18">
        <f t="shared" si="86"/>
        <v>0</v>
      </c>
      <c r="K241" s="66"/>
      <c r="L241" s="66"/>
      <c r="M241" s="66"/>
    </row>
    <row r="242" spans="1:13" ht="27" hidden="1" customHeight="1" x14ac:dyDescent="0.25">
      <c r="A242" s="25" t="str">
        <f t="shared" si="85"/>
        <v>b</v>
      </c>
      <c r="C242" s="35"/>
      <c r="D242" s="6"/>
      <c r="E242" s="5"/>
      <c r="F242" s="18"/>
      <c r="G242" s="18">
        <v>0</v>
      </c>
      <c r="H242" s="18"/>
      <c r="I242" s="18"/>
      <c r="J242" s="18">
        <f t="shared" si="86"/>
        <v>0</v>
      </c>
      <c r="K242" s="66"/>
      <c r="L242" s="66"/>
      <c r="M242" s="66"/>
    </row>
    <row r="243" spans="1:13" ht="27" hidden="1" customHeight="1" x14ac:dyDescent="0.25">
      <c r="A243" s="25" t="str">
        <f t="shared" si="85"/>
        <v>b</v>
      </c>
      <c r="C243" s="35"/>
      <c r="D243" s="6"/>
      <c r="E243" s="5"/>
      <c r="F243" s="18"/>
      <c r="G243" s="18">
        <v>0</v>
      </c>
      <c r="H243" s="18"/>
      <c r="I243" s="18"/>
      <c r="J243" s="18">
        <f t="shared" si="86"/>
        <v>0</v>
      </c>
      <c r="K243" s="66"/>
      <c r="L243" s="66"/>
      <c r="M243" s="66"/>
    </row>
    <row r="244" spans="1:13" ht="27" hidden="1" customHeight="1" x14ac:dyDescent="0.25">
      <c r="A244" s="25" t="str">
        <f t="shared" si="85"/>
        <v>b</v>
      </c>
      <c r="C244" s="35"/>
      <c r="D244" s="6"/>
      <c r="E244" s="5"/>
      <c r="F244" s="18"/>
      <c r="G244" s="18">
        <v>0</v>
      </c>
      <c r="H244" s="18"/>
      <c r="I244" s="18"/>
      <c r="J244" s="18">
        <f t="shared" si="86"/>
        <v>0</v>
      </c>
      <c r="K244" s="66"/>
      <c r="L244" s="66"/>
      <c r="M244" s="66"/>
    </row>
    <row r="245" spans="1:13" ht="27" hidden="1" customHeight="1" x14ac:dyDescent="0.25">
      <c r="A245" s="25" t="str">
        <f t="shared" si="85"/>
        <v>b</v>
      </c>
      <c r="C245" s="35"/>
      <c r="D245" s="6"/>
      <c r="E245" s="5"/>
      <c r="F245" s="18"/>
      <c r="G245" s="18">
        <v>0</v>
      </c>
      <c r="H245" s="18"/>
      <c r="I245" s="18"/>
      <c r="J245" s="18">
        <f t="shared" si="86"/>
        <v>0</v>
      </c>
      <c r="K245" s="66"/>
      <c r="L245" s="66"/>
      <c r="M245" s="66"/>
    </row>
    <row r="246" spans="1:13" ht="27" hidden="1" customHeight="1" x14ac:dyDescent="0.25">
      <c r="A246" s="25" t="str">
        <f t="shared" si="85"/>
        <v>b</v>
      </c>
      <c r="C246" s="35"/>
      <c r="D246" s="6"/>
      <c r="E246" s="5"/>
      <c r="F246" s="18"/>
      <c r="G246" s="18">
        <v>0</v>
      </c>
      <c r="H246" s="18"/>
      <c r="I246" s="18"/>
      <c r="J246" s="18">
        <f t="shared" si="86"/>
        <v>0</v>
      </c>
      <c r="K246" s="66"/>
      <c r="L246" s="66"/>
      <c r="M246" s="66"/>
    </row>
    <row r="247" spans="1:13" ht="27" hidden="1" customHeight="1" x14ac:dyDescent="0.25">
      <c r="A247" s="25" t="str">
        <f t="shared" si="85"/>
        <v>b</v>
      </c>
      <c r="C247" s="35"/>
      <c r="D247" s="6"/>
      <c r="E247" s="5"/>
      <c r="F247" s="18"/>
      <c r="G247" s="18">
        <v>0</v>
      </c>
      <c r="H247" s="18"/>
      <c r="I247" s="18"/>
      <c r="J247" s="18">
        <f t="shared" si="86"/>
        <v>0</v>
      </c>
      <c r="K247" s="66"/>
      <c r="L247" s="66"/>
      <c r="M247" s="66"/>
    </row>
    <row r="248" spans="1:13" ht="27" hidden="1" customHeight="1" x14ac:dyDescent="0.25">
      <c r="A248" s="25" t="str">
        <f t="shared" si="85"/>
        <v>b</v>
      </c>
      <c r="C248" s="35"/>
      <c r="D248" s="6"/>
      <c r="E248" s="5"/>
      <c r="F248" s="18"/>
      <c r="G248" s="18">
        <v>0</v>
      </c>
      <c r="H248" s="18"/>
      <c r="I248" s="18"/>
      <c r="J248" s="18">
        <f t="shared" si="86"/>
        <v>0</v>
      </c>
      <c r="K248" s="66"/>
      <c r="L248" s="66"/>
      <c r="M248" s="66"/>
    </row>
    <row r="249" spans="1:13" ht="27" hidden="1" customHeight="1" x14ac:dyDescent="0.25">
      <c r="A249" s="25" t="str">
        <f t="shared" si="85"/>
        <v>b</v>
      </c>
      <c r="C249" s="35"/>
      <c r="D249" s="6"/>
      <c r="E249" s="5"/>
      <c r="F249" s="18"/>
      <c r="G249" s="18">
        <v>0</v>
      </c>
      <c r="H249" s="18"/>
      <c r="I249" s="18"/>
      <c r="J249" s="18">
        <f t="shared" si="86"/>
        <v>0</v>
      </c>
      <c r="K249" s="66"/>
      <c r="L249" s="66"/>
      <c r="M249" s="66"/>
    </row>
    <row r="250" spans="1:13" ht="27" hidden="1" customHeight="1" x14ac:dyDescent="0.25">
      <c r="A250" s="25" t="str">
        <f t="shared" si="85"/>
        <v>b</v>
      </c>
      <c r="C250" s="35"/>
      <c r="D250" s="6"/>
      <c r="E250" s="5"/>
      <c r="F250" s="18"/>
      <c r="G250" s="18">
        <v>0</v>
      </c>
      <c r="H250" s="18"/>
      <c r="I250" s="18"/>
      <c r="J250" s="18">
        <f t="shared" si="86"/>
        <v>0</v>
      </c>
      <c r="K250" s="66"/>
      <c r="L250" s="66"/>
      <c r="M250" s="66"/>
    </row>
    <row r="251" spans="1:13" ht="27" hidden="1" customHeight="1" x14ac:dyDescent="0.25">
      <c r="A251" s="25" t="str">
        <f t="shared" si="85"/>
        <v>b</v>
      </c>
      <c r="C251" s="35"/>
      <c r="D251" s="6"/>
      <c r="E251" s="5"/>
      <c r="F251" s="18"/>
      <c r="G251" s="18">
        <v>0</v>
      </c>
      <c r="H251" s="18"/>
      <c r="I251" s="18"/>
      <c r="J251" s="18">
        <f t="shared" si="86"/>
        <v>0</v>
      </c>
      <c r="K251" s="66"/>
      <c r="L251" s="66"/>
      <c r="M251" s="66"/>
    </row>
    <row r="252" spans="1:13" ht="27" hidden="1" customHeight="1" x14ac:dyDescent="0.25">
      <c r="A252" s="25" t="str">
        <f t="shared" si="85"/>
        <v>b</v>
      </c>
      <c r="C252" s="35"/>
      <c r="D252" s="6"/>
      <c r="E252" s="5"/>
      <c r="F252" s="18"/>
      <c r="G252" s="18">
        <v>0</v>
      </c>
      <c r="H252" s="18"/>
      <c r="I252" s="18"/>
      <c r="J252" s="18">
        <f t="shared" si="86"/>
        <v>0</v>
      </c>
      <c r="K252" s="66"/>
      <c r="L252" s="66"/>
      <c r="M252" s="66"/>
    </row>
    <row r="253" spans="1:13" ht="27" hidden="1" customHeight="1" x14ac:dyDescent="0.25">
      <c r="A253" s="25" t="str">
        <f t="shared" si="85"/>
        <v>b</v>
      </c>
      <c r="C253" s="35"/>
      <c r="D253" s="6"/>
      <c r="E253" s="5"/>
      <c r="F253" s="18"/>
      <c r="G253" s="18">
        <v>0</v>
      </c>
      <c r="H253" s="18"/>
      <c r="I253" s="18"/>
      <c r="J253" s="18">
        <f t="shared" si="86"/>
        <v>0</v>
      </c>
      <c r="K253" s="66"/>
      <c r="L253" s="66"/>
      <c r="M253" s="66"/>
    </row>
    <row r="254" spans="1:13" ht="27" hidden="1" customHeight="1" x14ac:dyDescent="0.25">
      <c r="A254" s="25" t="str">
        <f t="shared" si="85"/>
        <v>b</v>
      </c>
      <c r="C254" s="35"/>
      <c r="D254" s="6"/>
      <c r="E254" s="5"/>
      <c r="F254" s="18"/>
      <c r="G254" s="18">
        <v>0</v>
      </c>
      <c r="H254" s="18"/>
      <c r="I254" s="18"/>
      <c r="J254" s="18">
        <f t="shared" si="86"/>
        <v>0</v>
      </c>
      <c r="K254" s="66"/>
      <c r="L254" s="66"/>
      <c r="M254" s="66"/>
    </row>
    <row r="255" spans="1:13" ht="27" hidden="1" customHeight="1" x14ac:dyDescent="0.25">
      <c r="A255" s="25" t="str">
        <f t="shared" si="85"/>
        <v>b</v>
      </c>
      <c r="C255" s="35"/>
      <c r="D255" s="6"/>
      <c r="E255" s="5"/>
      <c r="F255" s="18"/>
      <c r="G255" s="18">
        <v>0</v>
      </c>
      <c r="H255" s="18"/>
      <c r="I255" s="18"/>
      <c r="J255" s="18">
        <f t="shared" si="86"/>
        <v>0</v>
      </c>
      <c r="K255" s="66"/>
      <c r="L255" s="66"/>
      <c r="M255" s="66"/>
    </row>
    <row r="256" spans="1:13" ht="27" hidden="1" customHeight="1" x14ac:dyDescent="0.25">
      <c r="A256" s="25" t="str">
        <f t="shared" si="85"/>
        <v>b</v>
      </c>
      <c r="C256" s="35"/>
      <c r="D256" s="6"/>
      <c r="E256" s="5"/>
      <c r="F256" s="18"/>
      <c r="G256" s="18">
        <v>0</v>
      </c>
      <c r="H256" s="18"/>
      <c r="I256" s="18"/>
      <c r="J256" s="18">
        <f t="shared" si="86"/>
        <v>0</v>
      </c>
      <c r="K256" s="66"/>
      <c r="L256" s="66"/>
      <c r="M256" s="66"/>
    </row>
    <row r="257" spans="1:13" ht="26.25" customHeight="1" x14ac:dyDescent="0.25">
      <c r="A257" s="25" t="str">
        <f t="shared" si="85"/>
        <v>a</v>
      </c>
      <c r="B257">
        <v>1</v>
      </c>
      <c r="C257" s="36" t="s">
        <v>93</v>
      </c>
      <c r="D257" s="20" t="s">
        <v>19</v>
      </c>
      <c r="E257" s="21"/>
      <c r="F257" s="22">
        <f t="shared" ref="F257:M257" si="87">F258+F263+F350+F462</f>
        <v>2680159.2699999986</v>
      </c>
      <c r="G257" s="22">
        <f t="shared" si="87"/>
        <v>302617.09999999998</v>
      </c>
      <c r="H257" s="22">
        <f t="shared" si="87"/>
        <v>0</v>
      </c>
      <c r="I257" s="22">
        <f t="shared" si="87"/>
        <v>0</v>
      </c>
      <c r="J257" s="22">
        <f t="shared" si="87"/>
        <v>2982776.3699999992</v>
      </c>
      <c r="K257" s="22">
        <f t="shared" si="87"/>
        <v>0</v>
      </c>
      <c r="L257" s="22">
        <f t="shared" si="87"/>
        <v>0</v>
      </c>
      <c r="M257" s="22">
        <f t="shared" si="87"/>
        <v>0</v>
      </c>
    </row>
    <row r="258" spans="1:13" ht="48" hidden="1" customHeight="1" x14ac:dyDescent="0.25">
      <c r="A258" s="25" t="str">
        <f t="shared" si="85"/>
        <v>b</v>
      </c>
      <c r="B258">
        <v>1</v>
      </c>
      <c r="C258" s="30" t="s">
        <v>94</v>
      </c>
      <c r="D258" s="4" t="s">
        <v>95</v>
      </c>
      <c r="E258" s="10"/>
      <c r="F258" s="15">
        <f>SUM(F259:F262)</f>
        <v>0</v>
      </c>
      <c r="G258" s="15">
        <f t="shared" ref="G258:L258" si="88">SUM(G259:G262)</f>
        <v>0</v>
      </c>
      <c r="H258" s="15">
        <f t="shared" si="88"/>
        <v>0</v>
      </c>
      <c r="I258" s="15">
        <f t="shared" si="88"/>
        <v>0</v>
      </c>
      <c r="J258" s="15">
        <f t="shared" si="88"/>
        <v>0</v>
      </c>
      <c r="K258" s="15">
        <f t="shared" si="88"/>
        <v>0</v>
      </c>
      <c r="L258" s="15">
        <f t="shared" si="88"/>
        <v>0</v>
      </c>
      <c r="M258" s="15">
        <f t="shared" ref="M258" si="89">SUM(M259:M262)</f>
        <v>0</v>
      </c>
    </row>
    <row r="259" spans="1:13" ht="27" hidden="1" customHeight="1" x14ac:dyDescent="0.25">
      <c r="A259" s="25" t="str">
        <f t="shared" si="85"/>
        <v>b</v>
      </c>
      <c r="C259" s="33"/>
      <c r="D259" s="47"/>
      <c r="E259" s="5"/>
      <c r="F259" s="18"/>
      <c r="G259" s="18">
        <v>0</v>
      </c>
      <c r="H259" s="18"/>
      <c r="I259" s="18"/>
      <c r="J259" s="18">
        <f t="shared" ref="J259:J262" si="90">F259+G259+H259+I259</f>
        <v>0</v>
      </c>
      <c r="K259" s="18"/>
      <c r="L259" s="59"/>
      <c r="M259" s="59"/>
    </row>
    <row r="260" spans="1:13" ht="27" hidden="1" customHeight="1" x14ac:dyDescent="0.25">
      <c r="A260" s="25" t="str">
        <f t="shared" si="85"/>
        <v>b</v>
      </c>
      <c r="C260" s="33"/>
      <c r="D260" s="47"/>
      <c r="E260" s="5"/>
      <c r="F260" s="18"/>
      <c r="G260" s="18">
        <v>0</v>
      </c>
      <c r="H260" s="18"/>
      <c r="I260" s="18"/>
      <c r="J260" s="18">
        <f t="shared" si="90"/>
        <v>0</v>
      </c>
      <c r="K260" s="18"/>
      <c r="L260" s="59"/>
      <c r="M260" s="59"/>
    </row>
    <row r="261" spans="1:13" ht="27" hidden="1" customHeight="1" x14ac:dyDescent="0.25">
      <c r="A261" s="25" t="str">
        <f t="shared" si="85"/>
        <v>b</v>
      </c>
      <c r="C261" s="33"/>
      <c r="D261" s="47"/>
      <c r="E261" s="5"/>
      <c r="F261" s="18"/>
      <c r="G261" s="18">
        <v>0</v>
      </c>
      <c r="H261" s="18"/>
      <c r="I261" s="18"/>
      <c r="J261" s="18">
        <f t="shared" si="90"/>
        <v>0</v>
      </c>
      <c r="K261" s="18"/>
      <c r="L261" s="59"/>
      <c r="M261" s="59"/>
    </row>
    <row r="262" spans="1:13" ht="27" hidden="1" customHeight="1" x14ac:dyDescent="0.25">
      <c r="A262" s="25" t="str">
        <f t="shared" si="85"/>
        <v>b</v>
      </c>
      <c r="C262" s="33"/>
      <c r="D262" s="47"/>
      <c r="E262" s="5"/>
      <c r="F262" s="18"/>
      <c r="G262" s="18">
        <v>0</v>
      </c>
      <c r="H262" s="18"/>
      <c r="I262" s="18"/>
      <c r="J262" s="18">
        <f t="shared" si="90"/>
        <v>0</v>
      </c>
      <c r="K262" s="18"/>
      <c r="L262" s="59"/>
      <c r="M262" s="59"/>
    </row>
    <row r="263" spans="1:13" ht="27" customHeight="1" x14ac:dyDescent="0.25">
      <c r="A263" s="25" t="str">
        <f t="shared" si="85"/>
        <v>a</v>
      </c>
      <c r="B263">
        <v>1</v>
      </c>
      <c r="C263" s="30" t="s">
        <v>96</v>
      </c>
      <c r="D263" s="4" t="s">
        <v>20</v>
      </c>
      <c r="E263" s="10"/>
      <c r="F263" s="15">
        <f>F264+F269+F274+F281+F283+F285+F295+F310+F317+F322+F334+F348</f>
        <v>49443.199999999953</v>
      </c>
      <c r="G263" s="15">
        <f t="shared" ref="G263:L263" si="91">G264+G269+G274+G281+G283+G285+G295+G310+G317+G322+G334+G348</f>
        <v>66283</v>
      </c>
      <c r="H263" s="15">
        <f t="shared" si="91"/>
        <v>0</v>
      </c>
      <c r="I263" s="15">
        <f t="shared" si="91"/>
        <v>0</v>
      </c>
      <c r="J263" s="15">
        <f t="shared" si="91"/>
        <v>115726.19999999995</v>
      </c>
      <c r="K263" s="15">
        <f t="shared" si="91"/>
        <v>0</v>
      </c>
      <c r="L263" s="15">
        <f t="shared" si="91"/>
        <v>0</v>
      </c>
      <c r="M263" s="15">
        <f t="shared" ref="M263" si="92">M264+M269+M274+M281+M283+M285+M295+M310+M317+M322+M334+M348</f>
        <v>0</v>
      </c>
    </row>
    <row r="264" spans="1:13" ht="48" customHeight="1" x14ac:dyDescent="0.25">
      <c r="A264" s="25" t="str">
        <f t="shared" si="85"/>
        <v>a</v>
      </c>
      <c r="B264">
        <v>1</v>
      </c>
      <c r="C264" s="31" t="s">
        <v>97</v>
      </c>
      <c r="D264" s="3" t="s">
        <v>7</v>
      </c>
      <c r="E264" s="3"/>
      <c r="F264" s="17">
        <f>SUM(F265:F268)</f>
        <v>0.19999999995343387</v>
      </c>
      <c r="G264" s="17">
        <f t="shared" ref="G264:L264" si="93">SUM(G265:G268)</f>
        <v>0</v>
      </c>
      <c r="H264" s="17">
        <f t="shared" si="93"/>
        <v>0</v>
      </c>
      <c r="I264" s="17">
        <f t="shared" si="93"/>
        <v>0</v>
      </c>
      <c r="J264" s="17">
        <f t="shared" si="93"/>
        <v>0.19999999995343387</v>
      </c>
      <c r="K264" s="17">
        <f t="shared" si="93"/>
        <v>0</v>
      </c>
      <c r="L264" s="17">
        <f t="shared" si="93"/>
        <v>0</v>
      </c>
      <c r="M264" s="17">
        <f t="shared" ref="M264" si="94">SUM(M265:M268)</f>
        <v>0</v>
      </c>
    </row>
    <row r="265" spans="1:13" ht="53.25" customHeight="1" x14ac:dyDescent="0.25">
      <c r="A265" s="25" t="str">
        <f t="shared" si="85"/>
        <v>a</v>
      </c>
      <c r="C265" s="33"/>
      <c r="D265" s="47" t="s">
        <v>277</v>
      </c>
      <c r="E265" s="5" t="s">
        <v>157</v>
      </c>
      <c r="F265" s="18">
        <v>0.19999999995343387</v>
      </c>
      <c r="G265" s="18">
        <v>0</v>
      </c>
      <c r="H265" s="18"/>
      <c r="I265" s="18"/>
      <c r="J265" s="18">
        <f t="shared" ref="J265:J284" si="95">F265+G265+H265+I265</f>
        <v>0.19999999995343387</v>
      </c>
      <c r="K265" s="66"/>
      <c r="L265" s="66"/>
      <c r="M265" s="66"/>
    </row>
    <row r="266" spans="1:13" ht="42" hidden="1" customHeight="1" x14ac:dyDescent="0.25">
      <c r="A266" s="25" t="str">
        <f t="shared" si="85"/>
        <v>b</v>
      </c>
      <c r="C266" s="33"/>
      <c r="D266" s="47"/>
      <c r="E266" s="5"/>
      <c r="F266" s="18"/>
      <c r="G266" s="18">
        <v>0</v>
      </c>
      <c r="H266" s="18"/>
      <c r="I266" s="18"/>
      <c r="J266" s="18">
        <f t="shared" si="95"/>
        <v>0</v>
      </c>
      <c r="K266" s="66"/>
      <c r="L266" s="66"/>
      <c r="M266" s="66"/>
    </row>
    <row r="267" spans="1:13" ht="27" hidden="1" customHeight="1" x14ac:dyDescent="0.25">
      <c r="A267" s="25" t="str">
        <f t="shared" si="85"/>
        <v>b</v>
      </c>
      <c r="C267" s="33"/>
      <c r="D267" s="47"/>
      <c r="E267" s="5"/>
      <c r="F267" s="18"/>
      <c r="G267" s="18">
        <v>0</v>
      </c>
      <c r="H267" s="18"/>
      <c r="I267" s="18"/>
      <c r="J267" s="18">
        <f t="shared" si="95"/>
        <v>0</v>
      </c>
      <c r="K267" s="18"/>
      <c r="L267" s="59"/>
      <c r="M267" s="59"/>
    </row>
    <row r="268" spans="1:13" ht="27" hidden="1" customHeight="1" x14ac:dyDescent="0.25">
      <c r="A268" s="25" t="str">
        <f t="shared" si="85"/>
        <v>b</v>
      </c>
      <c r="C268" s="33"/>
      <c r="D268" s="47"/>
      <c r="E268" s="5"/>
      <c r="F268" s="18"/>
      <c r="G268" s="18">
        <v>0</v>
      </c>
      <c r="H268" s="18"/>
      <c r="I268" s="18"/>
      <c r="J268" s="18">
        <f t="shared" si="95"/>
        <v>0</v>
      </c>
      <c r="K268" s="18"/>
      <c r="L268" s="59"/>
      <c r="M268" s="59"/>
    </row>
    <row r="269" spans="1:13" ht="37.5" hidden="1" customHeight="1" x14ac:dyDescent="0.25">
      <c r="A269" s="25" t="str">
        <f t="shared" si="85"/>
        <v>b</v>
      </c>
      <c r="B269">
        <v>1</v>
      </c>
      <c r="C269" s="31" t="s">
        <v>98</v>
      </c>
      <c r="D269" s="3" t="s">
        <v>21</v>
      </c>
      <c r="E269" s="12"/>
      <c r="F269" s="16">
        <f t="shared" ref="F269:L269" si="96">SUM(F270:F273)</f>
        <v>0</v>
      </c>
      <c r="G269" s="16">
        <f t="shared" si="96"/>
        <v>0</v>
      </c>
      <c r="H269" s="16">
        <f t="shared" si="96"/>
        <v>0</v>
      </c>
      <c r="I269" s="16">
        <f t="shared" si="96"/>
        <v>0</v>
      </c>
      <c r="J269" s="16">
        <f t="shared" si="96"/>
        <v>0</v>
      </c>
      <c r="K269" s="16">
        <f t="shared" si="96"/>
        <v>0</v>
      </c>
      <c r="L269" s="16">
        <f t="shared" si="96"/>
        <v>0</v>
      </c>
      <c r="M269" s="16">
        <f t="shared" ref="M269" si="97">SUM(M270:M273)</f>
        <v>0</v>
      </c>
    </row>
    <row r="270" spans="1:13" ht="40.5" hidden="1" customHeight="1" x14ac:dyDescent="0.25">
      <c r="A270" s="25" t="str">
        <f t="shared" si="85"/>
        <v>b</v>
      </c>
      <c r="C270" s="32"/>
      <c r="D270" s="48"/>
      <c r="E270" s="1"/>
      <c r="F270" s="18"/>
      <c r="G270" s="18">
        <v>0</v>
      </c>
      <c r="H270" s="18"/>
      <c r="I270" s="18"/>
      <c r="J270" s="18">
        <f t="shared" si="95"/>
        <v>0</v>
      </c>
      <c r="K270" s="66"/>
      <c r="L270" s="66"/>
      <c r="M270" s="66"/>
    </row>
    <row r="271" spans="1:13" ht="27" hidden="1" customHeight="1" x14ac:dyDescent="0.25">
      <c r="A271" s="25" t="str">
        <f t="shared" si="85"/>
        <v>b</v>
      </c>
      <c r="C271" s="32"/>
      <c r="D271" s="2"/>
      <c r="E271" s="1"/>
      <c r="F271" s="18"/>
      <c r="G271" s="18">
        <v>0</v>
      </c>
      <c r="H271" s="18"/>
      <c r="I271" s="18"/>
      <c r="J271" s="18">
        <f t="shared" si="95"/>
        <v>0</v>
      </c>
      <c r="K271" s="23"/>
      <c r="L271" s="56"/>
      <c r="M271" s="56"/>
    </row>
    <row r="272" spans="1:13" ht="27" hidden="1" customHeight="1" x14ac:dyDescent="0.25">
      <c r="A272" s="25" t="str">
        <f t="shared" si="85"/>
        <v>b</v>
      </c>
      <c r="C272" s="32"/>
      <c r="D272" s="2"/>
      <c r="E272" s="1"/>
      <c r="F272" s="18"/>
      <c r="G272" s="18">
        <v>0</v>
      </c>
      <c r="H272" s="18"/>
      <c r="I272" s="18"/>
      <c r="J272" s="18">
        <f t="shared" si="95"/>
        <v>0</v>
      </c>
      <c r="K272" s="23"/>
      <c r="L272" s="56"/>
      <c r="M272" s="56"/>
    </row>
    <row r="273" spans="1:13" ht="27" hidden="1" customHeight="1" x14ac:dyDescent="0.25">
      <c r="A273" s="25" t="str">
        <f t="shared" si="85"/>
        <v>b</v>
      </c>
      <c r="C273" s="32"/>
      <c r="D273" s="2"/>
      <c r="E273" s="1"/>
      <c r="F273" s="18"/>
      <c r="G273" s="18">
        <v>0</v>
      </c>
      <c r="H273" s="18"/>
      <c r="I273" s="18"/>
      <c r="J273" s="18">
        <f t="shared" si="95"/>
        <v>0</v>
      </c>
      <c r="K273" s="23"/>
      <c r="L273" s="56"/>
      <c r="M273" s="56"/>
    </row>
    <row r="274" spans="1:13" ht="27.75" hidden="1" customHeight="1" x14ac:dyDescent="0.25">
      <c r="A274" s="25" t="str">
        <f t="shared" si="85"/>
        <v>b</v>
      </c>
      <c r="B274">
        <v>1</v>
      </c>
      <c r="C274" s="31" t="s">
        <v>99</v>
      </c>
      <c r="D274" s="3" t="s">
        <v>8</v>
      </c>
      <c r="E274" s="3"/>
      <c r="F274" s="17">
        <f t="shared" ref="F274:L274" si="98">SUM(F275:F280)</f>
        <v>0</v>
      </c>
      <c r="G274" s="17">
        <f t="shared" si="98"/>
        <v>0</v>
      </c>
      <c r="H274" s="17">
        <f t="shared" si="98"/>
        <v>0</v>
      </c>
      <c r="I274" s="17">
        <f t="shared" si="98"/>
        <v>0</v>
      </c>
      <c r="J274" s="17">
        <f t="shared" si="98"/>
        <v>0</v>
      </c>
      <c r="K274" s="17">
        <f t="shared" si="98"/>
        <v>0</v>
      </c>
      <c r="L274" s="17">
        <f t="shared" si="98"/>
        <v>0</v>
      </c>
      <c r="M274" s="17">
        <f t="shared" ref="M274" si="99">SUM(M275:M280)</f>
        <v>0</v>
      </c>
    </row>
    <row r="275" spans="1:13" ht="27.75" hidden="1" customHeight="1" x14ac:dyDescent="0.25">
      <c r="A275" s="25" t="str">
        <f t="shared" si="85"/>
        <v>b</v>
      </c>
      <c r="C275" s="33"/>
      <c r="D275" s="47"/>
      <c r="E275" s="5"/>
      <c r="F275" s="18"/>
      <c r="G275" s="18">
        <v>0</v>
      </c>
      <c r="H275" s="18"/>
      <c r="I275" s="18"/>
      <c r="J275" s="18">
        <f t="shared" si="95"/>
        <v>0</v>
      </c>
      <c r="K275" s="66"/>
      <c r="L275" s="66"/>
      <c r="M275" s="66"/>
    </row>
    <row r="276" spans="1:13" ht="27.75" hidden="1" customHeight="1" x14ac:dyDescent="0.25">
      <c r="A276" s="25" t="str">
        <f t="shared" si="85"/>
        <v>b</v>
      </c>
      <c r="C276" s="33"/>
      <c r="D276" s="2"/>
      <c r="E276" s="1"/>
      <c r="F276" s="18"/>
      <c r="G276" s="18">
        <v>0</v>
      </c>
      <c r="H276" s="18"/>
      <c r="I276" s="18"/>
      <c r="J276" s="18">
        <f t="shared" si="95"/>
        <v>0</v>
      </c>
      <c r="K276" s="23"/>
      <c r="L276" s="56"/>
      <c r="M276" s="56"/>
    </row>
    <row r="277" spans="1:13" ht="27.75" hidden="1" customHeight="1" x14ac:dyDescent="0.25">
      <c r="A277" s="25" t="str">
        <f t="shared" si="85"/>
        <v>b</v>
      </c>
      <c r="C277" s="33"/>
      <c r="D277" s="2"/>
      <c r="E277" s="1"/>
      <c r="F277" s="18"/>
      <c r="G277" s="18">
        <v>0</v>
      </c>
      <c r="H277" s="18"/>
      <c r="I277" s="18"/>
      <c r="J277" s="18">
        <f t="shared" si="95"/>
        <v>0</v>
      </c>
      <c r="K277" s="23"/>
      <c r="L277" s="56"/>
      <c r="M277" s="56"/>
    </row>
    <row r="278" spans="1:13" ht="27.75" hidden="1" customHeight="1" x14ac:dyDescent="0.25">
      <c r="A278" s="25" t="str">
        <f t="shared" si="85"/>
        <v>b</v>
      </c>
      <c r="C278" s="33"/>
      <c r="D278" s="2"/>
      <c r="E278" s="1"/>
      <c r="F278" s="18"/>
      <c r="G278" s="18">
        <v>0</v>
      </c>
      <c r="H278" s="18"/>
      <c r="I278" s="18"/>
      <c r="J278" s="18">
        <f t="shared" si="95"/>
        <v>0</v>
      </c>
      <c r="K278" s="23"/>
      <c r="L278" s="56"/>
      <c r="M278" s="56"/>
    </row>
    <row r="279" spans="1:13" ht="27.75" hidden="1" customHeight="1" x14ac:dyDescent="0.25">
      <c r="A279" s="25" t="str">
        <f t="shared" si="85"/>
        <v>b</v>
      </c>
      <c r="C279" s="33"/>
      <c r="D279" s="2"/>
      <c r="E279" s="1"/>
      <c r="F279" s="18"/>
      <c r="G279" s="18">
        <v>0</v>
      </c>
      <c r="H279" s="18"/>
      <c r="I279" s="18"/>
      <c r="J279" s="18">
        <f t="shared" si="95"/>
        <v>0</v>
      </c>
      <c r="K279" s="23"/>
      <c r="L279" s="56"/>
      <c r="M279" s="56"/>
    </row>
    <row r="280" spans="1:13" ht="27.75" hidden="1" customHeight="1" x14ac:dyDescent="0.25">
      <c r="A280" s="25" t="str">
        <f t="shared" si="85"/>
        <v>b</v>
      </c>
      <c r="C280" s="33"/>
      <c r="D280" s="2"/>
      <c r="E280" s="1"/>
      <c r="F280" s="18"/>
      <c r="G280" s="18">
        <v>0</v>
      </c>
      <c r="H280" s="18"/>
      <c r="I280" s="18"/>
      <c r="J280" s="18">
        <f t="shared" si="95"/>
        <v>0</v>
      </c>
      <c r="K280" s="23"/>
      <c r="L280" s="56"/>
      <c r="M280" s="56"/>
    </row>
    <row r="281" spans="1:13" ht="27.75" hidden="1" customHeight="1" x14ac:dyDescent="0.25">
      <c r="A281" s="25" t="str">
        <f t="shared" si="85"/>
        <v>b</v>
      </c>
      <c r="B281">
        <v>1</v>
      </c>
      <c r="C281" s="31" t="s">
        <v>100</v>
      </c>
      <c r="D281" s="3" t="s">
        <v>22</v>
      </c>
      <c r="E281" s="11"/>
      <c r="F281" s="17">
        <f t="shared" ref="F281:L283" si="100">F282</f>
        <v>0</v>
      </c>
      <c r="G281" s="17">
        <f t="shared" si="100"/>
        <v>0</v>
      </c>
      <c r="H281" s="17">
        <f t="shared" si="100"/>
        <v>0</v>
      </c>
      <c r="I281" s="17">
        <f t="shared" si="100"/>
        <v>0</v>
      </c>
      <c r="J281" s="17">
        <f t="shared" si="100"/>
        <v>0</v>
      </c>
      <c r="K281" s="17">
        <f t="shared" si="100"/>
        <v>0</v>
      </c>
      <c r="L281" s="17">
        <f t="shared" si="100"/>
        <v>0</v>
      </c>
      <c r="M281" s="17">
        <f t="shared" ref="M281:M283" si="101">M282</f>
        <v>0</v>
      </c>
    </row>
    <row r="282" spans="1:13" ht="27.75" hidden="1" customHeight="1" x14ac:dyDescent="0.25">
      <c r="A282" s="25" t="str">
        <f t="shared" si="85"/>
        <v>b</v>
      </c>
      <c r="C282" s="32"/>
      <c r="D282" s="2"/>
      <c r="E282" s="1"/>
      <c r="F282" s="18"/>
      <c r="G282" s="18">
        <v>0</v>
      </c>
      <c r="H282" s="18"/>
      <c r="I282" s="18"/>
      <c r="J282" s="18">
        <f t="shared" si="95"/>
        <v>0</v>
      </c>
      <c r="K282" s="23"/>
      <c r="L282" s="56"/>
      <c r="M282" s="56"/>
    </row>
    <row r="283" spans="1:13" ht="78" hidden="1" customHeight="1" x14ac:dyDescent="0.25">
      <c r="A283" s="25" t="str">
        <f t="shared" si="85"/>
        <v>b</v>
      </c>
      <c r="B283">
        <v>1</v>
      </c>
      <c r="C283" s="31" t="s">
        <v>101</v>
      </c>
      <c r="D283" s="3" t="s">
        <v>102</v>
      </c>
      <c r="E283" s="11"/>
      <c r="F283" s="17">
        <f t="shared" si="100"/>
        <v>0</v>
      </c>
      <c r="G283" s="17">
        <f t="shared" si="100"/>
        <v>0</v>
      </c>
      <c r="H283" s="17">
        <f t="shared" si="100"/>
        <v>0</v>
      </c>
      <c r="I283" s="17">
        <f t="shared" si="100"/>
        <v>0</v>
      </c>
      <c r="J283" s="17">
        <f t="shared" si="100"/>
        <v>0</v>
      </c>
      <c r="K283" s="17">
        <f t="shared" si="100"/>
        <v>0</v>
      </c>
      <c r="L283" s="17">
        <f t="shared" si="100"/>
        <v>0</v>
      </c>
      <c r="M283" s="17">
        <f t="shared" si="101"/>
        <v>0</v>
      </c>
    </row>
    <row r="284" spans="1:13" ht="27.75" hidden="1" customHeight="1" x14ac:dyDescent="0.25">
      <c r="A284" s="25" t="str">
        <f t="shared" si="85"/>
        <v>b</v>
      </c>
      <c r="C284" s="32"/>
      <c r="D284" s="2"/>
      <c r="E284" s="1"/>
      <c r="F284" s="18"/>
      <c r="G284" s="18">
        <v>0</v>
      </c>
      <c r="H284" s="18"/>
      <c r="I284" s="18"/>
      <c r="J284" s="18">
        <f t="shared" si="95"/>
        <v>0</v>
      </c>
      <c r="K284" s="23"/>
      <c r="L284" s="56"/>
      <c r="M284" s="56"/>
    </row>
    <row r="285" spans="1:13" ht="27.75" hidden="1" customHeight="1" x14ac:dyDescent="0.25">
      <c r="A285" s="25" t="str">
        <f t="shared" si="85"/>
        <v>b</v>
      </c>
      <c r="B285">
        <v>1</v>
      </c>
      <c r="C285" s="30" t="s">
        <v>103</v>
      </c>
      <c r="D285" s="4" t="s">
        <v>104</v>
      </c>
      <c r="E285" s="10"/>
      <c r="F285" s="15">
        <f>F286+F289+F292</f>
        <v>0</v>
      </c>
      <c r="G285" s="15">
        <f t="shared" ref="G285:L285" si="102">G286+G289+G292</f>
        <v>0</v>
      </c>
      <c r="H285" s="15">
        <f t="shared" si="102"/>
        <v>0</v>
      </c>
      <c r="I285" s="15">
        <f t="shared" si="102"/>
        <v>0</v>
      </c>
      <c r="J285" s="15">
        <f t="shared" si="102"/>
        <v>0</v>
      </c>
      <c r="K285" s="15">
        <f t="shared" si="102"/>
        <v>0</v>
      </c>
      <c r="L285" s="15">
        <f t="shared" si="102"/>
        <v>0</v>
      </c>
      <c r="M285" s="15">
        <f t="shared" ref="M285" si="103">M286+M289+M292</f>
        <v>0</v>
      </c>
    </row>
    <row r="286" spans="1:13" ht="49.5" hidden="1" customHeight="1" x14ac:dyDescent="0.25">
      <c r="A286" s="25" t="str">
        <f t="shared" si="85"/>
        <v>b</v>
      </c>
      <c r="B286">
        <v>1</v>
      </c>
      <c r="C286" s="31" t="s">
        <v>105</v>
      </c>
      <c r="D286" s="3" t="s">
        <v>104</v>
      </c>
      <c r="E286" s="11"/>
      <c r="F286" s="17">
        <f t="shared" ref="F286" si="104">SUM(F287:F288)</f>
        <v>0</v>
      </c>
      <c r="G286" s="17">
        <f t="shared" ref="G286:L286" si="105">SUM(G287:G288)</f>
        <v>0</v>
      </c>
      <c r="H286" s="17">
        <f t="shared" si="105"/>
        <v>0</v>
      </c>
      <c r="I286" s="17">
        <f t="shared" si="105"/>
        <v>0</v>
      </c>
      <c r="J286" s="17">
        <f t="shared" si="105"/>
        <v>0</v>
      </c>
      <c r="K286" s="17">
        <f t="shared" si="105"/>
        <v>0</v>
      </c>
      <c r="L286" s="17">
        <f t="shared" si="105"/>
        <v>0</v>
      </c>
      <c r="M286" s="17">
        <f t="shared" ref="M286" si="106">SUM(M287:M288)</f>
        <v>0</v>
      </c>
    </row>
    <row r="287" spans="1:13" ht="27" hidden="1" customHeight="1" x14ac:dyDescent="0.25">
      <c r="A287" s="25" t="str">
        <f t="shared" si="85"/>
        <v>b</v>
      </c>
      <c r="C287" s="32"/>
      <c r="D287" s="2"/>
      <c r="E287" s="1"/>
      <c r="F287" s="18"/>
      <c r="G287" s="18">
        <v>0</v>
      </c>
      <c r="H287" s="18"/>
      <c r="I287" s="18"/>
      <c r="J287" s="18">
        <f t="shared" ref="J287:J294" si="107">F287+G287+H287+I287</f>
        <v>0</v>
      </c>
      <c r="K287" s="66"/>
      <c r="L287" s="66"/>
      <c r="M287" s="66"/>
    </row>
    <row r="288" spans="1:13" ht="27" hidden="1" customHeight="1" x14ac:dyDescent="0.25">
      <c r="A288" s="25" t="str">
        <f t="shared" ref="A288:A360" si="108">IF(OR(F288&lt;&gt;0,I288&lt;&gt;0,J288&lt;&gt;0),"a","b")</f>
        <v>b</v>
      </c>
      <c r="C288" s="32"/>
      <c r="D288" s="2"/>
      <c r="E288" s="1"/>
      <c r="F288" s="18"/>
      <c r="G288" s="18">
        <v>0</v>
      </c>
      <c r="H288" s="18"/>
      <c r="I288" s="18"/>
      <c r="J288" s="18">
        <f t="shared" si="107"/>
        <v>0</v>
      </c>
      <c r="K288" s="23"/>
      <c r="L288" s="56"/>
      <c r="M288" s="56"/>
    </row>
    <row r="289" spans="1:13" ht="72" hidden="1" customHeight="1" x14ac:dyDescent="0.25">
      <c r="A289" s="25" t="str">
        <f t="shared" si="108"/>
        <v>b</v>
      </c>
      <c r="B289">
        <v>1</v>
      </c>
      <c r="C289" s="31" t="s">
        <v>106</v>
      </c>
      <c r="D289" s="3" t="s">
        <v>28</v>
      </c>
      <c r="E289" s="11"/>
      <c r="F289" s="17">
        <f t="shared" ref="F289:L289" si="109">SUM(F290:F291)</f>
        <v>0</v>
      </c>
      <c r="G289" s="17">
        <f t="shared" si="109"/>
        <v>0</v>
      </c>
      <c r="H289" s="17">
        <f t="shared" si="109"/>
        <v>0</v>
      </c>
      <c r="I289" s="17">
        <f t="shared" si="109"/>
        <v>0</v>
      </c>
      <c r="J289" s="17">
        <f t="shared" si="109"/>
        <v>0</v>
      </c>
      <c r="K289" s="17">
        <f t="shared" si="109"/>
        <v>0</v>
      </c>
      <c r="L289" s="17">
        <f t="shared" si="109"/>
        <v>0</v>
      </c>
      <c r="M289" s="17">
        <f t="shared" ref="M289" si="110">SUM(M290:M291)</f>
        <v>0</v>
      </c>
    </row>
    <row r="290" spans="1:13" ht="31.5" hidden="1" customHeight="1" x14ac:dyDescent="0.25">
      <c r="A290" s="25" t="str">
        <f t="shared" si="108"/>
        <v>b</v>
      </c>
      <c r="C290" s="32"/>
      <c r="D290" s="48"/>
      <c r="E290" s="1" t="s">
        <v>157</v>
      </c>
      <c r="F290" s="18"/>
      <c r="G290" s="18">
        <v>0</v>
      </c>
      <c r="H290" s="18"/>
      <c r="I290" s="18"/>
      <c r="J290" s="18">
        <f t="shared" si="107"/>
        <v>0</v>
      </c>
      <c r="K290" s="66"/>
      <c r="L290" s="66"/>
      <c r="M290" s="66"/>
    </row>
    <row r="291" spans="1:13" ht="31.5" hidden="1" customHeight="1" x14ac:dyDescent="0.25">
      <c r="A291" s="25" t="str">
        <f t="shared" si="108"/>
        <v>b</v>
      </c>
      <c r="C291" s="32"/>
      <c r="D291" s="48"/>
      <c r="E291" s="1" t="s">
        <v>157</v>
      </c>
      <c r="F291" s="18"/>
      <c r="G291" s="18">
        <v>0</v>
      </c>
      <c r="H291" s="18"/>
      <c r="I291" s="18"/>
      <c r="J291" s="18">
        <f t="shared" si="107"/>
        <v>0</v>
      </c>
      <c r="K291" s="66"/>
      <c r="L291" s="66"/>
      <c r="M291" s="66"/>
    </row>
    <row r="292" spans="1:13" ht="72" hidden="1" customHeight="1" x14ac:dyDescent="0.25">
      <c r="A292" s="25" t="str">
        <f t="shared" si="108"/>
        <v>b</v>
      </c>
      <c r="B292">
        <v>1</v>
      </c>
      <c r="C292" s="31" t="s">
        <v>107</v>
      </c>
      <c r="D292" s="3" t="s">
        <v>108</v>
      </c>
      <c r="E292" s="11"/>
      <c r="F292" s="17">
        <f t="shared" ref="F292:L292" si="111">SUM(F293:F294)</f>
        <v>0</v>
      </c>
      <c r="G292" s="17">
        <f t="shared" si="111"/>
        <v>0</v>
      </c>
      <c r="H292" s="17">
        <f t="shared" si="111"/>
        <v>0</v>
      </c>
      <c r="I292" s="17">
        <f t="shared" si="111"/>
        <v>0</v>
      </c>
      <c r="J292" s="17">
        <f t="shared" si="111"/>
        <v>0</v>
      </c>
      <c r="K292" s="17">
        <f t="shared" si="111"/>
        <v>0</v>
      </c>
      <c r="L292" s="17">
        <f t="shared" si="111"/>
        <v>0</v>
      </c>
      <c r="M292" s="17">
        <f t="shared" ref="M292" si="112">SUM(M293:M294)</f>
        <v>0</v>
      </c>
    </row>
    <row r="293" spans="1:13" ht="27" hidden="1" customHeight="1" x14ac:dyDescent="0.25">
      <c r="A293" s="25" t="str">
        <f t="shared" si="108"/>
        <v>b</v>
      </c>
      <c r="C293" s="32"/>
      <c r="D293" s="2"/>
      <c r="E293" s="1"/>
      <c r="F293" s="18"/>
      <c r="G293" s="18">
        <v>0</v>
      </c>
      <c r="H293" s="18"/>
      <c r="I293" s="18"/>
      <c r="J293" s="18">
        <f t="shared" si="107"/>
        <v>0</v>
      </c>
      <c r="K293" s="66"/>
      <c r="L293" s="66"/>
      <c r="M293" s="66"/>
    </row>
    <row r="294" spans="1:13" ht="27" hidden="1" customHeight="1" x14ac:dyDescent="0.25">
      <c r="A294" s="25" t="str">
        <f t="shared" si="108"/>
        <v>b</v>
      </c>
      <c r="C294" s="32"/>
      <c r="D294" s="2"/>
      <c r="E294" s="1"/>
      <c r="F294" s="18"/>
      <c r="G294" s="18">
        <v>0</v>
      </c>
      <c r="H294" s="18"/>
      <c r="I294" s="18"/>
      <c r="J294" s="18">
        <f t="shared" si="107"/>
        <v>0</v>
      </c>
      <c r="K294" s="23"/>
      <c r="L294" s="56"/>
      <c r="M294" s="56"/>
    </row>
    <row r="295" spans="1:13" ht="27.75" hidden="1" customHeight="1" x14ac:dyDescent="0.25">
      <c r="A295" s="25" t="str">
        <f t="shared" si="108"/>
        <v>b</v>
      </c>
      <c r="B295">
        <v>1</v>
      </c>
      <c r="C295" s="30" t="s">
        <v>109</v>
      </c>
      <c r="D295" s="4" t="s">
        <v>110</v>
      </c>
      <c r="E295" s="10"/>
      <c r="F295" s="15">
        <f>F296+F299+F305</f>
        <v>0</v>
      </c>
      <c r="G295" s="15">
        <f t="shared" ref="G295:L295" si="113">G296+G299+G305</f>
        <v>0</v>
      </c>
      <c r="H295" s="15">
        <f t="shared" si="113"/>
        <v>0</v>
      </c>
      <c r="I295" s="15">
        <f t="shared" si="113"/>
        <v>0</v>
      </c>
      <c r="J295" s="15">
        <f t="shared" si="113"/>
        <v>0</v>
      </c>
      <c r="K295" s="15">
        <f t="shared" si="113"/>
        <v>0</v>
      </c>
      <c r="L295" s="15">
        <f t="shared" si="113"/>
        <v>0</v>
      </c>
      <c r="M295" s="15">
        <f t="shared" ref="M295" si="114">M296+M299+M305</f>
        <v>0</v>
      </c>
    </row>
    <row r="296" spans="1:13" ht="49.5" hidden="1" customHeight="1" x14ac:dyDescent="0.25">
      <c r="A296" s="25" t="str">
        <f t="shared" si="108"/>
        <v>b</v>
      </c>
      <c r="B296">
        <v>1</v>
      </c>
      <c r="C296" s="31" t="s">
        <v>111</v>
      </c>
      <c r="D296" s="3" t="s">
        <v>112</v>
      </c>
      <c r="E296" s="11"/>
      <c r="F296" s="17">
        <f t="shared" ref="F296" si="115">SUM(F297:F298)</f>
        <v>0</v>
      </c>
      <c r="G296" s="17">
        <f t="shared" ref="G296:L296" si="116">SUM(G297:G298)</f>
        <v>0</v>
      </c>
      <c r="H296" s="17">
        <f t="shared" si="116"/>
        <v>0</v>
      </c>
      <c r="I296" s="17">
        <f t="shared" si="116"/>
        <v>0</v>
      </c>
      <c r="J296" s="17">
        <f t="shared" si="116"/>
        <v>0</v>
      </c>
      <c r="K296" s="17">
        <f t="shared" si="116"/>
        <v>0</v>
      </c>
      <c r="L296" s="17">
        <f t="shared" si="116"/>
        <v>0</v>
      </c>
      <c r="M296" s="17">
        <f t="shared" ref="M296" si="117">SUM(M297:M298)</f>
        <v>0</v>
      </c>
    </row>
    <row r="297" spans="1:13" ht="27" hidden="1" customHeight="1" x14ac:dyDescent="0.25">
      <c r="A297" s="25" t="str">
        <f t="shared" si="108"/>
        <v>b</v>
      </c>
      <c r="C297" s="32"/>
      <c r="D297" s="2"/>
      <c r="E297" s="1"/>
      <c r="F297" s="18"/>
      <c r="G297" s="18">
        <v>0</v>
      </c>
      <c r="H297" s="18"/>
      <c r="I297" s="18"/>
      <c r="J297" s="18">
        <f t="shared" ref="J297:J309" si="118">F297+G297+H297+I297</f>
        <v>0</v>
      </c>
      <c r="K297" s="66"/>
      <c r="L297" s="66"/>
      <c r="M297" s="66"/>
    </row>
    <row r="298" spans="1:13" ht="27" hidden="1" customHeight="1" x14ac:dyDescent="0.25">
      <c r="A298" s="25" t="str">
        <f t="shared" si="108"/>
        <v>b</v>
      </c>
      <c r="C298" s="32"/>
      <c r="D298" s="2"/>
      <c r="E298" s="1"/>
      <c r="F298" s="18"/>
      <c r="G298" s="18">
        <v>0</v>
      </c>
      <c r="H298" s="18"/>
      <c r="I298" s="18"/>
      <c r="J298" s="18">
        <f t="shared" si="118"/>
        <v>0</v>
      </c>
      <c r="K298" s="23"/>
      <c r="L298" s="56"/>
      <c r="M298" s="56"/>
    </row>
    <row r="299" spans="1:13" ht="72" hidden="1" customHeight="1" x14ac:dyDescent="0.25">
      <c r="A299" s="25" t="str">
        <f t="shared" si="108"/>
        <v>b</v>
      </c>
      <c r="B299">
        <v>1</v>
      </c>
      <c r="C299" s="31" t="s">
        <v>113</v>
      </c>
      <c r="D299" s="3" t="s">
        <v>114</v>
      </c>
      <c r="E299" s="11"/>
      <c r="F299" s="17">
        <f t="shared" ref="F299:L299" si="119">SUM(F300:F304)</f>
        <v>0</v>
      </c>
      <c r="G299" s="17">
        <f t="shared" si="119"/>
        <v>0</v>
      </c>
      <c r="H299" s="17">
        <f t="shared" si="119"/>
        <v>0</v>
      </c>
      <c r="I299" s="17">
        <f t="shared" si="119"/>
        <v>0</v>
      </c>
      <c r="J299" s="17">
        <f t="shared" si="119"/>
        <v>0</v>
      </c>
      <c r="K299" s="17">
        <f t="shared" si="119"/>
        <v>0</v>
      </c>
      <c r="L299" s="17">
        <f t="shared" si="119"/>
        <v>0</v>
      </c>
      <c r="M299" s="17">
        <f t="shared" ref="M299" si="120">SUM(M300:M304)</f>
        <v>0</v>
      </c>
    </row>
    <row r="300" spans="1:13" ht="36.75" hidden="1" customHeight="1" x14ac:dyDescent="0.25">
      <c r="A300" s="25" t="str">
        <f t="shared" si="108"/>
        <v>b</v>
      </c>
      <c r="C300" s="32"/>
      <c r="D300" s="48"/>
      <c r="E300" s="1"/>
      <c r="F300" s="18"/>
      <c r="G300" s="18">
        <v>0</v>
      </c>
      <c r="H300" s="18"/>
      <c r="I300" s="18"/>
      <c r="J300" s="18">
        <f t="shared" si="118"/>
        <v>0</v>
      </c>
      <c r="K300" s="66"/>
      <c r="L300" s="66"/>
      <c r="M300" s="66"/>
    </row>
    <row r="301" spans="1:13" ht="36.75" hidden="1" customHeight="1" x14ac:dyDescent="0.25">
      <c r="A301" s="25" t="str">
        <f t="shared" si="108"/>
        <v>b</v>
      </c>
      <c r="C301" s="32"/>
      <c r="D301" s="48"/>
      <c r="E301" s="1"/>
      <c r="F301" s="18"/>
      <c r="G301" s="18">
        <v>0</v>
      </c>
      <c r="H301" s="18"/>
      <c r="I301" s="18"/>
      <c r="J301" s="18">
        <f t="shared" si="118"/>
        <v>0</v>
      </c>
      <c r="K301" s="66"/>
      <c r="L301" s="66"/>
      <c r="M301" s="66"/>
    </row>
    <row r="302" spans="1:13" ht="36.75" hidden="1" customHeight="1" x14ac:dyDescent="0.25">
      <c r="A302" s="25" t="str">
        <f t="shared" si="108"/>
        <v>b</v>
      </c>
      <c r="C302" s="32"/>
      <c r="D302" s="48"/>
      <c r="E302" s="1"/>
      <c r="F302" s="18"/>
      <c r="G302" s="18">
        <v>0</v>
      </c>
      <c r="H302" s="18"/>
      <c r="I302" s="18"/>
      <c r="J302" s="18">
        <f t="shared" si="118"/>
        <v>0</v>
      </c>
      <c r="K302" s="66"/>
      <c r="L302" s="66"/>
      <c r="M302" s="66"/>
    </row>
    <row r="303" spans="1:13" ht="36.75" hidden="1" customHeight="1" x14ac:dyDescent="0.25">
      <c r="A303" s="25" t="str">
        <f t="shared" si="108"/>
        <v>b</v>
      </c>
      <c r="C303" s="32"/>
      <c r="D303" s="48"/>
      <c r="E303" s="1"/>
      <c r="F303" s="18"/>
      <c r="G303" s="18">
        <v>0</v>
      </c>
      <c r="H303" s="18"/>
      <c r="I303" s="18"/>
      <c r="J303" s="18">
        <f t="shared" si="118"/>
        <v>0</v>
      </c>
      <c r="K303" s="66"/>
      <c r="L303" s="66"/>
      <c r="M303" s="66"/>
    </row>
    <row r="304" spans="1:13" ht="36.75" hidden="1" customHeight="1" x14ac:dyDescent="0.25">
      <c r="A304" s="25" t="str">
        <f t="shared" si="108"/>
        <v>b</v>
      </c>
      <c r="C304" s="32"/>
      <c r="D304" s="48"/>
      <c r="E304" s="1"/>
      <c r="F304" s="18"/>
      <c r="G304" s="18">
        <v>0</v>
      </c>
      <c r="H304" s="18"/>
      <c r="I304" s="18"/>
      <c r="J304" s="18">
        <f t="shared" si="118"/>
        <v>0</v>
      </c>
      <c r="K304" s="66"/>
      <c r="L304" s="66"/>
      <c r="M304" s="66"/>
    </row>
    <row r="305" spans="1:13" ht="138.75" hidden="1" customHeight="1" x14ac:dyDescent="0.25">
      <c r="A305" s="25" t="str">
        <f t="shared" si="108"/>
        <v>b</v>
      </c>
      <c r="B305">
        <v>1</v>
      </c>
      <c r="C305" s="37" t="s">
        <v>115</v>
      </c>
      <c r="D305" s="3" t="s">
        <v>116</v>
      </c>
      <c r="E305" s="11"/>
      <c r="F305" s="17">
        <f>SUM(F306:F309)</f>
        <v>0</v>
      </c>
      <c r="G305" s="17">
        <f t="shared" ref="G305:L305" si="121">SUM(G306:G309)</f>
        <v>0</v>
      </c>
      <c r="H305" s="17">
        <f t="shared" si="121"/>
        <v>0</v>
      </c>
      <c r="I305" s="17">
        <f t="shared" si="121"/>
        <v>0</v>
      </c>
      <c r="J305" s="17">
        <f t="shared" si="121"/>
        <v>0</v>
      </c>
      <c r="K305" s="17">
        <f t="shared" si="121"/>
        <v>0</v>
      </c>
      <c r="L305" s="17">
        <f t="shared" si="121"/>
        <v>0</v>
      </c>
      <c r="M305" s="17">
        <f t="shared" ref="M305" si="122">SUM(M306:M309)</f>
        <v>0</v>
      </c>
    </row>
    <row r="306" spans="1:13" ht="27" hidden="1" customHeight="1" x14ac:dyDescent="0.25">
      <c r="A306" s="25" t="str">
        <f t="shared" si="108"/>
        <v>b</v>
      </c>
      <c r="C306" s="38"/>
      <c r="D306" s="2"/>
      <c r="E306" s="1"/>
      <c r="F306" s="18"/>
      <c r="G306" s="18">
        <v>0</v>
      </c>
      <c r="H306" s="18"/>
      <c r="I306" s="18"/>
      <c r="J306" s="18">
        <f t="shared" si="118"/>
        <v>0</v>
      </c>
      <c r="K306" s="66"/>
      <c r="L306" s="66"/>
      <c r="M306" s="66"/>
    </row>
    <row r="307" spans="1:13" ht="27" hidden="1" customHeight="1" x14ac:dyDescent="0.25">
      <c r="A307" s="25" t="str">
        <f t="shared" si="108"/>
        <v>b</v>
      </c>
      <c r="C307" s="38"/>
      <c r="D307" s="2"/>
      <c r="E307" s="1"/>
      <c r="F307" s="18"/>
      <c r="G307" s="18">
        <v>0</v>
      </c>
      <c r="H307" s="18"/>
      <c r="I307" s="18"/>
      <c r="J307" s="18">
        <f t="shared" si="118"/>
        <v>0</v>
      </c>
      <c r="K307" s="66"/>
      <c r="L307" s="66"/>
      <c r="M307" s="66"/>
    </row>
    <row r="308" spans="1:13" ht="27" hidden="1" customHeight="1" x14ac:dyDescent="0.25">
      <c r="A308" s="25" t="str">
        <f t="shared" si="108"/>
        <v>b</v>
      </c>
      <c r="C308" s="38"/>
      <c r="D308" s="2"/>
      <c r="E308" s="1"/>
      <c r="F308" s="18"/>
      <c r="G308" s="18">
        <v>0</v>
      </c>
      <c r="H308" s="18"/>
      <c r="I308" s="18"/>
      <c r="J308" s="18">
        <f t="shared" si="118"/>
        <v>0</v>
      </c>
      <c r="K308" s="66"/>
      <c r="L308" s="66"/>
      <c r="M308" s="66"/>
    </row>
    <row r="309" spans="1:13" ht="27" hidden="1" customHeight="1" x14ac:dyDescent="0.25">
      <c r="A309" s="25" t="str">
        <f t="shared" si="108"/>
        <v>b</v>
      </c>
      <c r="C309" s="38"/>
      <c r="D309" s="48"/>
      <c r="E309" s="1"/>
      <c r="F309" s="18"/>
      <c r="G309" s="18">
        <v>0</v>
      </c>
      <c r="H309" s="18"/>
      <c r="I309" s="18"/>
      <c r="J309" s="18">
        <f t="shared" si="118"/>
        <v>0</v>
      </c>
      <c r="K309" s="66"/>
      <c r="L309" s="66"/>
      <c r="M309" s="66"/>
    </row>
    <row r="310" spans="1:13" ht="27.75" customHeight="1" x14ac:dyDescent="0.25">
      <c r="A310" s="25" t="str">
        <f t="shared" si="108"/>
        <v>a</v>
      </c>
      <c r="B310">
        <v>1</v>
      </c>
      <c r="C310" s="30" t="s">
        <v>117</v>
      </c>
      <c r="D310" s="4" t="s">
        <v>26</v>
      </c>
      <c r="E310" s="10"/>
      <c r="F310" s="15">
        <f>F311+F313</f>
        <v>3</v>
      </c>
      <c r="G310" s="15">
        <f t="shared" ref="G310:K310" si="123">G311+G313</f>
        <v>65283</v>
      </c>
      <c r="H310" s="15">
        <f t="shared" si="123"/>
        <v>0</v>
      </c>
      <c r="I310" s="15">
        <f t="shared" si="123"/>
        <v>0</v>
      </c>
      <c r="J310" s="15">
        <f t="shared" si="123"/>
        <v>65286</v>
      </c>
      <c r="K310" s="15">
        <f t="shared" si="123"/>
        <v>0</v>
      </c>
      <c r="L310" s="15">
        <f t="shared" ref="L310" si="124">L311+L313</f>
        <v>0</v>
      </c>
      <c r="M310" s="15">
        <f t="shared" ref="M310" si="125">M311+M313</f>
        <v>0</v>
      </c>
    </row>
    <row r="311" spans="1:13" ht="36" customHeight="1" x14ac:dyDescent="0.25">
      <c r="A311" s="25" t="str">
        <f t="shared" si="108"/>
        <v>a</v>
      </c>
      <c r="B311">
        <v>1</v>
      </c>
      <c r="C311" s="31" t="s">
        <v>118</v>
      </c>
      <c r="D311" s="3" t="s">
        <v>26</v>
      </c>
      <c r="E311" s="3"/>
      <c r="F311" s="17">
        <f t="shared" ref="F311:L311" si="126">F312</f>
        <v>0</v>
      </c>
      <c r="G311" s="17">
        <f t="shared" si="126"/>
        <v>50007</v>
      </c>
      <c r="H311" s="17">
        <f t="shared" si="126"/>
        <v>0</v>
      </c>
      <c r="I311" s="17">
        <f t="shared" si="126"/>
        <v>0</v>
      </c>
      <c r="J311" s="17">
        <f t="shared" si="126"/>
        <v>50007</v>
      </c>
      <c r="K311" s="17">
        <f t="shared" si="126"/>
        <v>0</v>
      </c>
      <c r="L311" s="17">
        <f t="shared" si="126"/>
        <v>0</v>
      </c>
      <c r="M311" s="17">
        <f t="shared" ref="M311" si="127">M312</f>
        <v>0</v>
      </c>
    </row>
    <row r="312" spans="1:13" ht="49.5" customHeight="1" x14ac:dyDescent="0.25">
      <c r="A312" s="25" t="str">
        <f t="shared" si="108"/>
        <v>a</v>
      </c>
      <c r="C312" s="39"/>
      <c r="D312" s="48" t="s">
        <v>199</v>
      </c>
      <c r="E312" s="2" t="s">
        <v>160</v>
      </c>
      <c r="F312" s="18"/>
      <c r="G312" s="18">
        <v>50007</v>
      </c>
      <c r="H312" s="18"/>
      <c r="I312" s="18"/>
      <c r="J312" s="18">
        <f t="shared" ref="J312:J333" si="128">F312+G312+H312+I312</f>
        <v>50007</v>
      </c>
      <c r="K312" s="66"/>
      <c r="L312" s="66"/>
      <c r="M312" s="66"/>
    </row>
    <row r="313" spans="1:13" ht="90" customHeight="1" x14ac:dyDescent="0.25">
      <c r="A313" s="25" t="str">
        <f t="shared" si="108"/>
        <v>a</v>
      </c>
      <c r="B313">
        <v>1</v>
      </c>
      <c r="C313" s="31" t="s">
        <v>119</v>
      </c>
      <c r="D313" s="3" t="s">
        <v>9</v>
      </c>
      <c r="E313" s="3"/>
      <c r="F313" s="17">
        <f t="shared" ref="F313:L313" si="129">SUM(F314:F316)</f>
        <v>3</v>
      </c>
      <c r="G313" s="17">
        <f t="shared" si="129"/>
        <v>15276</v>
      </c>
      <c r="H313" s="17">
        <f t="shared" si="129"/>
        <v>0</v>
      </c>
      <c r="I313" s="17">
        <f t="shared" si="129"/>
        <v>0</v>
      </c>
      <c r="J313" s="17">
        <f t="shared" si="129"/>
        <v>15279</v>
      </c>
      <c r="K313" s="17">
        <f t="shared" si="129"/>
        <v>0</v>
      </c>
      <c r="L313" s="17">
        <f t="shared" si="129"/>
        <v>0</v>
      </c>
      <c r="M313" s="17">
        <f t="shared" ref="M313" si="130">SUM(M314:M316)</f>
        <v>0</v>
      </c>
    </row>
    <row r="314" spans="1:13" ht="49.5" customHeight="1" x14ac:dyDescent="0.25">
      <c r="A314" s="25" t="str">
        <f t="shared" si="108"/>
        <v>a</v>
      </c>
      <c r="C314" s="33"/>
      <c r="D314" s="47" t="s">
        <v>189</v>
      </c>
      <c r="E314" s="75" t="s">
        <v>157</v>
      </c>
      <c r="F314" s="18"/>
      <c r="G314" s="18">
        <v>15276</v>
      </c>
      <c r="H314" s="18"/>
      <c r="I314" s="18"/>
      <c r="J314" s="18">
        <f t="shared" si="128"/>
        <v>15276</v>
      </c>
      <c r="K314" s="66"/>
      <c r="L314" s="66"/>
      <c r="M314" s="66"/>
    </row>
    <row r="315" spans="1:13" ht="36" customHeight="1" x14ac:dyDescent="0.25">
      <c r="A315" s="25" t="str">
        <f t="shared" si="108"/>
        <v>a</v>
      </c>
      <c r="C315" s="33"/>
      <c r="D315" s="47" t="s">
        <v>236</v>
      </c>
      <c r="E315" s="75" t="s">
        <v>160</v>
      </c>
      <c r="F315" s="18">
        <v>3</v>
      </c>
      <c r="G315" s="18">
        <v>0</v>
      </c>
      <c r="H315" s="18"/>
      <c r="I315" s="18"/>
      <c r="J315" s="18">
        <f t="shared" si="128"/>
        <v>3</v>
      </c>
      <c r="K315" s="66"/>
      <c r="L315" s="66"/>
      <c r="M315" s="66"/>
    </row>
    <row r="316" spans="1:13" ht="27.75" hidden="1" customHeight="1" x14ac:dyDescent="0.25">
      <c r="A316" s="25" t="str">
        <f t="shared" si="108"/>
        <v>b</v>
      </c>
      <c r="C316" s="33"/>
      <c r="D316" s="2"/>
      <c r="E316" s="1"/>
      <c r="F316" s="18"/>
      <c r="G316" s="18">
        <v>0</v>
      </c>
      <c r="H316" s="18"/>
      <c r="I316" s="18"/>
      <c r="J316" s="18">
        <f t="shared" si="128"/>
        <v>0</v>
      </c>
      <c r="K316" s="66"/>
      <c r="L316" s="66"/>
      <c r="M316" s="66"/>
    </row>
    <row r="317" spans="1:13" ht="36" customHeight="1" x14ac:dyDescent="0.25">
      <c r="A317" s="25" t="str">
        <f t="shared" si="108"/>
        <v>a</v>
      </c>
      <c r="B317">
        <v>1</v>
      </c>
      <c r="C317" s="31" t="s">
        <v>120</v>
      </c>
      <c r="D317" s="3" t="s">
        <v>10</v>
      </c>
      <c r="E317" s="3"/>
      <c r="F317" s="17">
        <f>SUM(F318:F321)</f>
        <v>4670</v>
      </c>
      <c r="G317" s="17">
        <f t="shared" ref="G317:L317" si="131">SUM(G318:G321)</f>
        <v>1000</v>
      </c>
      <c r="H317" s="17">
        <f t="shared" si="131"/>
        <v>0</v>
      </c>
      <c r="I317" s="17">
        <f t="shared" si="131"/>
        <v>0</v>
      </c>
      <c r="J317" s="17">
        <f t="shared" si="131"/>
        <v>5670</v>
      </c>
      <c r="K317" s="17">
        <f t="shared" si="131"/>
        <v>0</v>
      </c>
      <c r="L317" s="17">
        <f t="shared" si="131"/>
        <v>0</v>
      </c>
      <c r="M317" s="17">
        <f t="shared" ref="M317" si="132">SUM(M318:M321)</f>
        <v>0</v>
      </c>
    </row>
    <row r="318" spans="1:13" ht="85.5" customHeight="1" x14ac:dyDescent="0.25">
      <c r="A318" s="25" t="str">
        <f t="shared" si="108"/>
        <v>a</v>
      </c>
      <c r="C318" s="33"/>
      <c r="D318" s="47" t="s">
        <v>197</v>
      </c>
      <c r="E318" s="5" t="s">
        <v>160</v>
      </c>
      <c r="F318" s="18"/>
      <c r="G318" s="18">
        <v>1000</v>
      </c>
      <c r="H318" s="18"/>
      <c r="I318" s="18"/>
      <c r="J318" s="18">
        <f t="shared" si="128"/>
        <v>1000</v>
      </c>
      <c r="K318" s="66"/>
      <c r="L318" s="66"/>
      <c r="M318" s="66"/>
    </row>
    <row r="319" spans="1:13" ht="61.5" customHeight="1" x14ac:dyDescent="0.25">
      <c r="A319" s="25" t="str">
        <f t="shared" si="108"/>
        <v>a</v>
      </c>
      <c r="C319" s="33"/>
      <c r="D319" s="47" t="s">
        <v>278</v>
      </c>
      <c r="E319" s="5" t="s">
        <v>160</v>
      </c>
      <c r="F319" s="18">
        <v>4670</v>
      </c>
      <c r="G319" s="18">
        <v>0</v>
      </c>
      <c r="H319" s="18"/>
      <c r="I319" s="18"/>
      <c r="J319" s="18">
        <f t="shared" si="128"/>
        <v>4670</v>
      </c>
      <c r="K319" s="47"/>
      <c r="L319" s="47"/>
      <c r="M319" s="47"/>
    </row>
    <row r="320" spans="1:13" ht="27" hidden="1" customHeight="1" x14ac:dyDescent="0.25">
      <c r="A320" s="25" t="str">
        <f t="shared" si="108"/>
        <v>b</v>
      </c>
      <c r="C320" s="33"/>
      <c r="D320" s="47"/>
      <c r="E320" s="5"/>
      <c r="F320" s="18"/>
      <c r="G320" s="18">
        <v>0</v>
      </c>
      <c r="H320" s="18"/>
      <c r="I320" s="18"/>
      <c r="J320" s="18">
        <f t="shared" si="128"/>
        <v>0</v>
      </c>
      <c r="K320" s="47"/>
      <c r="L320" s="47"/>
      <c r="M320" s="47"/>
    </row>
    <row r="321" spans="1:13" ht="27" hidden="1" customHeight="1" x14ac:dyDescent="0.25">
      <c r="A321" s="25" t="str">
        <f t="shared" si="108"/>
        <v>b</v>
      </c>
      <c r="C321" s="33"/>
      <c r="D321" s="47"/>
      <c r="E321" s="5"/>
      <c r="F321" s="18"/>
      <c r="G321" s="18">
        <v>0</v>
      </c>
      <c r="H321" s="18"/>
      <c r="I321" s="18"/>
      <c r="J321" s="18">
        <f t="shared" si="128"/>
        <v>0</v>
      </c>
      <c r="K321" s="47"/>
      <c r="L321" s="47"/>
      <c r="M321" s="47"/>
    </row>
    <row r="322" spans="1:13" ht="27.75" hidden="1" customHeight="1" x14ac:dyDescent="0.25">
      <c r="A322" s="25" t="str">
        <f t="shared" si="108"/>
        <v>b</v>
      </c>
      <c r="B322">
        <v>1</v>
      </c>
      <c r="C322" s="31" t="s">
        <v>121</v>
      </c>
      <c r="D322" s="3" t="s">
        <v>38</v>
      </c>
      <c r="E322" s="12"/>
      <c r="F322" s="17">
        <f t="shared" ref="F322:L322" si="133">SUM(F323:F333)</f>
        <v>0</v>
      </c>
      <c r="G322" s="17">
        <f t="shared" si="133"/>
        <v>0</v>
      </c>
      <c r="H322" s="17">
        <f t="shared" si="133"/>
        <v>0</v>
      </c>
      <c r="I322" s="17">
        <f t="shared" si="133"/>
        <v>0</v>
      </c>
      <c r="J322" s="17">
        <f t="shared" si="133"/>
        <v>0</v>
      </c>
      <c r="K322" s="17">
        <f t="shared" si="133"/>
        <v>0</v>
      </c>
      <c r="L322" s="17">
        <f t="shared" si="133"/>
        <v>0</v>
      </c>
      <c r="M322" s="17">
        <f t="shared" ref="M322" si="134">SUM(M323:M333)</f>
        <v>0</v>
      </c>
    </row>
    <row r="323" spans="1:13" ht="44.25" hidden="1" customHeight="1" x14ac:dyDescent="0.25">
      <c r="A323" s="25" t="str">
        <f t="shared" si="108"/>
        <v>b</v>
      </c>
      <c r="C323" s="32"/>
      <c r="D323" s="47"/>
      <c r="E323" s="6" t="s">
        <v>159</v>
      </c>
      <c r="F323" s="18"/>
      <c r="G323" s="18">
        <v>0</v>
      </c>
      <c r="H323" s="18"/>
      <c r="I323" s="18"/>
      <c r="J323" s="18">
        <f t="shared" si="128"/>
        <v>0</v>
      </c>
      <c r="K323" s="66"/>
      <c r="L323" s="66"/>
      <c r="M323" s="66"/>
    </row>
    <row r="324" spans="1:13" ht="36" hidden="1" customHeight="1" x14ac:dyDescent="0.25">
      <c r="A324" s="25" t="str">
        <f t="shared" si="108"/>
        <v>b</v>
      </c>
      <c r="C324" s="32"/>
      <c r="D324" s="47"/>
      <c r="E324" s="6" t="s">
        <v>157</v>
      </c>
      <c r="F324" s="18"/>
      <c r="G324" s="18">
        <v>0</v>
      </c>
      <c r="H324" s="18"/>
      <c r="I324" s="18"/>
      <c r="J324" s="18">
        <f t="shared" si="128"/>
        <v>0</v>
      </c>
      <c r="K324" s="66"/>
      <c r="L324" s="66"/>
      <c r="M324" s="66"/>
    </row>
    <row r="325" spans="1:13" ht="36" hidden="1" customHeight="1" x14ac:dyDescent="0.25">
      <c r="A325" s="25" t="str">
        <f t="shared" si="108"/>
        <v>b</v>
      </c>
      <c r="C325" s="32"/>
      <c r="D325" s="47"/>
      <c r="E325" s="6" t="s">
        <v>163</v>
      </c>
      <c r="F325" s="18"/>
      <c r="G325" s="18">
        <v>0</v>
      </c>
      <c r="H325" s="18"/>
      <c r="I325" s="18"/>
      <c r="J325" s="18">
        <f t="shared" si="128"/>
        <v>0</v>
      </c>
      <c r="K325" s="66"/>
      <c r="L325" s="66"/>
      <c r="M325" s="66"/>
    </row>
    <row r="326" spans="1:13" ht="36" hidden="1" customHeight="1" x14ac:dyDescent="0.25">
      <c r="A326" s="25" t="str">
        <f t="shared" si="108"/>
        <v>b</v>
      </c>
      <c r="C326" s="32"/>
      <c r="D326" s="47"/>
      <c r="E326" s="6"/>
      <c r="F326" s="18"/>
      <c r="G326" s="18">
        <v>0</v>
      </c>
      <c r="H326" s="18"/>
      <c r="I326" s="18"/>
      <c r="J326" s="18">
        <f t="shared" si="128"/>
        <v>0</v>
      </c>
      <c r="K326" s="66"/>
      <c r="L326" s="66"/>
      <c r="M326" s="66"/>
    </row>
    <row r="327" spans="1:13" ht="36" hidden="1" customHeight="1" x14ac:dyDescent="0.25">
      <c r="A327" s="25" t="str">
        <f t="shared" si="108"/>
        <v>b</v>
      </c>
      <c r="C327" s="32"/>
      <c r="D327" s="47"/>
      <c r="E327" s="6"/>
      <c r="F327" s="18"/>
      <c r="G327" s="18">
        <v>0</v>
      </c>
      <c r="H327" s="18"/>
      <c r="I327" s="18"/>
      <c r="J327" s="18">
        <f t="shared" si="128"/>
        <v>0</v>
      </c>
      <c r="K327" s="66"/>
      <c r="L327" s="66"/>
      <c r="M327" s="66"/>
    </row>
    <row r="328" spans="1:13" ht="36" hidden="1" customHeight="1" x14ac:dyDescent="0.25">
      <c r="A328" s="25" t="str">
        <f t="shared" si="108"/>
        <v>b</v>
      </c>
      <c r="C328" s="32"/>
      <c r="D328" s="47"/>
      <c r="E328" s="6"/>
      <c r="F328" s="18"/>
      <c r="G328" s="18">
        <v>0</v>
      </c>
      <c r="H328" s="18"/>
      <c r="I328" s="18"/>
      <c r="J328" s="18">
        <f t="shared" si="128"/>
        <v>0</v>
      </c>
      <c r="K328" s="66"/>
      <c r="L328" s="66"/>
      <c r="M328" s="66"/>
    </row>
    <row r="329" spans="1:13" ht="36" hidden="1" customHeight="1" x14ac:dyDescent="0.25">
      <c r="A329" s="25" t="str">
        <f t="shared" si="108"/>
        <v>b</v>
      </c>
      <c r="C329" s="32"/>
      <c r="D329" s="47"/>
      <c r="E329" s="6"/>
      <c r="F329" s="18"/>
      <c r="G329" s="18">
        <v>0</v>
      </c>
      <c r="H329" s="18"/>
      <c r="I329" s="18"/>
      <c r="J329" s="18">
        <f t="shared" si="128"/>
        <v>0</v>
      </c>
      <c r="K329" s="66"/>
      <c r="L329" s="66"/>
      <c r="M329" s="66"/>
    </row>
    <row r="330" spans="1:13" ht="27" hidden="1" customHeight="1" x14ac:dyDescent="0.25">
      <c r="A330" s="25" t="str">
        <f t="shared" si="108"/>
        <v>b</v>
      </c>
      <c r="C330" s="32"/>
      <c r="D330" s="6"/>
      <c r="E330" s="6"/>
      <c r="F330" s="18"/>
      <c r="G330" s="18">
        <v>0</v>
      </c>
      <c r="H330" s="18"/>
      <c r="I330" s="18"/>
      <c r="J330" s="18">
        <f t="shared" si="128"/>
        <v>0</v>
      </c>
      <c r="K330" s="66"/>
      <c r="L330" s="66"/>
      <c r="M330" s="66"/>
    </row>
    <row r="331" spans="1:13" ht="27" hidden="1" customHeight="1" x14ac:dyDescent="0.25">
      <c r="A331" s="25" t="str">
        <f t="shared" si="108"/>
        <v>b</v>
      </c>
      <c r="C331" s="32"/>
      <c r="D331" s="2"/>
      <c r="E331" s="1"/>
      <c r="F331" s="18"/>
      <c r="G331" s="18">
        <v>0</v>
      </c>
      <c r="H331" s="18"/>
      <c r="I331" s="18"/>
      <c r="J331" s="18">
        <f t="shared" si="128"/>
        <v>0</v>
      </c>
      <c r="K331" s="66"/>
      <c r="L331" s="66"/>
      <c r="M331" s="66"/>
    </row>
    <row r="332" spans="1:13" ht="27" hidden="1" customHeight="1" x14ac:dyDescent="0.25">
      <c r="A332" s="25" t="str">
        <f t="shared" si="108"/>
        <v>b</v>
      </c>
      <c r="C332" s="32"/>
      <c r="D332" s="2"/>
      <c r="E332" s="1"/>
      <c r="F332" s="18"/>
      <c r="G332" s="18">
        <v>0</v>
      </c>
      <c r="H332" s="18"/>
      <c r="I332" s="18"/>
      <c r="J332" s="18">
        <f t="shared" si="128"/>
        <v>0</v>
      </c>
      <c r="K332" s="23"/>
      <c r="L332" s="56"/>
      <c r="M332" s="56"/>
    </row>
    <row r="333" spans="1:13" ht="27" hidden="1" customHeight="1" x14ac:dyDescent="0.25">
      <c r="A333" s="25" t="str">
        <f t="shared" si="108"/>
        <v>b</v>
      </c>
      <c r="C333" s="32"/>
      <c r="D333" s="2"/>
      <c r="E333" s="1"/>
      <c r="F333" s="18"/>
      <c r="G333" s="18">
        <v>0</v>
      </c>
      <c r="H333" s="18"/>
      <c r="I333" s="18"/>
      <c r="J333" s="18">
        <f t="shared" si="128"/>
        <v>0</v>
      </c>
      <c r="K333" s="23"/>
      <c r="L333" s="56"/>
      <c r="M333" s="56"/>
    </row>
    <row r="334" spans="1:13" ht="27.75" customHeight="1" x14ac:dyDescent="0.25">
      <c r="A334" s="25" t="str">
        <f t="shared" si="108"/>
        <v>a</v>
      </c>
      <c r="B334">
        <v>1</v>
      </c>
      <c r="C334" s="30" t="s">
        <v>122</v>
      </c>
      <c r="D334" s="4" t="s">
        <v>11</v>
      </c>
      <c r="E334" s="10"/>
      <c r="F334" s="15">
        <f t="shared" ref="F334" si="135">F335+F343</f>
        <v>44770</v>
      </c>
      <c r="G334" s="15">
        <f t="shared" ref="G334:L334" si="136">G335+G343</f>
        <v>0</v>
      </c>
      <c r="H334" s="15">
        <f t="shared" si="136"/>
        <v>0</v>
      </c>
      <c r="I334" s="15">
        <f t="shared" si="136"/>
        <v>0</v>
      </c>
      <c r="J334" s="15">
        <f t="shared" si="136"/>
        <v>44770</v>
      </c>
      <c r="K334" s="15">
        <f t="shared" si="136"/>
        <v>0</v>
      </c>
      <c r="L334" s="15">
        <f t="shared" si="136"/>
        <v>0</v>
      </c>
      <c r="M334" s="15">
        <f t="shared" ref="M334" si="137">M335+M343</f>
        <v>0</v>
      </c>
    </row>
    <row r="335" spans="1:13" ht="36" hidden="1" customHeight="1" x14ac:dyDescent="0.25">
      <c r="A335" s="25" t="str">
        <f t="shared" si="108"/>
        <v>b</v>
      </c>
      <c r="B335">
        <v>1</v>
      </c>
      <c r="C335" s="31" t="s">
        <v>123</v>
      </c>
      <c r="D335" s="3" t="s">
        <v>11</v>
      </c>
      <c r="E335" s="12"/>
      <c r="F335" s="17">
        <f t="shared" ref="F335" si="138">SUM(F336:F342)</f>
        <v>0</v>
      </c>
      <c r="G335" s="17">
        <f t="shared" ref="G335:L335" si="139">SUM(G336:G342)</f>
        <v>0</v>
      </c>
      <c r="H335" s="17">
        <f t="shared" si="139"/>
        <v>0</v>
      </c>
      <c r="I335" s="17">
        <f t="shared" si="139"/>
        <v>0</v>
      </c>
      <c r="J335" s="17">
        <f t="shared" si="139"/>
        <v>0</v>
      </c>
      <c r="K335" s="17">
        <f t="shared" si="139"/>
        <v>0</v>
      </c>
      <c r="L335" s="17">
        <f t="shared" si="139"/>
        <v>0</v>
      </c>
      <c r="M335" s="17">
        <f t="shared" ref="M335" si="140">SUM(M336:M342)</f>
        <v>0</v>
      </c>
    </row>
    <row r="336" spans="1:13" ht="27" hidden="1" customHeight="1" x14ac:dyDescent="0.25">
      <c r="A336" s="25" t="str">
        <f t="shared" si="108"/>
        <v>b</v>
      </c>
      <c r="C336" s="33"/>
      <c r="D336" s="47"/>
      <c r="E336" s="6"/>
      <c r="F336" s="18"/>
      <c r="G336" s="18">
        <v>0</v>
      </c>
      <c r="H336" s="18"/>
      <c r="I336" s="18"/>
      <c r="J336" s="18">
        <f t="shared" ref="J336:J349" si="141">F336+G336+H336+I336</f>
        <v>0</v>
      </c>
      <c r="K336" s="66"/>
      <c r="L336" s="66"/>
      <c r="M336" s="66"/>
    </row>
    <row r="337" spans="1:13" ht="27" hidden="1" customHeight="1" x14ac:dyDescent="0.25">
      <c r="A337" s="25" t="str">
        <f t="shared" si="108"/>
        <v>b</v>
      </c>
      <c r="C337" s="33"/>
      <c r="D337" s="47"/>
      <c r="E337" s="6"/>
      <c r="F337" s="18"/>
      <c r="G337" s="18">
        <v>0</v>
      </c>
      <c r="H337" s="18"/>
      <c r="I337" s="18"/>
      <c r="J337" s="18">
        <f t="shared" si="141"/>
        <v>0</v>
      </c>
      <c r="K337" s="66"/>
      <c r="L337" s="66"/>
      <c r="M337" s="66"/>
    </row>
    <row r="338" spans="1:13" ht="27" hidden="1" customHeight="1" x14ac:dyDescent="0.25">
      <c r="A338" s="25" t="str">
        <f t="shared" si="108"/>
        <v>b</v>
      </c>
      <c r="C338" s="33"/>
      <c r="D338" s="6"/>
      <c r="E338" s="6"/>
      <c r="F338" s="18"/>
      <c r="G338" s="18">
        <v>0</v>
      </c>
      <c r="H338" s="18"/>
      <c r="I338" s="18"/>
      <c r="J338" s="18">
        <f t="shared" si="141"/>
        <v>0</v>
      </c>
      <c r="K338" s="23"/>
      <c r="L338" s="56"/>
      <c r="M338" s="56"/>
    </row>
    <row r="339" spans="1:13" ht="27" hidden="1" customHeight="1" x14ac:dyDescent="0.25">
      <c r="A339" s="25" t="str">
        <f t="shared" si="108"/>
        <v>b</v>
      </c>
      <c r="C339" s="33"/>
      <c r="D339" s="6"/>
      <c r="E339" s="5"/>
      <c r="F339" s="18"/>
      <c r="G339" s="18">
        <v>0</v>
      </c>
      <c r="H339" s="18"/>
      <c r="I339" s="18"/>
      <c r="J339" s="18">
        <f t="shared" si="141"/>
        <v>0</v>
      </c>
      <c r="K339" s="23"/>
      <c r="L339" s="56"/>
      <c r="M339" s="56"/>
    </row>
    <row r="340" spans="1:13" ht="27" hidden="1" customHeight="1" x14ac:dyDescent="0.25">
      <c r="A340" s="25" t="str">
        <f t="shared" si="108"/>
        <v>b</v>
      </c>
      <c r="C340" s="33"/>
      <c r="D340" s="6"/>
      <c r="E340" s="5"/>
      <c r="F340" s="18"/>
      <c r="G340" s="18">
        <v>0</v>
      </c>
      <c r="H340" s="18"/>
      <c r="I340" s="18"/>
      <c r="J340" s="18">
        <f t="shared" si="141"/>
        <v>0</v>
      </c>
      <c r="K340" s="23"/>
      <c r="L340" s="56"/>
      <c r="M340" s="56"/>
    </row>
    <row r="341" spans="1:13" ht="27" hidden="1" customHeight="1" x14ac:dyDescent="0.25">
      <c r="A341" s="25" t="str">
        <f t="shared" si="108"/>
        <v>b</v>
      </c>
      <c r="C341" s="33"/>
      <c r="D341" s="2"/>
      <c r="E341" s="1"/>
      <c r="F341" s="18"/>
      <c r="G341" s="18">
        <v>0</v>
      </c>
      <c r="H341" s="18"/>
      <c r="I341" s="18"/>
      <c r="J341" s="18">
        <f t="shared" si="141"/>
        <v>0</v>
      </c>
      <c r="K341" s="23"/>
      <c r="L341" s="56"/>
      <c r="M341" s="56"/>
    </row>
    <row r="342" spans="1:13" ht="27" hidden="1" customHeight="1" x14ac:dyDescent="0.25">
      <c r="A342" s="25" t="str">
        <f t="shared" si="108"/>
        <v>b</v>
      </c>
      <c r="C342" s="33"/>
      <c r="D342" s="2"/>
      <c r="E342" s="2"/>
      <c r="F342" s="18"/>
      <c r="G342" s="18">
        <v>0</v>
      </c>
      <c r="H342" s="18"/>
      <c r="I342" s="18"/>
      <c r="J342" s="18">
        <f t="shared" si="141"/>
        <v>0</v>
      </c>
      <c r="K342" s="23"/>
      <c r="L342" s="56"/>
      <c r="M342" s="56"/>
    </row>
    <row r="343" spans="1:13" ht="72" customHeight="1" x14ac:dyDescent="0.25">
      <c r="A343" s="25" t="str">
        <f t="shared" si="108"/>
        <v>a</v>
      </c>
      <c r="B343">
        <v>1</v>
      </c>
      <c r="C343" s="31" t="s">
        <v>124</v>
      </c>
      <c r="D343" s="3" t="s">
        <v>125</v>
      </c>
      <c r="E343" s="3"/>
      <c r="F343" s="17">
        <f t="shared" ref="F343:L343" si="142">SUM(F344:F347)</f>
        <v>44770</v>
      </c>
      <c r="G343" s="17">
        <f t="shared" si="142"/>
        <v>0</v>
      </c>
      <c r="H343" s="17">
        <f t="shared" si="142"/>
        <v>0</v>
      </c>
      <c r="I343" s="17">
        <f t="shared" si="142"/>
        <v>0</v>
      </c>
      <c r="J343" s="17">
        <f t="shared" si="142"/>
        <v>44770</v>
      </c>
      <c r="K343" s="17">
        <f t="shared" si="142"/>
        <v>0</v>
      </c>
      <c r="L343" s="17">
        <f t="shared" si="142"/>
        <v>0</v>
      </c>
      <c r="M343" s="17">
        <f t="shared" ref="M343" si="143">SUM(M344:M347)</f>
        <v>0</v>
      </c>
    </row>
    <row r="344" spans="1:13" ht="44.25" customHeight="1" x14ac:dyDescent="0.25">
      <c r="A344" s="25" t="str">
        <f t="shared" si="108"/>
        <v>a</v>
      </c>
      <c r="C344" s="33"/>
      <c r="D344" s="52" t="s">
        <v>279</v>
      </c>
      <c r="E344" s="2" t="s">
        <v>157</v>
      </c>
      <c r="F344" s="18">
        <v>24000</v>
      </c>
      <c r="G344" s="18">
        <v>0</v>
      </c>
      <c r="H344" s="18"/>
      <c r="I344" s="18"/>
      <c r="J344" s="18">
        <f t="shared" si="141"/>
        <v>24000</v>
      </c>
      <c r="K344" s="66"/>
      <c r="L344" s="66"/>
      <c r="M344" s="66"/>
    </row>
    <row r="345" spans="1:13" ht="34.5" customHeight="1" x14ac:dyDescent="0.25">
      <c r="A345" s="25" t="str">
        <f t="shared" si="108"/>
        <v>a</v>
      </c>
      <c r="C345" s="33"/>
      <c r="D345" s="52" t="s">
        <v>280</v>
      </c>
      <c r="E345" s="2" t="s">
        <v>157</v>
      </c>
      <c r="F345" s="18">
        <v>20770</v>
      </c>
      <c r="G345" s="18">
        <v>0</v>
      </c>
      <c r="H345" s="18"/>
      <c r="I345" s="18"/>
      <c r="J345" s="18">
        <f t="shared" si="141"/>
        <v>20770</v>
      </c>
      <c r="K345" s="66"/>
      <c r="L345" s="66"/>
      <c r="M345" s="66"/>
    </row>
    <row r="346" spans="1:13" ht="27" hidden="1" customHeight="1" x14ac:dyDescent="0.25">
      <c r="A346" s="25" t="str">
        <f t="shared" si="108"/>
        <v>b</v>
      </c>
      <c r="C346" s="33"/>
      <c r="D346" s="2"/>
      <c r="E346" s="2"/>
      <c r="F346" s="18"/>
      <c r="G346" s="18">
        <v>0</v>
      </c>
      <c r="H346" s="18"/>
      <c r="I346" s="18"/>
      <c r="J346" s="18">
        <f t="shared" si="141"/>
        <v>0</v>
      </c>
      <c r="K346" s="23"/>
      <c r="L346" s="56"/>
      <c r="M346" s="56"/>
    </row>
    <row r="347" spans="1:13" ht="27" hidden="1" customHeight="1" x14ac:dyDescent="0.25">
      <c r="A347" s="25" t="str">
        <f t="shared" si="108"/>
        <v>b</v>
      </c>
      <c r="C347" s="33"/>
      <c r="D347" s="2"/>
      <c r="E347" s="2"/>
      <c r="F347" s="18"/>
      <c r="G347" s="18">
        <v>0</v>
      </c>
      <c r="H347" s="18"/>
      <c r="I347" s="18"/>
      <c r="J347" s="18">
        <f t="shared" si="141"/>
        <v>0</v>
      </c>
      <c r="K347" s="23"/>
      <c r="L347" s="56"/>
      <c r="M347" s="56"/>
    </row>
    <row r="348" spans="1:13" ht="27" hidden="1" customHeight="1" x14ac:dyDescent="0.25">
      <c r="A348" s="25" t="str">
        <f t="shared" si="108"/>
        <v>b</v>
      </c>
      <c r="B348">
        <v>1</v>
      </c>
      <c r="C348" s="30" t="s">
        <v>126</v>
      </c>
      <c r="D348" s="4" t="s">
        <v>127</v>
      </c>
      <c r="E348" s="10"/>
      <c r="F348" s="15">
        <f>F349</f>
        <v>0</v>
      </c>
      <c r="G348" s="15">
        <f t="shared" ref="G348:L348" si="144">G349</f>
        <v>0</v>
      </c>
      <c r="H348" s="15">
        <f t="shared" si="144"/>
        <v>0</v>
      </c>
      <c r="I348" s="15">
        <f t="shared" si="144"/>
        <v>0</v>
      </c>
      <c r="J348" s="15">
        <f t="shared" si="144"/>
        <v>0</v>
      </c>
      <c r="K348" s="15">
        <f t="shared" si="144"/>
        <v>0</v>
      </c>
      <c r="L348" s="15">
        <f t="shared" si="144"/>
        <v>0</v>
      </c>
      <c r="M348" s="15">
        <f t="shared" ref="M348" si="145">M349</f>
        <v>0</v>
      </c>
    </row>
    <row r="349" spans="1:13" ht="27" hidden="1" customHeight="1" x14ac:dyDescent="0.25">
      <c r="A349" s="25" t="str">
        <f t="shared" si="108"/>
        <v>b</v>
      </c>
      <c r="C349" s="33"/>
      <c r="D349" s="48"/>
      <c r="E349" s="2"/>
      <c r="F349" s="18"/>
      <c r="G349" s="18">
        <v>0</v>
      </c>
      <c r="H349" s="18"/>
      <c r="I349" s="18"/>
      <c r="J349" s="18">
        <f t="shared" si="141"/>
        <v>0</v>
      </c>
      <c r="K349" s="66"/>
      <c r="L349" s="66"/>
      <c r="M349" s="66"/>
    </row>
    <row r="350" spans="1:13" ht="66.75" customHeight="1" x14ac:dyDescent="0.25">
      <c r="A350" s="25" t="str">
        <f t="shared" si="108"/>
        <v>a</v>
      </c>
      <c r="B350">
        <v>1</v>
      </c>
      <c r="C350" s="30" t="s">
        <v>23</v>
      </c>
      <c r="D350" s="4" t="s">
        <v>24</v>
      </c>
      <c r="E350" s="13"/>
      <c r="F350" s="15">
        <f t="shared" ref="F350:M350" si="146">F351+F353+F356+F358+F371+F377+F395+F434+F437+F440+F445</f>
        <v>2630716.0699999989</v>
      </c>
      <c r="G350" s="15">
        <f t="shared" si="146"/>
        <v>236334.09999999998</v>
      </c>
      <c r="H350" s="15">
        <f t="shared" si="146"/>
        <v>0</v>
      </c>
      <c r="I350" s="15">
        <f t="shared" si="146"/>
        <v>0</v>
      </c>
      <c r="J350" s="15">
        <f t="shared" si="146"/>
        <v>2867050.169999999</v>
      </c>
      <c r="K350" s="15">
        <f t="shared" si="146"/>
        <v>0</v>
      </c>
      <c r="L350" s="15">
        <f t="shared" si="146"/>
        <v>0</v>
      </c>
      <c r="M350" s="15">
        <f t="shared" si="146"/>
        <v>0</v>
      </c>
    </row>
    <row r="351" spans="1:13" ht="27" customHeight="1" x14ac:dyDescent="0.25">
      <c r="A351" s="25" t="str">
        <f t="shared" si="108"/>
        <v>a</v>
      </c>
      <c r="B351">
        <v>1</v>
      </c>
      <c r="C351" s="31" t="s">
        <v>128</v>
      </c>
      <c r="D351" s="3" t="s">
        <v>12</v>
      </c>
      <c r="E351" s="3"/>
      <c r="F351" s="17">
        <f t="shared" ref="F351:L351" si="147">F352</f>
        <v>0</v>
      </c>
      <c r="G351" s="17">
        <f t="shared" si="147"/>
        <v>49442.2</v>
      </c>
      <c r="H351" s="17">
        <f t="shared" si="147"/>
        <v>0</v>
      </c>
      <c r="I351" s="17">
        <f t="shared" si="147"/>
        <v>0</v>
      </c>
      <c r="J351" s="17">
        <f t="shared" si="147"/>
        <v>49442.2</v>
      </c>
      <c r="K351" s="17">
        <f t="shared" si="147"/>
        <v>0</v>
      </c>
      <c r="L351" s="17">
        <f t="shared" si="147"/>
        <v>0</v>
      </c>
      <c r="M351" s="17">
        <f t="shared" ref="M351" si="148">M352</f>
        <v>0</v>
      </c>
    </row>
    <row r="352" spans="1:13" ht="75.75" customHeight="1" x14ac:dyDescent="0.25">
      <c r="A352" s="25" t="str">
        <f t="shared" si="108"/>
        <v>a</v>
      </c>
      <c r="C352" s="33"/>
      <c r="D352" s="47" t="s">
        <v>198</v>
      </c>
      <c r="E352" s="5" t="s">
        <v>160</v>
      </c>
      <c r="F352" s="18"/>
      <c r="G352" s="18">
        <v>49442.2</v>
      </c>
      <c r="H352" s="18"/>
      <c r="I352" s="18"/>
      <c r="J352" s="18">
        <f t="shared" ref="J352:J394" si="149">F352+G352+H352+I352</f>
        <v>49442.2</v>
      </c>
      <c r="K352" s="66"/>
      <c r="L352" s="66"/>
      <c r="M352" s="66"/>
    </row>
    <row r="353" spans="1:13" ht="27.75" customHeight="1" x14ac:dyDescent="0.25">
      <c r="A353" s="25" t="str">
        <f t="shared" si="108"/>
        <v>a</v>
      </c>
      <c r="B353">
        <v>1</v>
      </c>
      <c r="C353" s="31" t="s">
        <v>129</v>
      </c>
      <c r="D353" s="3" t="s">
        <v>13</v>
      </c>
      <c r="E353" s="3"/>
      <c r="F353" s="17">
        <f>F354+F355</f>
        <v>555849</v>
      </c>
      <c r="G353" s="17">
        <f t="shared" ref="G353:L353" si="150">G354+G355</f>
        <v>0</v>
      </c>
      <c r="H353" s="17">
        <f t="shared" si="150"/>
        <v>0</v>
      </c>
      <c r="I353" s="17">
        <f t="shared" si="150"/>
        <v>0</v>
      </c>
      <c r="J353" s="17">
        <f t="shared" si="150"/>
        <v>555849</v>
      </c>
      <c r="K353" s="17">
        <f t="shared" si="150"/>
        <v>0</v>
      </c>
      <c r="L353" s="17">
        <f t="shared" si="150"/>
        <v>0</v>
      </c>
      <c r="M353" s="17">
        <f t="shared" ref="M353" si="151">M354+M355</f>
        <v>0</v>
      </c>
    </row>
    <row r="354" spans="1:13" ht="53.25" customHeight="1" x14ac:dyDescent="0.25">
      <c r="A354" s="25" t="str">
        <f t="shared" si="108"/>
        <v>a</v>
      </c>
      <c r="C354" s="33"/>
      <c r="D354" s="47" t="s">
        <v>281</v>
      </c>
      <c r="E354" s="5" t="s">
        <v>160</v>
      </c>
      <c r="F354" s="18">
        <v>43076</v>
      </c>
      <c r="G354" s="18">
        <v>0</v>
      </c>
      <c r="H354" s="18"/>
      <c r="I354" s="18"/>
      <c r="J354" s="18">
        <f t="shared" si="149"/>
        <v>43076</v>
      </c>
      <c r="K354" s="66"/>
      <c r="L354" s="66"/>
      <c r="M354" s="66"/>
    </row>
    <row r="355" spans="1:13" s="64" customFormat="1" ht="47.25" customHeight="1" x14ac:dyDescent="0.25">
      <c r="A355" s="25" t="str">
        <f t="shared" si="108"/>
        <v>a</v>
      </c>
      <c r="C355" s="33"/>
      <c r="D355" s="47" t="s">
        <v>282</v>
      </c>
      <c r="E355" s="5" t="s">
        <v>160</v>
      </c>
      <c r="F355" s="65">
        <v>512773</v>
      </c>
      <c r="G355" s="65">
        <v>0</v>
      </c>
      <c r="H355" s="65"/>
      <c r="I355" s="65"/>
      <c r="J355" s="18">
        <f t="shared" si="149"/>
        <v>512773</v>
      </c>
      <c r="K355" s="66"/>
      <c r="L355" s="66"/>
      <c r="M355" s="66"/>
    </row>
    <row r="356" spans="1:13" ht="36" x14ac:dyDescent="0.25">
      <c r="A356" s="25" t="str">
        <f t="shared" si="108"/>
        <v>a</v>
      </c>
      <c r="B356">
        <v>1</v>
      </c>
      <c r="C356" s="31" t="s">
        <v>130</v>
      </c>
      <c r="D356" s="3" t="s">
        <v>35</v>
      </c>
      <c r="E356" s="3"/>
      <c r="F356" s="17">
        <f>F357</f>
        <v>0</v>
      </c>
      <c r="G356" s="17">
        <f t="shared" ref="G356:L356" si="152">G357</f>
        <v>1</v>
      </c>
      <c r="H356" s="17">
        <f t="shared" si="152"/>
        <v>0</v>
      </c>
      <c r="I356" s="17">
        <f t="shared" si="152"/>
        <v>0</v>
      </c>
      <c r="J356" s="17">
        <f t="shared" si="152"/>
        <v>1</v>
      </c>
      <c r="K356" s="17">
        <f t="shared" si="152"/>
        <v>0</v>
      </c>
      <c r="L356" s="17">
        <f t="shared" si="152"/>
        <v>0</v>
      </c>
      <c r="M356" s="17">
        <f t="shared" ref="M356" si="153">M357</f>
        <v>0</v>
      </c>
    </row>
    <row r="357" spans="1:13" ht="60" customHeight="1" x14ac:dyDescent="0.25">
      <c r="A357" s="25" t="str">
        <f t="shared" si="108"/>
        <v>a</v>
      </c>
      <c r="C357" s="33"/>
      <c r="D357" s="47" t="s">
        <v>199</v>
      </c>
      <c r="E357" s="5" t="s">
        <v>160</v>
      </c>
      <c r="F357" s="18"/>
      <c r="G357" s="18">
        <v>1</v>
      </c>
      <c r="H357" s="18"/>
      <c r="I357" s="18"/>
      <c r="J357" s="18">
        <f t="shared" si="149"/>
        <v>1</v>
      </c>
      <c r="K357" s="66"/>
      <c r="L357" s="66"/>
      <c r="M357" s="66"/>
    </row>
    <row r="358" spans="1:13" ht="27.75" customHeight="1" x14ac:dyDescent="0.25">
      <c r="A358" s="25" t="str">
        <f t="shared" si="108"/>
        <v>a</v>
      </c>
      <c r="B358">
        <v>1</v>
      </c>
      <c r="C358" s="31" t="s">
        <v>131</v>
      </c>
      <c r="D358" s="3" t="s">
        <v>14</v>
      </c>
      <c r="E358" s="3"/>
      <c r="F358" s="17">
        <f t="shared" ref="F358:M358" si="154">SUM(F359:F370)</f>
        <v>1767449.5199999991</v>
      </c>
      <c r="G358" s="17">
        <f t="shared" si="154"/>
        <v>101233.59999999998</v>
      </c>
      <c r="H358" s="17">
        <f t="shared" si="154"/>
        <v>0</v>
      </c>
      <c r="I358" s="17">
        <f t="shared" si="154"/>
        <v>0</v>
      </c>
      <c r="J358" s="17">
        <f t="shared" si="154"/>
        <v>1868683.1199999992</v>
      </c>
      <c r="K358" s="17">
        <f t="shared" si="154"/>
        <v>0</v>
      </c>
      <c r="L358" s="17">
        <f t="shared" si="154"/>
        <v>0</v>
      </c>
      <c r="M358" s="17">
        <f t="shared" si="154"/>
        <v>0</v>
      </c>
    </row>
    <row r="359" spans="1:13" ht="40.5" customHeight="1" x14ac:dyDescent="0.25">
      <c r="A359" s="25" t="str">
        <f t="shared" si="108"/>
        <v>a</v>
      </c>
      <c r="C359" s="33"/>
      <c r="D359" s="51" t="s">
        <v>207</v>
      </c>
      <c r="E359" s="5" t="s">
        <v>160</v>
      </c>
      <c r="F359" s="18"/>
      <c r="G359" s="18">
        <v>442</v>
      </c>
      <c r="H359" s="18"/>
      <c r="I359" s="18"/>
      <c r="J359" s="18">
        <f t="shared" si="149"/>
        <v>442</v>
      </c>
      <c r="K359" s="66"/>
      <c r="L359" s="66"/>
      <c r="M359" s="66"/>
    </row>
    <row r="360" spans="1:13" ht="40.5" customHeight="1" x14ac:dyDescent="0.25">
      <c r="A360" s="25" t="str">
        <f t="shared" si="108"/>
        <v>a</v>
      </c>
      <c r="C360" s="33"/>
      <c r="D360" s="51" t="s">
        <v>206</v>
      </c>
      <c r="E360" s="5" t="s">
        <v>160</v>
      </c>
      <c r="F360" s="18"/>
      <c r="G360" s="18">
        <v>79992</v>
      </c>
      <c r="H360" s="18"/>
      <c r="I360" s="18"/>
      <c r="J360" s="18">
        <f t="shared" si="149"/>
        <v>79992</v>
      </c>
      <c r="K360" s="66"/>
      <c r="L360" s="66"/>
      <c r="M360" s="66"/>
    </row>
    <row r="361" spans="1:13" ht="40.5" customHeight="1" x14ac:dyDescent="0.25">
      <c r="A361" s="25" t="str">
        <f t="shared" ref="A361:A434" si="155">IF(OR(F361&lt;&gt;0,I361&lt;&gt;0,J361&lt;&gt;0),"a","b")</f>
        <v>a</v>
      </c>
      <c r="C361" s="33"/>
      <c r="D361" s="51" t="s">
        <v>205</v>
      </c>
      <c r="E361" s="5" t="s">
        <v>160</v>
      </c>
      <c r="F361" s="49"/>
      <c r="G361" s="49">
        <v>16023</v>
      </c>
      <c r="H361" s="49"/>
      <c r="I361" s="49"/>
      <c r="J361" s="18">
        <f t="shared" si="149"/>
        <v>16023</v>
      </c>
      <c r="K361" s="66"/>
      <c r="L361" s="66"/>
      <c r="M361" s="66"/>
    </row>
    <row r="362" spans="1:13" ht="40.5" customHeight="1" x14ac:dyDescent="0.25">
      <c r="A362" s="25" t="str">
        <f t="shared" si="155"/>
        <v>a</v>
      </c>
      <c r="C362" s="33"/>
      <c r="D362" s="51" t="s">
        <v>204</v>
      </c>
      <c r="E362" s="5" t="s">
        <v>160</v>
      </c>
      <c r="F362" s="18"/>
      <c r="G362" s="18">
        <v>4776.5999999999767</v>
      </c>
      <c r="H362" s="18"/>
      <c r="I362" s="18"/>
      <c r="J362" s="18">
        <f t="shared" si="149"/>
        <v>4776.5999999999767</v>
      </c>
      <c r="K362" s="66"/>
      <c r="L362" s="66"/>
      <c r="M362" s="66"/>
    </row>
    <row r="363" spans="1:13" ht="40.5" customHeight="1" x14ac:dyDescent="0.25">
      <c r="A363" s="25" t="str">
        <f t="shared" si="155"/>
        <v>a</v>
      </c>
      <c r="C363" s="33"/>
      <c r="D363" s="51" t="s">
        <v>283</v>
      </c>
      <c r="E363" s="5" t="s">
        <v>160</v>
      </c>
      <c r="F363" s="18">
        <v>1419.9500000000116</v>
      </c>
      <c r="G363" s="18">
        <v>0</v>
      </c>
      <c r="H363" s="18"/>
      <c r="I363" s="18"/>
      <c r="J363" s="18">
        <f t="shared" si="149"/>
        <v>1419.9500000000116</v>
      </c>
      <c r="K363" s="66"/>
      <c r="L363" s="66"/>
      <c r="M363" s="66"/>
    </row>
    <row r="364" spans="1:13" ht="40.5" customHeight="1" x14ac:dyDescent="0.25">
      <c r="A364" s="25" t="str">
        <f t="shared" si="155"/>
        <v>a</v>
      </c>
      <c r="C364" s="33"/>
      <c r="D364" s="51" t="s">
        <v>284</v>
      </c>
      <c r="E364" s="5" t="s">
        <v>160</v>
      </c>
      <c r="F364" s="18">
        <v>1.0000000009313226E-2</v>
      </c>
      <c r="G364" s="18">
        <v>0</v>
      </c>
      <c r="H364" s="18"/>
      <c r="I364" s="18"/>
      <c r="J364" s="18">
        <f t="shared" si="149"/>
        <v>1.0000000009313226E-2</v>
      </c>
      <c r="K364" s="66"/>
      <c r="L364" s="66"/>
      <c r="M364" s="66"/>
    </row>
    <row r="365" spans="1:13" ht="36.75" customHeight="1" x14ac:dyDescent="0.25">
      <c r="A365" s="25" t="str">
        <f t="shared" si="155"/>
        <v>a</v>
      </c>
      <c r="C365" s="33"/>
      <c r="D365" s="51" t="s">
        <v>285</v>
      </c>
      <c r="E365" s="5" t="s">
        <v>160</v>
      </c>
      <c r="F365" s="18">
        <v>1749001.1999999993</v>
      </c>
      <c r="G365" s="18">
        <v>0</v>
      </c>
      <c r="H365" s="18"/>
      <c r="I365" s="18"/>
      <c r="J365" s="18">
        <f t="shared" si="149"/>
        <v>1749001.1999999993</v>
      </c>
      <c r="K365" s="47"/>
      <c r="L365" s="58"/>
      <c r="M365" s="58"/>
    </row>
    <row r="366" spans="1:13" ht="40.5" customHeight="1" x14ac:dyDescent="0.25">
      <c r="A366" s="25" t="str">
        <f t="shared" ref="A366:A368" si="156">IF(OR(F366&lt;&gt;0,I366&lt;&gt;0,J366&lt;&gt;0),"a","b")</f>
        <v>a</v>
      </c>
      <c r="C366" s="33"/>
      <c r="D366" s="51" t="s">
        <v>286</v>
      </c>
      <c r="E366" s="5" t="s">
        <v>160</v>
      </c>
      <c r="F366" s="18">
        <v>11000</v>
      </c>
      <c r="G366" s="18">
        <v>0</v>
      </c>
      <c r="H366" s="18"/>
      <c r="I366" s="18"/>
      <c r="J366" s="18">
        <f t="shared" si="149"/>
        <v>11000</v>
      </c>
      <c r="K366" s="66"/>
      <c r="L366" s="66"/>
      <c r="M366" s="66"/>
    </row>
    <row r="367" spans="1:13" ht="40.5" customHeight="1" x14ac:dyDescent="0.25">
      <c r="A367" s="25" t="str">
        <f t="shared" si="156"/>
        <v>a</v>
      </c>
      <c r="C367" s="33"/>
      <c r="D367" s="51" t="s">
        <v>287</v>
      </c>
      <c r="E367" s="5" t="s">
        <v>160</v>
      </c>
      <c r="F367" s="18">
        <v>6023</v>
      </c>
      <c r="G367" s="18">
        <v>0</v>
      </c>
      <c r="H367" s="18"/>
      <c r="I367" s="18"/>
      <c r="J367" s="18">
        <f t="shared" si="149"/>
        <v>6023</v>
      </c>
      <c r="K367" s="66"/>
      <c r="L367" s="66"/>
      <c r="M367" s="66"/>
    </row>
    <row r="368" spans="1:13" ht="44.25" customHeight="1" x14ac:dyDescent="0.25">
      <c r="A368" s="25" t="str">
        <f t="shared" si="156"/>
        <v>a</v>
      </c>
      <c r="C368" s="33"/>
      <c r="D368" s="51" t="s">
        <v>288</v>
      </c>
      <c r="E368" s="5" t="s">
        <v>160</v>
      </c>
      <c r="F368" s="18">
        <v>5.3599999999860302</v>
      </c>
      <c r="G368" s="18">
        <v>0</v>
      </c>
      <c r="H368" s="18"/>
      <c r="I368" s="18"/>
      <c r="J368" s="18">
        <f t="shared" si="149"/>
        <v>5.3599999999860302</v>
      </c>
      <c r="K368" s="47"/>
      <c r="L368" s="58"/>
      <c r="M368" s="58"/>
    </row>
    <row r="369" spans="1:13" ht="27" hidden="1" customHeight="1" x14ac:dyDescent="0.25">
      <c r="A369" s="25" t="str">
        <f t="shared" si="155"/>
        <v>b</v>
      </c>
      <c r="C369" s="33"/>
      <c r="D369" s="52"/>
      <c r="E369" s="1"/>
      <c r="F369" s="18"/>
      <c r="G369" s="18">
        <v>0</v>
      </c>
      <c r="H369" s="18"/>
      <c r="I369" s="18"/>
      <c r="J369" s="18">
        <f t="shared" si="149"/>
        <v>0</v>
      </c>
      <c r="K369" s="47"/>
      <c r="L369" s="58"/>
      <c r="M369" s="58"/>
    </row>
    <row r="370" spans="1:13" ht="27" hidden="1" customHeight="1" x14ac:dyDescent="0.25">
      <c r="A370" s="25" t="str">
        <f t="shared" si="155"/>
        <v>b</v>
      </c>
      <c r="C370" s="33"/>
      <c r="D370" s="6"/>
      <c r="E370" s="5"/>
      <c r="F370" s="18"/>
      <c r="G370" s="18">
        <v>0</v>
      </c>
      <c r="H370" s="18"/>
      <c r="I370" s="18"/>
      <c r="J370" s="18">
        <f t="shared" si="149"/>
        <v>0</v>
      </c>
      <c r="K370" s="23"/>
      <c r="L370" s="56"/>
      <c r="M370" s="56"/>
    </row>
    <row r="371" spans="1:13" ht="45.75" customHeight="1" x14ac:dyDescent="0.25">
      <c r="A371" s="25" t="str">
        <f t="shared" si="155"/>
        <v>a</v>
      </c>
      <c r="B371">
        <v>1</v>
      </c>
      <c r="C371" s="31" t="s">
        <v>132</v>
      </c>
      <c r="D371" s="3" t="s">
        <v>15</v>
      </c>
      <c r="E371" s="3"/>
      <c r="F371" s="17">
        <f t="shared" ref="F371:L371" si="157">SUM(F372:F376)</f>
        <v>1545.0500000000002</v>
      </c>
      <c r="G371" s="17">
        <f t="shared" si="157"/>
        <v>0</v>
      </c>
      <c r="H371" s="17">
        <f t="shared" si="157"/>
        <v>0</v>
      </c>
      <c r="I371" s="17">
        <f t="shared" si="157"/>
        <v>0</v>
      </c>
      <c r="J371" s="17">
        <f t="shared" si="157"/>
        <v>1545.0500000000002</v>
      </c>
      <c r="K371" s="17">
        <f t="shared" si="157"/>
        <v>0</v>
      </c>
      <c r="L371" s="17">
        <f t="shared" si="157"/>
        <v>0</v>
      </c>
      <c r="M371" s="17">
        <f t="shared" ref="M371" si="158">SUM(M372:M376)</f>
        <v>0</v>
      </c>
    </row>
    <row r="372" spans="1:13" ht="49.5" customHeight="1" x14ac:dyDescent="0.25">
      <c r="A372" s="25" t="str">
        <f t="shared" si="155"/>
        <v>a</v>
      </c>
      <c r="C372" s="33"/>
      <c r="D372" s="48" t="s">
        <v>289</v>
      </c>
      <c r="E372" s="1" t="s">
        <v>160</v>
      </c>
      <c r="F372" s="18">
        <v>1545.0500000000002</v>
      </c>
      <c r="G372" s="18">
        <v>0</v>
      </c>
      <c r="H372" s="18"/>
      <c r="I372" s="18"/>
      <c r="J372" s="18">
        <f t="shared" si="149"/>
        <v>1545.0500000000002</v>
      </c>
      <c r="K372" s="66"/>
      <c r="L372" s="66"/>
      <c r="M372" s="66"/>
    </row>
    <row r="373" spans="1:13" ht="27" hidden="1" customHeight="1" x14ac:dyDescent="0.25">
      <c r="A373" s="25" t="str">
        <f t="shared" si="155"/>
        <v>b</v>
      </c>
      <c r="C373" s="33"/>
      <c r="D373" s="48"/>
      <c r="E373" s="1"/>
      <c r="F373" s="18"/>
      <c r="G373" s="18">
        <v>0</v>
      </c>
      <c r="H373" s="18"/>
      <c r="I373" s="18"/>
      <c r="J373" s="18">
        <f t="shared" si="149"/>
        <v>0</v>
      </c>
      <c r="K373" s="47"/>
      <c r="L373" s="58"/>
      <c r="M373" s="58"/>
    </row>
    <row r="374" spans="1:13" ht="27" hidden="1" customHeight="1" x14ac:dyDescent="0.25">
      <c r="A374" s="25" t="str">
        <f t="shared" si="155"/>
        <v>b</v>
      </c>
      <c r="C374" s="33"/>
      <c r="D374" s="48"/>
      <c r="E374" s="1"/>
      <c r="F374" s="18"/>
      <c r="G374" s="18">
        <v>0</v>
      </c>
      <c r="H374" s="18"/>
      <c r="I374" s="18"/>
      <c r="J374" s="18">
        <f t="shared" si="149"/>
        <v>0</v>
      </c>
      <c r="K374" s="47"/>
      <c r="L374" s="58"/>
      <c r="M374" s="58"/>
    </row>
    <row r="375" spans="1:13" ht="27" hidden="1" customHeight="1" x14ac:dyDescent="0.25">
      <c r="A375" s="25" t="str">
        <f t="shared" si="155"/>
        <v>b</v>
      </c>
      <c r="C375" s="33"/>
      <c r="D375" s="48"/>
      <c r="E375" s="1"/>
      <c r="F375" s="18"/>
      <c r="G375" s="18">
        <v>0</v>
      </c>
      <c r="H375" s="18"/>
      <c r="I375" s="18"/>
      <c r="J375" s="18">
        <f t="shared" si="149"/>
        <v>0</v>
      </c>
      <c r="K375" s="47"/>
      <c r="L375" s="58"/>
      <c r="M375" s="58"/>
    </row>
    <row r="376" spans="1:13" ht="27" hidden="1" customHeight="1" x14ac:dyDescent="0.25">
      <c r="A376" s="25" t="str">
        <f t="shared" si="155"/>
        <v>b</v>
      </c>
      <c r="C376" s="33"/>
      <c r="D376" s="47"/>
      <c r="E376" s="5"/>
      <c r="F376" s="18"/>
      <c r="G376" s="18">
        <v>0</v>
      </c>
      <c r="H376" s="18"/>
      <c r="I376" s="18"/>
      <c r="J376" s="18">
        <f t="shared" si="149"/>
        <v>0</v>
      </c>
      <c r="K376" s="47"/>
      <c r="L376" s="58"/>
      <c r="M376" s="58"/>
    </row>
    <row r="377" spans="1:13" ht="75" customHeight="1" x14ac:dyDescent="0.25">
      <c r="A377" s="25" t="str">
        <f t="shared" si="155"/>
        <v>a</v>
      </c>
      <c r="B377">
        <v>1</v>
      </c>
      <c r="C377" s="31" t="s">
        <v>133</v>
      </c>
      <c r="D377" s="3" t="s">
        <v>16</v>
      </c>
      <c r="E377" s="3"/>
      <c r="F377" s="17">
        <f t="shared" ref="F377:L377" si="159">SUM(F378:F394)</f>
        <v>123670.47000000002</v>
      </c>
      <c r="G377" s="17">
        <f t="shared" si="159"/>
        <v>82272.3</v>
      </c>
      <c r="H377" s="17">
        <f t="shared" si="159"/>
        <v>0</v>
      </c>
      <c r="I377" s="17">
        <f t="shared" si="159"/>
        <v>0</v>
      </c>
      <c r="J377" s="17">
        <f t="shared" si="159"/>
        <v>205942.77000000002</v>
      </c>
      <c r="K377" s="17">
        <f t="shared" si="159"/>
        <v>0</v>
      </c>
      <c r="L377" s="17">
        <f t="shared" si="159"/>
        <v>0</v>
      </c>
      <c r="M377" s="17">
        <f t="shared" ref="M377" si="160">SUM(M378:M394)</f>
        <v>0</v>
      </c>
    </row>
    <row r="378" spans="1:13" ht="58.5" customHeight="1" x14ac:dyDescent="0.25">
      <c r="A378" s="25" t="str">
        <f t="shared" si="155"/>
        <v>a</v>
      </c>
      <c r="C378" s="33"/>
      <c r="D378" s="47" t="s">
        <v>200</v>
      </c>
      <c r="E378" s="5" t="s">
        <v>160</v>
      </c>
      <c r="F378" s="18"/>
      <c r="G378" s="18">
        <v>1520</v>
      </c>
      <c r="H378" s="18"/>
      <c r="I378" s="18"/>
      <c r="J378" s="18">
        <f t="shared" si="149"/>
        <v>1520</v>
      </c>
      <c r="K378" s="66"/>
      <c r="L378" s="66"/>
      <c r="M378" s="66"/>
    </row>
    <row r="379" spans="1:13" ht="51.75" customHeight="1" x14ac:dyDescent="0.25">
      <c r="A379" s="25" t="str">
        <f t="shared" si="155"/>
        <v>a</v>
      </c>
      <c r="C379" s="33"/>
      <c r="D379" s="47" t="s">
        <v>202</v>
      </c>
      <c r="E379" s="5" t="s">
        <v>160</v>
      </c>
      <c r="F379" s="18"/>
      <c r="G379" s="18">
        <v>1009.3000000000029</v>
      </c>
      <c r="H379" s="18"/>
      <c r="I379" s="18"/>
      <c r="J379" s="18">
        <f t="shared" si="149"/>
        <v>1009.3000000000029</v>
      </c>
      <c r="K379" s="66"/>
      <c r="L379" s="66"/>
      <c r="M379" s="66"/>
    </row>
    <row r="380" spans="1:13" ht="50.25" customHeight="1" x14ac:dyDescent="0.25">
      <c r="A380" s="25" t="str">
        <f t="shared" si="155"/>
        <v>a</v>
      </c>
      <c r="C380" s="33"/>
      <c r="D380" s="47" t="s">
        <v>201</v>
      </c>
      <c r="E380" s="5" t="s">
        <v>160</v>
      </c>
      <c r="F380" s="18"/>
      <c r="G380" s="18">
        <v>77640</v>
      </c>
      <c r="H380" s="18"/>
      <c r="I380" s="18"/>
      <c r="J380" s="18">
        <f t="shared" si="149"/>
        <v>77640</v>
      </c>
      <c r="K380" s="66"/>
      <c r="L380" s="66"/>
      <c r="M380" s="66"/>
    </row>
    <row r="381" spans="1:13" ht="42" customHeight="1" x14ac:dyDescent="0.25">
      <c r="A381" s="25" t="str">
        <f t="shared" si="155"/>
        <v>a</v>
      </c>
      <c r="C381" s="33"/>
      <c r="D381" s="47" t="s">
        <v>203</v>
      </c>
      <c r="E381" s="5" t="s">
        <v>160</v>
      </c>
      <c r="F381" s="18"/>
      <c r="G381" s="18">
        <v>2103</v>
      </c>
      <c r="H381" s="18"/>
      <c r="I381" s="18"/>
      <c r="J381" s="18">
        <f t="shared" si="149"/>
        <v>2103</v>
      </c>
      <c r="K381" s="66"/>
      <c r="L381" s="66"/>
      <c r="M381" s="66"/>
    </row>
    <row r="382" spans="1:13" ht="39" customHeight="1" x14ac:dyDescent="0.25">
      <c r="A382" s="25" t="str">
        <f t="shared" si="155"/>
        <v>a</v>
      </c>
      <c r="C382" s="33"/>
      <c r="D382" s="47" t="s">
        <v>290</v>
      </c>
      <c r="E382" s="5" t="s">
        <v>160</v>
      </c>
      <c r="F382" s="18">
        <v>0.90000000002328306</v>
      </c>
      <c r="G382" s="18">
        <v>0</v>
      </c>
      <c r="H382" s="18"/>
      <c r="I382" s="18"/>
      <c r="J382" s="18">
        <f t="shared" si="149"/>
        <v>0.90000000002328306</v>
      </c>
      <c r="K382" s="66"/>
      <c r="L382" s="66"/>
      <c r="M382" s="66"/>
    </row>
    <row r="383" spans="1:13" ht="45" customHeight="1" x14ac:dyDescent="0.25">
      <c r="A383" s="25" t="str">
        <f t="shared" si="155"/>
        <v>a</v>
      </c>
      <c r="C383" s="33"/>
      <c r="D383" s="47" t="s">
        <v>291</v>
      </c>
      <c r="E383" s="5" t="s">
        <v>160</v>
      </c>
      <c r="F383" s="18">
        <v>10524.309999999998</v>
      </c>
      <c r="G383" s="18">
        <v>0</v>
      </c>
      <c r="H383" s="18"/>
      <c r="I383" s="18"/>
      <c r="J383" s="18">
        <f t="shared" si="149"/>
        <v>10524.309999999998</v>
      </c>
      <c r="K383" s="66"/>
      <c r="L383" s="66"/>
      <c r="M383" s="66"/>
    </row>
    <row r="384" spans="1:13" ht="54.75" customHeight="1" x14ac:dyDescent="0.25">
      <c r="A384" s="25" t="str">
        <f t="shared" si="155"/>
        <v>a</v>
      </c>
      <c r="C384" s="33"/>
      <c r="D384" s="47" t="s">
        <v>292</v>
      </c>
      <c r="E384" s="5" t="s">
        <v>160</v>
      </c>
      <c r="F384" s="18">
        <v>7333</v>
      </c>
      <c r="G384" s="18">
        <v>0</v>
      </c>
      <c r="H384" s="18"/>
      <c r="I384" s="18"/>
      <c r="J384" s="18">
        <f t="shared" si="149"/>
        <v>7333</v>
      </c>
      <c r="K384" s="66"/>
      <c r="L384" s="66"/>
      <c r="M384" s="66"/>
    </row>
    <row r="385" spans="1:13" ht="62.25" customHeight="1" x14ac:dyDescent="0.25">
      <c r="A385" s="25" t="str">
        <f t="shared" si="155"/>
        <v>a</v>
      </c>
      <c r="C385" s="33"/>
      <c r="D385" s="47" t="s">
        <v>293</v>
      </c>
      <c r="E385" s="5" t="s">
        <v>160</v>
      </c>
      <c r="F385" s="18">
        <v>9814</v>
      </c>
      <c r="G385" s="18">
        <v>0</v>
      </c>
      <c r="H385" s="18"/>
      <c r="I385" s="18"/>
      <c r="J385" s="18">
        <f t="shared" si="149"/>
        <v>9814</v>
      </c>
      <c r="K385" s="66"/>
      <c r="L385" s="66"/>
      <c r="M385" s="66"/>
    </row>
    <row r="386" spans="1:13" ht="27.75" customHeight="1" x14ac:dyDescent="0.25">
      <c r="A386" s="25" t="str">
        <f t="shared" ref="A386:A387" si="161">IF(OR(F386&lt;&gt;0,I386&lt;&gt;0,J386&lt;&gt;0),"a","b")</f>
        <v>a</v>
      </c>
      <c r="C386" s="33"/>
      <c r="D386" s="47" t="s">
        <v>294</v>
      </c>
      <c r="E386" s="5" t="s">
        <v>160</v>
      </c>
      <c r="F386" s="18">
        <v>1086</v>
      </c>
      <c r="G386" s="18">
        <v>0</v>
      </c>
      <c r="H386" s="18"/>
      <c r="I386" s="18"/>
      <c r="J386" s="18">
        <f t="shared" si="149"/>
        <v>1086</v>
      </c>
      <c r="K386" s="66"/>
      <c r="L386" s="66"/>
      <c r="M386" s="66"/>
    </row>
    <row r="387" spans="1:13" ht="48.75" customHeight="1" x14ac:dyDescent="0.25">
      <c r="A387" s="25" t="str">
        <f t="shared" si="161"/>
        <v>a</v>
      </c>
      <c r="C387" s="33"/>
      <c r="D387" s="47" t="s">
        <v>295</v>
      </c>
      <c r="E387" s="5" t="s">
        <v>160</v>
      </c>
      <c r="F387" s="18">
        <v>7000</v>
      </c>
      <c r="G387" s="18">
        <v>0</v>
      </c>
      <c r="H387" s="18"/>
      <c r="I387" s="18"/>
      <c r="J387" s="18">
        <f t="shared" si="149"/>
        <v>7000</v>
      </c>
      <c r="K387" s="66"/>
      <c r="L387" s="66"/>
      <c r="M387" s="66"/>
    </row>
    <row r="388" spans="1:13" ht="48.75" customHeight="1" x14ac:dyDescent="0.25">
      <c r="A388" s="25" t="str">
        <f t="shared" si="155"/>
        <v>a</v>
      </c>
      <c r="C388" s="33"/>
      <c r="D388" s="47" t="s">
        <v>296</v>
      </c>
      <c r="E388" s="5" t="s">
        <v>160</v>
      </c>
      <c r="F388" s="18">
        <v>54416.200000000012</v>
      </c>
      <c r="G388" s="18">
        <v>0</v>
      </c>
      <c r="H388" s="18"/>
      <c r="I388" s="18"/>
      <c r="J388" s="18">
        <f t="shared" si="149"/>
        <v>54416.200000000012</v>
      </c>
      <c r="K388" s="66"/>
      <c r="L388" s="66"/>
      <c r="M388" s="66"/>
    </row>
    <row r="389" spans="1:13" ht="53.25" customHeight="1" x14ac:dyDescent="0.25">
      <c r="A389" s="25" t="str">
        <f t="shared" si="155"/>
        <v>a</v>
      </c>
      <c r="C389" s="33"/>
      <c r="D389" s="47" t="s">
        <v>297</v>
      </c>
      <c r="E389" s="5" t="s">
        <v>160</v>
      </c>
      <c r="F389" s="18">
        <v>3.0999999999767169</v>
      </c>
      <c r="G389" s="18">
        <v>0</v>
      </c>
      <c r="H389" s="18"/>
      <c r="I389" s="18"/>
      <c r="J389" s="18">
        <f t="shared" si="149"/>
        <v>3.0999999999767169</v>
      </c>
      <c r="K389" s="66"/>
      <c r="L389" s="66"/>
      <c r="M389" s="66"/>
    </row>
    <row r="390" spans="1:13" ht="48.75" customHeight="1" x14ac:dyDescent="0.25">
      <c r="A390" s="25" t="str">
        <f t="shared" si="155"/>
        <v>a</v>
      </c>
      <c r="C390" s="33"/>
      <c r="D390" s="48" t="s">
        <v>298</v>
      </c>
      <c r="E390" s="1" t="s">
        <v>160</v>
      </c>
      <c r="F390" s="18">
        <v>32866.880000000005</v>
      </c>
      <c r="G390" s="18">
        <v>0</v>
      </c>
      <c r="H390" s="18"/>
      <c r="I390" s="18"/>
      <c r="J390" s="18">
        <f t="shared" si="149"/>
        <v>32866.880000000005</v>
      </c>
      <c r="K390" s="66"/>
      <c r="L390" s="66"/>
      <c r="M390" s="66"/>
    </row>
    <row r="391" spans="1:13" ht="38.25" customHeight="1" x14ac:dyDescent="0.25">
      <c r="A391" s="25" t="str">
        <f t="shared" si="155"/>
        <v>a</v>
      </c>
      <c r="C391" s="33"/>
      <c r="D391" s="48" t="s">
        <v>299</v>
      </c>
      <c r="E391" s="1" t="s">
        <v>160</v>
      </c>
      <c r="F391" s="18">
        <v>8.000000000174623E-2</v>
      </c>
      <c r="G391" s="18">
        <v>0</v>
      </c>
      <c r="H391" s="18"/>
      <c r="I391" s="18"/>
      <c r="J391" s="18">
        <f t="shared" si="149"/>
        <v>8.000000000174623E-2</v>
      </c>
      <c r="K391" s="47"/>
      <c r="L391" s="58"/>
      <c r="M391" s="58"/>
    </row>
    <row r="392" spans="1:13" ht="51" customHeight="1" x14ac:dyDescent="0.25">
      <c r="A392" s="25" t="str">
        <f t="shared" si="155"/>
        <v>a</v>
      </c>
      <c r="C392" s="33"/>
      <c r="D392" s="48" t="s">
        <v>300</v>
      </c>
      <c r="E392" s="1" t="s">
        <v>160</v>
      </c>
      <c r="F392" s="18">
        <v>626</v>
      </c>
      <c r="G392" s="18">
        <v>0</v>
      </c>
      <c r="H392" s="18"/>
      <c r="I392" s="18"/>
      <c r="J392" s="18">
        <f t="shared" si="149"/>
        <v>626</v>
      </c>
      <c r="K392" s="47"/>
      <c r="L392" s="58"/>
      <c r="M392" s="58"/>
    </row>
    <row r="393" spans="1:13" ht="27.75" hidden="1" customHeight="1" x14ac:dyDescent="0.25">
      <c r="A393" s="25" t="str">
        <f t="shared" si="155"/>
        <v>b</v>
      </c>
      <c r="C393" s="33"/>
      <c r="D393" s="48"/>
      <c r="E393" s="1"/>
      <c r="F393" s="18"/>
      <c r="G393" s="18">
        <v>0</v>
      </c>
      <c r="H393" s="18"/>
      <c r="I393" s="18"/>
      <c r="J393" s="18">
        <f t="shared" si="149"/>
        <v>0</v>
      </c>
      <c r="K393" s="47"/>
      <c r="L393" s="58"/>
      <c r="M393" s="58"/>
    </row>
    <row r="394" spans="1:13" ht="27.75" hidden="1" customHeight="1" x14ac:dyDescent="0.25">
      <c r="A394" s="25" t="str">
        <f t="shared" si="155"/>
        <v>b</v>
      </c>
      <c r="C394" s="33"/>
      <c r="D394" s="48"/>
      <c r="E394" s="1"/>
      <c r="F394" s="18"/>
      <c r="G394" s="18">
        <v>0</v>
      </c>
      <c r="H394" s="18"/>
      <c r="I394" s="18"/>
      <c r="J394" s="18">
        <f t="shared" si="149"/>
        <v>0</v>
      </c>
      <c r="K394" s="47"/>
      <c r="L394" s="58"/>
      <c r="M394" s="58"/>
    </row>
    <row r="395" spans="1:13" ht="66" customHeight="1" x14ac:dyDescent="0.25">
      <c r="A395" s="25" t="str">
        <f t="shared" si="155"/>
        <v>a</v>
      </c>
      <c r="B395">
        <v>1</v>
      </c>
      <c r="C395" s="30" t="s">
        <v>134</v>
      </c>
      <c r="D395" s="4" t="s">
        <v>165</v>
      </c>
      <c r="E395" s="13"/>
      <c r="F395" s="15">
        <f>F396+F413</f>
        <v>182202.03</v>
      </c>
      <c r="G395" s="15">
        <f t="shared" ref="G395:L395" si="162">G396+G413</f>
        <v>3385</v>
      </c>
      <c r="H395" s="15">
        <f t="shared" si="162"/>
        <v>0</v>
      </c>
      <c r="I395" s="15">
        <f t="shared" si="162"/>
        <v>0</v>
      </c>
      <c r="J395" s="15">
        <f t="shared" si="162"/>
        <v>185587.03</v>
      </c>
      <c r="K395" s="15">
        <f t="shared" si="162"/>
        <v>0</v>
      </c>
      <c r="L395" s="15">
        <f t="shared" si="162"/>
        <v>0</v>
      </c>
      <c r="M395" s="15">
        <f t="shared" ref="M395" si="163">M396+M413</f>
        <v>0</v>
      </c>
    </row>
    <row r="396" spans="1:13" ht="63.75" customHeight="1" x14ac:dyDescent="0.25">
      <c r="A396" s="25" t="str">
        <f t="shared" si="155"/>
        <v>a</v>
      </c>
      <c r="B396">
        <v>1</v>
      </c>
      <c r="C396" s="31" t="s">
        <v>135</v>
      </c>
      <c r="D396" s="3" t="s">
        <v>166</v>
      </c>
      <c r="E396" s="3"/>
      <c r="F396" s="17">
        <f>SUM(F397:F412)</f>
        <v>182202.03</v>
      </c>
      <c r="G396" s="17">
        <f t="shared" ref="G396:L396" si="164">SUM(G397:G412)</f>
        <v>3385</v>
      </c>
      <c r="H396" s="17">
        <f t="shared" si="164"/>
        <v>0</v>
      </c>
      <c r="I396" s="17">
        <f t="shared" si="164"/>
        <v>0</v>
      </c>
      <c r="J396" s="17">
        <f t="shared" si="164"/>
        <v>185587.03</v>
      </c>
      <c r="K396" s="17">
        <f t="shared" si="164"/>
        <v>0</v>
      </c>
      <c r="L396" s="17">
        <f t="shared" si="164"/>
        <v>0</v>
      </c>
      <c r="M396" s="17">
        <f t="shared" ref="M396" si="165">SUM(M397:M412)</f>
        <v>0</v>
      </c>
    </row>
    <row r="397" spans="1:13" ht="44.25" customHeight="1" x14ac:dyDescent="0.25">
      <c r="A397" s="25" t="str">
        <f t="shared" si="155"/>
        <v>a</v>
      </c>
      <c r="C397" s="40"/>
      <c r="D397" s="50" t="s">
        <v>168</v>
      </c>
      <c r="E397" s="14" t="s">
        <v>157</v>
      </c>
      <c r="F397" s="18"/>
      <c r="G397" s="18">
        <v>2320</v>
      </c>
      <c r="H397" s="18"/>
      <c r="I397" s="18"/>
      <c r="J397" s="18">
        <f t="shared" ref="J397:J432" si="166">F397+G397+H397+I397</f>
        <v>2320</v>
      </c>
      <c r="K397" s="66"/>
      <c r="L397" s="66"/>
      <c r="M397" s="66"/>
    </row>
    <row r="398" spans="1:13" ht="44.25" customHeight="1" x14ac:dyDescent="0.25">
      <c r="A398" s="25" t="str">
        <f t="shared" si="155"/>
        <v>a</v>
      </c>
      <c r="C398" s="40"/>
      <c r="D398" s="50" t="s">
        <v>169</v>
      </c>
      <c r="E398" s="14" t="s">
        <v>157</v>
      </c>
      <c r="F398" s="18"/>
      <c r="G398" s="18">
        <v>1065</v>
      </c>
      <c r="H398" s="18"/>
      <c r="I398" s="18"/>
      <c r="J398" s="18">
        <f t="shared" si="166"/>
        <v>1065</v>
      </c>
      <c r="K398" s="66"/>
      <c r="L398" s="66"/>
      <c r="M398" s="66"/>
    </row>
    <row r="399" spans="1:13" ht="44.25" customHeight="1" x14ac:dyDescent="0.25">
      <c r="A399" s="25" t="str">
        <f t="shared" si="155"/>
        <v>a</v>
      </c>
      <c r="C399" s="40"/>
      <c r="D399" s="50" t="s">
        <v>301</v>
      </c>
      <c r="E399" s="14" t="s">
        <v>157</v>
      </c>
      <c r="F399" s="18">
        <v>150</v>
      </c>
      <c r="G399" s="18">
        <v>0</v>
      </c>
      <c r="H399" s="18"/>
      <c r="I399" s="18"/>
      <c r="J399" s="18">
        <f t="shared" si="166"/>
        <v>150</v>
      </c>
      <c r="K399" s="66"/>
      <c r="L399" s="66"/>
      <c r="M399" s="66"/>
    </row>
    <row r="400" spans="1:13" ht="44.25" customHeight="1" x14ac:dyDescent="0.25">
      <c r="A400" s="25" t="str">
        <f t="shared" si="155"/>
        <v>a</v>
      </c>
      <c r="C400" s="40"/>
      <c r="D400" s="50" t="s">
        <v>302</v>
      </c>
      <c r="E400" s="14" t="s">
        <v>157</v>
      </c>
      <c r="F400" s="18">
        <v>15485</v>
      </c>
      <c r="G400" s="18">
        <v>0</v>
      </c>
      <c r="H400" s="18"/>
      <c r="I400" s="18"/>
      <c r="J400" s="18">
        <f t="shared" si="166"/>
        <v>15485</v>
      </c>
      <c r="K400" s="66"/>
      <c r="L400" s="66"/>
      <c r="M400" s="66"/>
    </row>
    <row r="401" spans="1:13" ht="44.25" customHeight="1" x14ac:dyDescent="0.25">
      <c r="A401" s="25" t="str">
        <f t="shared" si="155"/>
        <v>a</v>
      </c>
      <c r="C401" s="40"/>
      <c r="D401" s="46" t="s">
        <v>303</v>
      </c>
      <c r="E401" s="5" t="s">
        <v>157</v>
      </c>
      <c r="F401" s="63">
        <v>67660</v>
      </c>
      <c r="G401" s="63">
        <v>0</v>
      </c>
      <c r="H401" s="63"/>
      <c r="I401" s="63"/>
      <c r="J401" s="18">
        <f t="shared" si="166"/>
        <v>67660</v>
      </c>
      <c r="K401" s="66"/>
      <c r="L401" s="66"/>
      <c r="M401" s="66"/>
    </row>
    <row r="402" spans="1:13" ht="44.25" customHeight="1" x14ac:dyDescent="0.25">
      <c r="A402" s="25" t="str">
        <f t="shared" si="155"/>
        <v>a</v>
      </c>
      <c r="C402" s="40"/>
      <c r="D402" s="46" t="s">
        <v>304</v>
      </c>
      <c r="E402" s="5" t="s">
        <v>157</v>
      </c>
      <c r="F402" s="63">
        <v>15210</v>
      </c>
      <c r="G402" s="63">
        <v>0</v>
      </c>
      <c r="H402" s="63"/>
      <c r="I402" s="63"/>
      <c r="J402" s="18">
        <f t="shared" si="166"/>
        <v>15210</v>
      </c>
      <c r="K402" s="66"/>
      <c r="L402" s="66"/>
      <c r="M402" s="66"/>
    </row>
    <row r="403" spans="1:13" ht="44.25" customHeight="1" x14ac:dyDescent="0.25">
      <c r="A403" s="25" t="str">
        <f t="shared" si="155"/>
        <v>a</v>
      </c>
      <c r="C403" s="40"/>
      <c r="D403" s="48" t="s">
        <v>305</v>
      </c>
      <c r="E403" s="1" t="s">
        <v>157</v>
      </c>
      <c r="F403" s="18">
        <v>4537</v>
      </c>
      <c r="G403" s="18">
        <v>0</v>
      </c>
      <c r="H403" s="18"/>
      <c r="I403" s="18"/>
      <c r="J403" s="18">
        <f t="shared" si="166"/>
        <v>4537</v>
      </c>
      <c r="K403" s="66"/>
      <c r="L403" s="66"/>
      <c r="M403" s="66"/>
    </row>
    <row r="404" spans="1:13" ht="44.25" customHeight="1" x14ac:dyDescent="0.25">
      <c r="A404" s="25" t="str">
        <f t="shared" ref="A404:A411" si="167">IF(OR(F404&lt;&gt;0,I404&lt;&gt;0,J404&lt;&gt;0),"a","b")</f>
        <v>a</v>
      </c>
      <c r="C404" s="40"/>
      <c r="D404" s="48" t="s">
        <v>306</v>
      </c>
      <c r="E404" s="1" t="s">
        <v>157</v>
      </c>
      <c r="F404" s="18">
        <v>1122.0300000000007</v>
      </c>
      <c r="G404" s="18">
        <v>0</v>
      </c>
      <c r="H404" s="18"/>
      <c r="I404" s="18"/>
      <c r="J404" s="18">
        <f t="shared" si="166"/>
        <v>1122.0300000000007</v>
      </c>
      <c r="K404" s="66"/>
      <c r="L404" s="66"/>
      <c r="M404" s="66"/>
    </row>
    <row r="405" spans="1:13" ht="44.25" customHeight="1" x14ac:dyDescent="0.25">
      <c r="A405" s="25" t="str">
        <f t="shared" ref="A405:A406" si="168">IF(OR(F405&lt;&gt;0,I405&lt;&gt;0,J405&lt;&gt;0),"a","b")</f>
        <v>a</v>
      </c>
      <c r="C405" s="40"/>
      <c r="D405" s="48" t="s">
        <v>307</v>
      </c>
      <c r="E405" s="1" t="s">
        <v>157</v>
      </c>
      <c r="F405" s="18">
        <v>1862</v>
      </c>
      <c r="G405" s="18">
        <v>0</v>
      </c>
      <c r="H405" s="18"/>
      <c r="I405" s="18"/>
      <c r="J405" s="18">
        <f t="shared" si="166"/>
        <v>1862</v>
      </c>
      <c r="K405" s="66"/>
      <c r="L405" s="66"/>
      <c r="M405" s="66"/>
    </row>
    <row r="406" spans="1:13" ht="44.25" customHeight="1" x14ac:dyDescent="0.25">
      <c r="A406" s="25" t="str">
        <f t="shared" si="168"/>
        <v>a</v>
      </c>
      <c r="C406" s="40"/>
      <c r="D406" s="48" t="s">
        <v>308</v>
      </c>
      <c r="E406" s="1" t="s">
        <v>157</v>
      </c>
      <c r="F406" s="18">
        <v>3026</v>
      </c>
      <c r="G406" s="18">
        <v>0</v>
      </c>
      <c r="H406" s="18"/>
      <c r="I406" s="18"/>
      <c r="J406" s="18">
        <f t="shared" si="166"/>
        <v>3026</v>
      </c>
      <c r="K406" s="66"/>
      <c r="L406" s="66"/>
      <c r="M406" s="66"/>
    </row>
    <row r="407" spans="1:13" ht="44.25" customHeight="1" x14ac:dyDescent="0.25">
      <c r="A407" s="25" t="str">
        <f t="shared" si="167"/>
        <v>a</v>
      </c>
      <c r="C407" s="40"/>
      <c r="D407" s="48" t="s">
        <v>309</v>
      </c>
      <c r="E407" s="1" t="s">
        <v>157</v>
      </c>
      <c r="F407" s="18">
        <v>25823</v>
      </c>
      <c r="G407" s="18">
        <v>0</v>
      </c>
      <c r="H407" s="18"/>
      <c r="I407" s="18"/>
      <c r="J407" s="18">
        <f t="shared" si="166"/>
        <v>25823</v>
      </c>
      <c r="K407" s="66"/>
      <c r="L407" s="66"/>
      <c r="M407" s="66"/>
    </row>
    <row r="408" spans="1:13" ht="44.25" customHeight="1" x14ac:dyDescent="0.25">
      <c r="A408" s="25" t="str">
        <f t="shared" si="167"/>
        <v>a</v>
      </c>
      <c r="C408" s="40"/>
      <c r="D408" s="48" t="s">
        <v>310</v>
      </c>
      <c r="E408" s="1" t="s">
        <v>157</v>
      </c>
      <c r="F408" s="18">
        <v>1812</v>
      </c>
      <c r="G408" s="18">
        <v>0</v>
      </c>
      <c r="H408" s="18"/>
      <c r="I408" s="18"/>
      <c r="J408" s="18">
        <f t="shared" si="166"/>
        <v>1812</v>
      </c>
      <c r="K408" s="66"/>
      <c r="L408" s="66"/>
      <c r="M408" s="66"/>
    </row>
    <row r="409" spans="1:13" ht="44.25" customHeight="1" x14ac:dyDescent="0.25">
      <c r="A409" s="25" t="str">
        <f t="shared" si="167"/>
        <v>a</v>
      </c>
      <c r="C409" s="40"/>
      <c r="D409" s="48" t="s">
        <v>311</v>
      </c>
      <c r="E409" s="1" t="s">
        <v>157</v>
      </c>
      <c r="F409" s="18">
        <v>11444</v>
      </c>
      <c r="G409" s="18">
        <v>0</v>
      </c>
      <c r="H409" s="18"/>
      <c r="I409" s="18"/>
      <c r="J409" s="18">
        <f t="shared" si="166"/>
        <v>11444</v>
      </c>
      <c r="K409" s="66"/>
      <c r="L409" s="66"/>
      <c r="M409" s="66"/>
    </row>
    <row r="410" spans="1:13" ht="44.25" customHeight="1" x14ac:dyDescent="0.25">
      <c r="A410" s="25" t="str">
        <f t="shared" si="167"/>
        <v>a</v>
      </c>
      <c r="C410" s="40"/>
      <c r="D410" s="48" t="s">
        <v>312</v>
      </c>
      <c r="E410" s="1" t="s">
        <v>157</v>
      </c>
      <c r="F410" s="18">
        <v>861</v>
      </c>
      <c r="G410" s="18">
        <v>0</v>
      </c>
      <c r="H410" s="18"/>
      <c r="I410" s="18"/>
      <c r="J410" s="18">
        <f t="shared" si="166"/>
        <v>861</v>
      </c>
      <c r="K410" s="66"/>
      <c r="L410" s="66"/>
      <c r="M410" s="66"/>
    </row>
    <row r="411" spans="1:13" ht="44.25" customHeight="1" x14ac:dyDescent="0.25">
      <c r="A411" s="25" t="str">
        <f t="shared" si="167"/>
        <v>a</v>
      </c>
      <c r="C411" s="40"/>
      <c r="D411" s="48" t="s">
        <v>313</v>
      </c>
      <c r="E411" s="1" t="s">
        <v>157</v>
      </c>
      <c r="F411" s="18">
        <v>33210</v>
      </c>
      <c r="G411" s="18">
        <v>0</v>
      </c>
      <c r="H411" s="18"/>
      <c r="I411" s="18"/>
      <c r="J411" s="18">
        <f t="shared" si="166"/>
        <v>33210</v>
      </c>
      <c r="K411" s="66"/>
      <c r="L411" s="66"/>
      <c r="M411" s="66"/>
    </row>
    <row r="412" spans="1:13" ht="27.75" hidden="1" customHeight="1" x14ac:dyDescent="0.25">
      <c r="A412" s="25" t="str">
        <f t="shared" si="155"/>
        <v>b</v>
      </c>
      <c r="C412" s="40"/>
      <c r="D412" s="50"/>
      <c r="E412" s="14"/>
      <c r="F412" s="18"/>
      <c r="G412" s="18">
        <v>0</v>
      </c>
      <c r="H412" s="18"/>
      <c r="I412" s="18"/>
      <c r="J412" s="18">
        <f t="shared" si="166"/>
        <v>0</v>
      </c>
      <c r="K412" s="53"/>
      <c r="L412" s="60"/>
      <c r="M412" s="60"/>
    </row>
    <row r="413" spans="1:13" ht="98.25" hidden="1" customHeight="1" x14ac:dyDescent="0.25">
      <c r="A413" s="25" t="str">
        <f t="shared" si="155"/>
        <v>b</v>
      </c>
      <c r="B413">
        <v>1</v>
      </c>
      <c r="C413" s="37" t="s">
        <v>136</v>
      </c>
      <c r="D413" s="3" t="s">
        <v>167</v>
      </c>
      <c r="E413" s="3"/>
      <c r="F413" s="17">
        <f>SUM(F414:F433)</f>
        <v>0</v>
      </c>
      <c r="G413" s="17">
        <f t="shared" ref="G413:L413" si="169">SUM(G414:G433)</f>
        <v>0</v>
      </c>
      <c r="H413" s="17">
        <f t="shared" si="169"/>
        <v>0</v>
      </c>
      <c r="I413" s="17">
        <f t="shared" si="169"/>
        <v>0</v>
      </c>
      <c r="J413" s="17">
        <f t="shared" si="169"/>
        <v>0</v>
      </c>
      <c r="K413" s="17">
        <f t="shared" si="169"/>
        <v>0</v>
      </c>
      <c r="L413" s="17">
        <f t="shared" si="169"/>
        <v>0</v>
      </c>
      <c r="M413" s="17">
        <f t="shared" ref="M413" si="170">SUM(M414:M433)</f>
        <v>0</v>
      </c>
    </row>
    <row r="414" spans="1:13" ht="21.75" hidden="1" customHeight="1" x14ac:dyDescent="0.25">
      <c r="A414" s="25" t="str">
        <f t="shared" si="155"/>
        <v>b</v>
      </c>
      <c r="C414" s="40"/>
      <c r="D414" s="50"/>
      <c r="E414" s="14"/>
      <c r="F414" s="18"/>
      <c r="G414" s="18">
        <v>0</v>
      </c>
      <c r="H414" s="18"/>
      <c r="I414" s="18"/>
      <c r="J414" s="18">
        <f t="shared" si="166"/>
        <v>0</v>
      </c>
      <c r="K414" s="66"/>
      <c r="L414" s="66"/>
      <c r="M414" s="66"/>
    </row>
    <row r="415" spans="1:13" ht="21.75" hidden="1" customHeight="1" x14ac:dyDescent="0.25">
      <c r="A415" s="25" t="str">
        <f t="shared" si="155"/>
        <v>b</v>
      </c>
      <c r="C415" s="40"/>
      <c r="D415" s="50"/>
      <c r="E415" s="14"/>
      <c r="F415" s="18"/>
      <c r="G415" s="18">
        <v>0</v>
      </c>
      <c r="H415" s="18"/>
      <c r="I415" s="18"/>
      <c r="J415" s="18">
        <f t="shared" si="166"/>
        <v>0</v>
      </c>
      <c r="K415" s="66"/>
      <c r="L415" s="66"/>
      <c r="M415" s="66"/>
    </row>
    <row r="416" spans="1:13" ht="21.75" hidden="1" customHeight="1" x14ac:dyDescent="0.25">
      <c r="A416" s="25" t="str">
        <f t="shared" si="155"/>
        <v>b</v>
      </c>
      <c r="C416" s="40"/>
      <c r="D416" s="50"/>
      <c r="E416" s="14"/>
      <c r="F416" s="18"/>
      <c r="G416" s="18">
        <v>0</v>
      </c>
      <c r="H416" s="18"/>
      <c r="I416" s="18"/>
      <c r="J416" s="18">
        <f t="shared" si="166"/>
        <v>0</v>
      </c>
      <c r="K416" s="66"/>
      <c r="L416" s="66"/>
      <c r="M416" s="66"/>
    </row>
    <row r="417" spans="1:13" ht="21.75" hidden="1" customHeight="1" x14ac:dyDescent="0.25">
      <c r="A417" s="25" t="str">
        <f t="shared" si="155"/>
        <v>b</v>
      </c>
      <c r="C417" s="40"/>
      <c r="D417" s="50"/>
      <c r="E417" s="14"/>
      <c r="F417" s="18"/>
      <c r="G417" s="18">
        <v>0</v>
      </c>
      <c r="H417" s="18"/>
      <c r="I417" s="18"/>
      <c r="J417" s="18">
        <f t="shared" si="166"/>
        <v>0</v>
      </c>
      <c r="K417" s="66"/>
      <c r="L417" s="66"/>
      <c r="M417" s="66"/>
    </row>
    <row r="418" spans="1:13" ht="21.75" hidden="1" customHeight="1" x14ac:dyDescent="0.25">
      <c r="A418" s="25" t="str">
        <f t="shared" si="155"/>
        <v>b</v>
      </c>
      <c r="C418" s="62"/>
      <c r="D418" s="46"/>
      <c r="E418" s="5"/>
      <c r="F418" s="63"/>
      <c r="G418" s="63">
        <v>0</v>
      </c>
      <c r="H418" s="63"/>
      <c r="I418" s="63"/>
      <c r="J418" s="18">
        <f t="shared" si="166"/>
        <v>0</v>
      </c>
      <c r="K418" s="66"/>
      <c r="L418" s="66"/>
      <c r="M418" s="66"/>
    </row>
    <row r="419" spans="1:13" ht="21.75" hidden="1" customHeight="1" x14ac:dyDescent="0.25">
      <c r="A419" s="25" t="str">
        <f t="shared" si="155"/>
        <v>b</v>
      </c>
      <c r="C419" s="62"/>
      <c r="D419" s="46"/>
      <c r="E419" s="5"/>
      <c r="F419" s="63"/>
      <c r="G419" s="63">
        <v>0</v>
      </c>
      <c r="H419" s="63"/>
      <c r="I419" s="63"/>
      <c r="J419" s="18">
        <f t="shared" si="166"/>
        <v>0</v>
      </c>
      <c r="K419" s="66"/>
      <c r="L419" s="66"/>
      <c r="M419" s="66"/>
    </row>
    <row r="420" spans="1:13" ht="21.75" hidden="1" customHeight="1" x14ac:dyDescent="0.25">
      <c r="A420" s="25" t="str">
        <f t="shared" si="155"/>
        <v>b</v>
      </c>
      <c r="C420" s="40"/>
      <c r="D420" s="48"/>
      <c r="E420" s="1"/>
      <c r="F420" s="18"/>
      <c r="G420" s="18">
        <v>0</v>
      </c>
      <c r="H420" s="18"/>
      <c r="I420" s="18"/>
      <c r="J420" s="18">
        <f t="shared" si="166"/>
        <v>0</v>
      </c>
      <c r="K420" s="66"/>
      <c r="L420" s="66"/>
      <c r="M420" s="66"/>
    </row>
    <row r="421" spans="1:13" ht="21.75" hidden="1" customHeight="1" x14ac:dyDescent="0.25">
      <c r="A421" s="25" t="str">
        <f t="shared" si="155"/>
        <v>b</v>
      </c>
      <c r="C421" s="40"/>
      <c r="D421" s="48"/>
      <c r="E421" s="1"/>
      <c r="F421" s="18"/>
      <c r="G421" s="18">
        <v>0</v>
      </c>
      <c r="H421" s="18"/>
      <c r="I421" s="18"/>
      <c r="J421" s="18">
        <f t="shared" si="166"/>
        <v>0</v>
      </c>
      <c r="K421" s="66"/>
      <c r="L421" s="66"/>
      <c r="M421" s="66"/>
    </row>
    <row r="422" spans="1:13" ht="21.75" hidden="1" customHeight="1" x14ac:dyDescent="0.25">
      <c r="A422" s="25" t="str">
        <f t="shared" si="155"/>
        <v>b</v>
      </c>
      <c r="C422" s="40"/>
      <c r="D422" s="48"/>
      <c r="E422" s="1"/>
      <c r="F422" s="18"/>
      <c r="G422" s="18">
        <v>0</v>
      </c>
      <c r="H422" s="18"/>
      <c r="I422" s="18"/>
      <c r="J422" s="18">
        <f t="shared" si="166"/>
        <v>0</v>
      </c>
      <c r="K422" s="66"/>
      <c r="L422" s="66"/>
      <c r="M422" s="66"/>
    </row>
    <row r="423" spans="1:13" ht="21.75" hidden="1" customHeight="1" x14ac:dyDescent="0.25">
      <c r="A423" s="25" t="str">
        <f t="shared" si="155"/>
        <v>b</v>
      </c>
      <c r="C423" s="40"/>
      <c r="D423" s="48"/>
      <c r="E423" s="1"/>
      <c r="F423" s="18"/>
      <c r="G423" s="18">
        <v>0</v>
      </c>
      <c r="H423" s="18"/>
      <c r="I423" s="18"/>
      <c r="J423" s="18">
        <f t="shared" si="166"/>
        <v>0</v>
      </c>
      <c r="K423" s="66"/>
      <c r="L423" s="66"/>
      <c r="M423" s="66"/>
    </row>
    <row r="424" spans="1:13" ht="21.75" hidden="1" customHeight="1" x14ac:dyDescent="0.25">
      <c r="A424" s="25" t="str">
        <f t="shared" si="155"/>
        <v>b</v>
      </c>
      <c r="C424" s="40"/>
      <c r="D424" s="48"/>
      <c r="E424" s="1"/>
      <c r="F424" s="18"/>
      <c r="G424" s="18">
        <v>0</v>
      </c>
      <c r="H424" s="18"/>
      <c r="I424" s="18"/>
      <c r="J424" s="18">
        <f t="shared" si="166"/>
        <v>0</v>
      </c>
      <c r="K424" s="66"/>
      <c r="L424" s="66"/>
      <c r="M424" s="66"/>
    </row>
    <row r="425" spans="1:13" ht="21.75" hidden="1" customHeight="1" x14ac:dyDescent="0.25">
      <c r="A425" s="25" t="str">
        <f t="shared" si="155"/>
        <v>b</v>
      </c>
      <c r="C425" s="40"/>
      <c r="D425" s="48"/>
      <c r="E425" s="1"/>
      <c r="F425" s="18"/>
      <c r="G425" s="18">
        <v>0</v>
      </c>
      <c r="H425" s="18"/>
      <c r="I425" s="18"/>
      <c r="J425" s="18">
        <f t="shared" si="166"/>
        <v>0</v>
      </c>
      <c r="K425" s="66"/>
      <c r="L425" s="66"/>
      <c r="M425" s="66"/>
    </row>
    <row r="426" spans="1:13" ht="21.75" hidden="1" customHeight="1" x14ac:dyDescent="0.25">
      <c r="A426" s="25" t="str">
        <f t="shared" si="155"/>
        <v>b</v>
      </c>
      <c r="C426" s="40"/>
      <c r="D426" s="48"/>
      <c r="E426" s="1"/>
      <c r="F426" s="18"/>
      <c r="G426" s="18">
        <v>0</v>
      </c>
      <c r="H426" s="18"/>
      <c r="I426" s="18"/>
      <c r="J426" s="18">
        <f t="shared" si="166"/>
        <v>0</v>
      </c>
      <c r="K426" s="66"/>
      <c r="L426" s="66"/>
      <c r="M426" s="66"/>
    </row>
    <row r="427" spans="1:13" ht="21.75" hidden="1" customHeight="1" x14ac:dyDescent="0.25">
      <c r="A427" s="25" t="str">
        <f t="shared" si="155"/>
        <v>b</v>
      </c>
      <c r="C427" s="40"/>
      <c r="D427" s="2"/>
      <c r="E427" s="1"/>
      <c r="F427" s="18"/>
      <c r="G427" s="18">
        <v>0</v>
      </c>
      <c r="H427" s="18"/>
      <c r="I427" s="18"/>
      <c r="J427" s="18">
        <f t="shared" si="166"/>
        <v>0</v>
      </c>
      <c r="K427" s="23"/>
      <c r="L427" s="56"/>
      <c r="M427" s="56"/>
    </row>
    <row r="428" spans="1:13" ht="21.75" hidden="1" customHeight="1" x14ac:dyDescent="0.25">
      <c r="A428" s="25" t="str">
        <f t="shared" si="155"/>
        <v>b</v>
      </c>
      <c r="C428" s="40"/>
      <c r="D428" s="2"/>
      <c r="E428" s="1"/>
      <c r="F428" s="18"/>
      <c r="G428" s="18">
        <v>0</v>
      </c>
      <c r="H428" s="18"/>
      <c r="I428" s="18"/>
      <c r="J428" s="18">
        <f t="shared" si="166"/>
        <v>0</v>
      </c>
      <c r="K428" s="23"/>
      <c r="L428" s="56"/>
      <c r="M428" s="56"/>
    </row>
    <row r="429" spans="1:13" ht="21.75" hidden="1" customHeight="1" x14ac:dyDescent="0.25">
      <c r="A429" s="25" t="str">
        <f t="shared" si="155"/>
        <v>b</v>
      </c>
      <c r="C429" s="40"/>
      <c r="D429" s="2"/>
      <c r="E429" s="1"/>
      <c r="F429" s="18"/>
      <c r="G429" s="18">
        <v>0</v>
      </c>
      <c r="H429" s="18"/>
      <c r="I429" s="18"/>
      <c r="J429" s="18">
        <f t="shared" si="166"/>
        <v>0</v>
      </c>
      <c r="K429" s="23"/>
      <c r="L429" s="56"/>
      <c r="M429" s="56"/>
    </row>
    <row r="430" spans="1:13" ht="21.75" hidden="1" customHeight="1" x14ac:dyDescent="0.25">
      <c r="A430" s="25" t="str">
        <f t="shared" si="155"/>
        <v>b</v>
      </c>
      <c r="C430" s="40"/>
      <c r="D430" s="14"/>
      <c r="E430" s="14"/>
      <c r="F430" s="18"/>
      <c r="G430" s="18">
        <v>0</v>
      </c>
      <c r="H430" s="18"/>
      <c r="I430" s="18"/>
      <c r="J430" s="18">
        <f t="shared" si="166"/>
        <v>0</v>
      </c>
      <c r="K430" s="23"/>
      <c r="L430" s="56"/>
      <c r="M430" s="56"/>
    </row>
    <row r="431" spans="1:13" ht="21.75" hidden="1" customHeight="1" x14ac:dyDescent="0.25">
      <c r="A431" s="25" t="str">
        <f t="shared" si="155"/>
        <v>b</v>
      </c>
      <c r="C431" s="40"/>
      <c r="D431" s="2"/>
      <c r="E431" s="1"/>
      <c r="F431" s="18"/>
      <c r="G431" s="18">
        <v>0</v>
      </c>
      <c r="H431" s="18"/>
      <c r="I431" s="18"/>
      <c r="J431" s="18">
        <f t="shared" si="166"/>
        <v>0</v>
      </c>
      <c r="K431" s="23"/>
      <c r="L431" s="56"/>
      <c r="M431" s="56"/>
    </row>
    <row r="432" spans="1:13" ht="21.75" hidden="1" customHeight="1" x14ac:dyDescent="0.25">
      <c r="A432" s="25" t="str">
        <f t="shared" si="155"/>
        <v>b</v>
      </c>
      <c r="C432" s="40"/>
      <c r="D432" s="2"/>
      <c r="E432" s="1"/>
      <c r="F432" s="18"/>
      <c r="G432" s="18">
        <v>0</v>
      </c>
      <c r="H432" s="18"/>
      <c r="I432" s="18"/>
      <c r="J432" s="18">
        <f t="shared" si="166"/>
        <v>0</v>
      </c>
      <c r="K432" s="23"/>
      <c r="L432" s="56"/>
      <c r="M432" s="56"/>
    </row>
    <row r="433" spans="1:13" ht="27.75" hidden="1" customHeight="1" x14ac:dyDescent="0.25">
      <c r="A433" s="25" t="str">
        <f t="shared" si="155"/>
        <v>b</v>
      </c>
      <c r="C433" s="40"/>
      <c r="D433" s="14"/>
      <c r="E433" s="14"/>
      <c r="F433" s="18"/>
      <c r="G433" s="18">
        <v>0</v>
      </c>
      <c r="H433" s="18"/>
      <c r="I433" s="18"/>
      <c r="J433" s="18">
        <f t="shared" ref="J433" si="171">F433-I433</f>
        <v>0</v>
      </c>
      <c r="K433" s="23"/>
      <c r="L433" s="56"/>
      <c r="M433" s="56"/>
    </row>
    <row r="434" spans="1:13" ht="27" hidden="1" customHeight="1" x14ac:dyDescent="0.25">
      <c r="A434" s="25" t="str">
        <f t="shared" si="155"/>
        <v>b</v>
      </c>
      <c r="B434">
        <v>1</v>
      </c>
      <c r="C434" s="30" t="s">
        <v>137</v>
      </c>
      <c r="D434" s="4" t="s">
        <v>139</v>
      </c>
      <c r="E434" s="4"/>
      <c r="F434" s="15">
        <f>SUM(F435:F436)</f>
        <v>0</v>
      </c>
      <c r="G434" s="15">
        <f t="shared" ref="G434:L434" si="172">SUM(G435:G436)</f>
        <v>0</v>
      </c>
      <c r="H434" s="15">
        <f t="shared" si="172"/>
        <v>0</v>
      </c>
      <c r="I434" s="15">
        <f t="shared" si="172"/>
        <v>0</v>
      </c>
      <c r="J434" s="15">
        <f t="shared" si="172"/>
        <v>0</v>
      </c>
      <c r="K434" s="15">
        <f t="shared" si="172"/>
        <v>0</v>
      </c>
      <c r="L434" s="15">
        <f t="shared" si="172"/>
        <v>0</v>
      </c>
      <c r="M434" s="15">
        <f t="shared" ref="M434" si="173">SUM(M435:M436)</f>
        <v>0</v>
      </c>
    </row>
    <row r="435" spans="1:13" ht="27" hidden="1" customHeight="1" x14ac:dyDescent="0.25">
      <c r="A435" s="25" t="str">
        <f t="shared" ref="A435:A495" si="174">IF(OR(F435&lt;&gt;0,I435&lt;&gt;0,J435&lt;&gt;0),"a","b")</f>
        <v>b</v>
      </c>
      <c r="C435" s="40"/>
      <c r="D435" s="14"/>
      <c r="E435" s="14"/>
      <c r="F435" s="18"/>
      <c r="G435" s="18">
        <v>0</v>
      </c>
      <c r="H435" s="18"/>
      <c r="I435" s="18"/>
      <c r="J435" s="18">
        <f t="shared" ref="J435:J444" si="175">F435+G435+H435+I435</f>
        <v>0</v>
      </c>
      <c r="K435" s="23"/>
      <c r="L435" s="56"/>
      <c r="M435" s="56"/>
    </row>
    <row r="436" spans="1:13" ht="27" hidden="1" customHeight="1" x14ac:dyDescent="0.25">
      <c r="A436" s="25" t="str">
        <f t="shared" si="174"/>
        <v>b</v>
      </c>
      <c r="C436" s="40"/>
      <c r="D436" s="14"/>
      <c r="E436" s="14"/>
      <c r="F436" s="18"/>
      <c r="G436" s="18">
        <v>0</v>
      </c>
      <c r="H436" s="18"/>
      <c r="I436" s="18"/>
      <c r="J436" s="18">
        <f t="shared" si="175"/>
        <v>0</v>
      </c>
      <c r="K436" s="23"/>
      <c r="L436" s="56"/>
      <c r="M436" s="56"/>
    </row>
    <row r="437" spans="1:13" ht="44.25" hidden="1" customHeight="1" x14ac:dyDescent="0.25">
      <c r="A437" s="25" t="str">
        <f t="shared" si="174"/>
        <v>b</v>
      </c>
      <c r="B437">
        <v>1</v>
      </c>
      <c r="C437" s="30" t="s">
        <v>138</v>
      </c>
      <c r="D437" s="4" t="s">
        <v>141</v>
      </c>
      <c r="E437" s="4"/>
      <c r="F437" s="15">
        <f>SUM(F438:F439)</f>
        <v>0</v>
      </c>
      <c r="G437" s="15">
        <f t="shared" ref="G437:L437" si="176">SUM(G438:G439)</f>
        <v>0</v>
      </c>
      <c r="H437" s="15">
        <f t="shared" si="176"/>
        <v>0</v>
      </c>
      <c r="I437" s="15">
        <f t="shared" si="176"/>
        <v>0</v>
      </c>
      <c r="J437" s="15">
        <f t="shared" si="176"/>
        <v>0</v>
      </c>
      <c r="K437" s="15">
        <f t="shared" si="176"/>
        <v>0</v>
      </c>
      <c r="L437" s="15">
        <f t="shared" si="176"/>
        <v>0</v>
      </c>
      <c r="M437" s="15">
        <f t="shared" ref="M437" si="177">SUM(M438:M439)</f>
        <v>0</v>
      </c>
    </row>
    <row r="438" spans="1:13" ht="27" hidden="1" customHeight="1" x14ac:dyDescent="0.25">
      <c r="A438" s="25" t="str">
        <f t="shared" si="174"/>
        <v>b</v>
      </c>
      <c r="C438" s="40"/>
      <c r="D438" s="14"/>
      <c r="E438" s="14"/>
      <c r="F438" s="18"/>
      <c r="G438" s="18">
        <v>0</v>
      </c>
      <c r="H438" s="18"/>
      <c r="I438" s="18"/>
      <c r="J438" s="18">
        <f t="shared" si="175"/>
        <v>0</v>
      </c>
      <c r="K438" s="23"/>
      <c r="L438" s="56"/>
      <c r="M438" s="56"/>
    </row>
    <row r="439" spans="1:13" ht="27" hidden="1" customHeight="1" x14ac:dyDescent="0.25">
      <c r="A439" s="25" t="str">
        <f t="shared" si="174"/>
        <v>b</v>
      </c>
      <c r="C439" s="40"/>
      <c r="D439" s="14"/>
      <c r="E439" s="14"/>
      <c r="F439" s="18"/>
      <c r="G439" s="18">
        <v>0</v>
      </c>
      <c r="H439" s="18"/>
      <c r="I439" s="18"/>
      <c r="J439" s="18">
        <f t="shared" si="175"/>
        <v>0</v>
      </c>
      <c r="K439" s="23"/>
      <c r="L439" s="56"/>
      <c r="M439" s="56"/>
    </row>
    <row r="440" spans="1:13" ht="56.25" hidden="1" customHeight="1" x14ac:dyDescent="0.25">
      <c r="A440" s="25" t="str">
        <f t="shared" si="174"/>
        <v>b</v>
      </c>
      <c r="B440">
        <v>1</v>
      </c>
      <c r="C440" s="30" t="s">
        <v>140</v>
      </c>
      <c r="D440" s="4" t="s">
        <v>39</v>
      </c>
      <c r="E440" s="4"/>
      <c r="F440" s="15">
        <f>SUM(F441:F444)</f>
        <v>0</v>
      </c>
      <c r="G440" s="15">
        <f t="shared" ref="G440:L440" si="178">SUM(G441:G444)</f>
        <v>0</v>
      </c>
      <c r="H440" s="15">
        <f t="shared" si="178"/>
        <v>0</v>
      </c>
      <c r="I440" s="15">
        <f t="shared" si="178"/>
        <v>0</v>
      </c>
      <c r="J440" s="15">
        <f t="shared" si="178"/>
        <v>0</v>
      </c>
      <c r="K440" s="15">
        <f t="shared" si="178"/>
        <v>0</v>
      </c>
      <c r="L440" s="15">
        <f t="shared" si="178"/>
        <v>0</v>
      </c>
      <c r="M440" s="15">
        <f t="shared" ref="M440" si="179">SUM(M441:M444)</f>
        <v>0</v>
      </c>
    </row>
    <row r="441" spans="1:13" ht="42" hidden="1" customHeight="1" x14ac:dyDescent="0.25">
      <c r="A441" s="25" t="str">
        <f t="shared" si="174"/>
        <v>b</v>
      </c>
      <c r="C441" s="40"/>
      <c r="D441" s="14"/>
      <c r="E441" s="14"/>
      <c r="F441" s="18"/>
      <c r="G441" s="18">
        <v>0</v>
      </c>
      <c r="H441" s="18"/>
      <c r="I441" s="18"/>
      <c r="J441" s="18">
        <f t="shared" si="175"/>
        <v>0</v>
      </c>
      <c r="K441" s="66"/>
      <c r="L441" s="66"/>
      <c r="M441" s="66"/>
    </row>
    <row r="442" spans="1:13" ht="27.75" hidden="1" customHeight="1" x14ac:dyDescent="0.25">
      <c r="A442" s="25" t="str">
        <f t="shared" si="174"/>
        <v>b</v>
      </c>
      <c r="C442" s="40"/>
      <c r="D442" s="14"/>
      <c r="E442" s="14"/>
      <c r="F442" s="18"/>
      <c r="G442" s="18">
        <v>0</v>
      </c>
      <c r="H442" s="18"/>
      <c r="I442" s="18"/>
      <c r="J442" s="18">
        <f t="shared" si="175"/>
        <v>0</v>
      </c>
      <c r="K442" s="66"/>
      <c r="L442" s="66"/>
      <c r="M442" s="66"/>
    </row>
    <row r="443" spans="1:13" ht="27.75" hidden="1" customHeight="1" x14ac:dyDescent="0.25">
      <c r="A443" s="25" t="str">
        <f t="shared" si="174"/>
        <v>b</v>
      </c>
      <c r="C443" s="40"/>
      <c r="D443" s="14"/>
      <c r="E443" s="14"/>
      <c r="F443" s="18"/>
      <c r="G443" s="18">
        <v>0</v>
      </c>
      <c r="H443" s="18"/>
      <c r="I443" s="18"/>
      <c r="J443" s="18">
        <f t="shared" si="175"/>
        <v>0</v>
      </c>
      <c r="K443" s="66"/>
      <c r="L443" s="66"/>
      <c r="M443" s="66"/>
    </row>
    <row r="444" spans="1:13" ht="27.75" hidden="1" customHeight="1" x14ac:dyDescent="0.25">
      <c r="A444" s="25" t="str">
        <f t="shared" si="174"/>
        <v>b</v>
      </c>
      <c r="C444" s="40"/>
      <c r="D444" s="14"/>
      <c r="E444" s="14"/>
      <c r="F444" s="18"/>
      <c r="G444" s="18">
        <v>0</v>
      </c>
      <c r="H444" s="18"/>
      <c r="I444" s="18"/>
      <c r="J444" s="18">
        <f t="shared" si="175"/>
        <v>0</v>
      </c>
      <c r="K444" s="66"/>
      <c r="L444" s="66"/>
      <c r="M444" s="66"/>
    </row>
    <row r="445" spans="1:13" ht="49.5" hidden="1" customHeight="1" x14ac:dyDescent="0.25">
      <c r="A445" s="25" t="str">
        <f t="shared" si="174"/>
        <v>b</v>
      </c>
      <c r="C445" s="30" t="s">
        <v>173</v>
      </c>
      <c r="D445" s="4" t="s">
        <v>165</v>
      </c>
      <c r="E445" s="13"/>
      <c r="F445" s="15">
        <f>F446+F450+F454+F458</f>
        <v>0</v>
      </c>
      <c r="G445" s="15">
        <f t="shared" ref="G445:L445" si="180">G446+G450+G454+G458</f>
        <v>0</v>
      </c>
      <c r="H445" s="15">
        <f t="shared" si="180"/>
        <v>0</v>
      </c>
      <c r="I445" s="15">
        <f t="shared" si="180"/>
        <v>0</v>
      </c>
      <c r="J445" s="15">
        <f t="shared" si="180"/>
        <v>0</v>
      </c>
      <c r="K445" s="15">
        <f t="shared" si="180"/>
        <v>0</v>
      </c>
      <c r="L445" s="15">
        <f t="shared" si="180"/>
        <v>0</v>
      </c>
      <c r="M445" s="15">
        <f t="shared" ref="M445" si="181">M446+M450+M454+M458</f>
        <v>0</v>
      </c>
    </row>
    <row r="446" spans="1:13" ht="96.75" hidden="1" customHeight="1" x14ac:dyDescent="0.25">
      <c r="A446" s="25" t="str">
        <f t="shared" si="174"/>
        <v>b</v>
      </c>
      <c r="C446" s="31" t="s">
        <v>174</v>
      </c>
      <c r="D446" s="3" t="s">
        <v>180</v>
      </c>
      <c r="E446" s="3"/>
      <c r="F446" s="17">
        <f>SUM(F447:F449)</f>
        <v>0</v>
      </c>
      <c r="G446" s="17">
        <f t="shared" ref="G446:L446" si="182">SUM(G447:G449)</f>
        <v>0</v>
      </c>
      <c r="H446" s="17">
        <f t="shared" si="182"/>
        <v>0</v>
      </c>
      <c r="I446" s="17">
        <f t="shared" si="182"/>
        <v>0</v>
      </c>
      <c r="J446" s="17">
        <f t="shared" si="182"/>
        <v>0</v>
      </c>
      <c r="K446" s="17">
        <f t="shared" si="182"/>
        <v>0</v>
      </c>
      <c r="L446" s="17">
        <f t="shared" si="182"/>
        <v>0</v>
      </c>
      <c r="M446" s="17">
        <f t="shared" ref="M446" si="183">SUM(M447:M449)</f>
        <v>0</v>
      </c>
    </row>
    <row r="447" spans="1:13" ht="27.75" hidden="1" customHeight="1" x14ac:dyDescent="0.25">
      <c r="A447" s="25" t="str">
        <f t="shared" si="174"/>
        <v>b</v>
      </c>
      <c r="C447" s="40"/>
      <c r="D447" s="14"/>
      <c r="E447" s="14"/>
      <c r="F447" s="18"/>
      <c r="G447" s="18">
        <v>0</v>
      </c>
      <c r="H447" s="18"/>
      <c r="I447" s="18"/>
      <c r="J447" s="18">
        <f t="shared" ref="J447:J461" si="184">F447+G447+H447+I447</f>
        <v>0</v>
      </c>
      <c r="K447" s="66"/>
      <c r="L447" s="66"/>
      <c r="M447" s="66"/>
    </row>
    <row r="448" spans="1:13" ht="27.75" hidden="1" customHeight="1" x14ac:dyDescent="0.25">
      <c r="A448" s="25" t="str">
        <f t="shared" si="174"/>
        <v>b</v>
      </c>
      <c r="C448" s="40"/>
      <c r="D448" s="14"/>
      <c r="E448" s="14"/>
      <c r="F448" s="18"/>
      <c r="G448" s="18">
        <v>0</v>
      </c>
      <c r="H448" s="18"/>
      <c r="I448" s="18"/>
      <c r="J448" s="18">
        <f t="shared" si="184"/>
        <v>0</v>
      </c>
      <c r="K448" s="66"/>
      <c r="L448" s="66"/>
      <c r="M448" s="66"/>
    </row>
    <row r="449" spans="1:13" ht="27.75" hidden="1" customHeight="1" x14ac:dyDescent="0.25">
      <c r="A449" s="25" t="str">
        <f t="shared" si="174"/>
        <v>b</v>
      </c>
      <c r="C449" s="40"/>
      <c r="D449" s="14"/>
      <c r="E449" s="14"/>
      <c r="F449" s="18"/>
      <c r="G449" s="18">
        <v>0</v>
      </c>
      <c r="H449" s="18"/>
      <c r="I449" s="18"/>
      <c r="J449" s="18">
        <f t="shared" si="184"/>
        <v>0</v>
      </c>
      <c r="K449" s="66"/>
      <c r="L449" s="66"/>
      <c r="M449" s="66"/>
    </row>
    <row r="450" spans="1:13" ht="71.25" hidden="1" customHeight="1" x14ac:dyDescent="0.25">
      <c r="A450" s="25" t="str">
        <f t="shared" si="174"/>
        <v>b</v>
      </c>
      <c r="C450" s="31" t="s">
        <v>175</v>
      </c>
      <c r="D450" s="3" t="s">
        <v>181</v>
      </c>
      <c r="E450" s="3"/>
      <c r="F450" s="17">
        <f>SUM(F451:F453)</f>
        <v>0</v>
      </c>
      <c r="G450" s="17">
        <f t="shared" ref="G450:L450" si="185">SUM(G451:G453)</f>
        <v>0</v>
      </c>
      <c r="H450" s="17">
        <f t="shared" si="185"/>
        <v>0</v>
      </c>
      <c r="I450" s="17">
        <f t="shared" si="185"/>
        <v>0</v>
      </c>
      <c r="J450" s="17">
        <f t="shared" si="185"/>
        <v>0</v>
      </c>
      <c r="K450" s="17">
        <f t="shared" si="185"/>
        <v>0</v>
      </c>
      <c r="L450" s="17">
        <f t="shared" si="185"/>
        <v>0</v>
      </c>
      <c r="M450" s="17">
        <f t="shared" ref="M450" si="186">SUM(M451:M453)</f>
        <v>0</v>
      </c>
    </row>
    <row r="451" spans="1:13" ht="27.75" hidden="1" customHeight="1" x14ac:dyDescent="0.25">
      <c r="A451" s="25" t="str">
        <f t="shared" si="174"/>
        <v>b</v>
      </c>
      <c r="C451" s="40"/>
      <c r="D451" s="14"/>
      <c r="E451" s="14"/>
      <c r="F451" s="18"/>
      <c r="G451" s="18">
        <v>0</v>
      </c>
      <c r="H451" s="18"/>
      <c r="I451" s="18"/>
      <c r="J451" s="18">
        <f t="shared" si="184"/>
        <v>0</v>
      </c>
      <c r="K451" s="23"/>
      <c r="L451" s="56"/>
      <c r="M451" s="56"/>
    </row>
    <row r="452" spans="1:13" ht="27.75" hidden="1" customHeight="1" x14ac:dyDescent="0.25">
      <c r="A452" s="25" t="str">
        <f t="shared" si="174"/>
        <v>b</v>
      </c>
      <c r="C452" s="40"/>
      <c r="D452" s="14"/>
      <c r="E452" s="14"/>
      <c r="F452" s="18"/>
      <c r="G452" s="18">
        <v>0</v>
      </c>
      <c r="H452" s="18"/>
      <c r="I452" s="18"/>
      <c r="J452" s="18">
        <f t="shared" si="184"/>
        <v>0</v>
      </c>
      <c r="K452" s="23"/>
      <c r="L452" s="56"/>
      <c r="M452" s="56"/>
    </row>
    <row r="453" spans="1:13" ht="27.75" hidden="1" customHeight="1" x14ac:dyDescent="0.25">
      <c r="A453" s="25" t="str">
        <f t="shared" si="174"/>
        <v>b</v>
      </c>
      <c r="C453" s="40"/>
      <c r="D453" s="14"/>
      <c r="E453" s="14"/>
      <c r="F453" s="18"/>
      <c r="G453" s="18">
        <v>0</v>
      </c>
      <c r="H453" s="18"/>
      <c r="I453" s="18"/>
      <c r="J453" s="18">
        <f t="shared" si="184"/>
        <v>0</v>
      </c>
      <c r="K453" s="23"/>
      <c r="L453" s="56"/>
      <c r="M453" s="56"/>
    </row>
    <row r="454" spans="1:13" ht="76.5" hidden="1" customHeight="1" x14ac:dyDescent="0.25">
      <c r="A454" s="25" t="str">
        <f t="shared" si="174"/>
        <v>b</v>
      </c>
      <c r="C454" s="31" t="s">
        <v>176</v>
      </c>
      <c r="D454" s="3" t="s">
        <v>182</v>
      </c>
      <c r="E454" s="3"/>
      <c r="F454" s="17">
        <f>SUM(F455:F457)</f>
        <v>0</v>
      </c>
      <c r="G454" s="17">
        <f t="shared" ref="G454:M454" si="187">SUM(G455:G457)</f>
        <v>0</v>
      </c>
      <c r="H454" s="17">
        <f t="shared" si="187"/>
        <v>0</v>
      </c>
      <c r="I454" s="17">
        <f t="shared" si="187"/>
        <v>0</v>
      </c>
      <c r="J454" s="17">
        <f t="shared" si="187"/>
        <v>0</v>
      </c>
      <c r="K454" s="17">
        <f t="shared" si="187"/>
        <v>0</v>
      </c>
      <c r="L454" s="17">
        <f t="shared" si="187"/>
        <v>0</v>
      </c>
      <c r="M454" s="17">
        <f t="shared" si="187"/>
        <v>0</v>
      </c>
    </row>
    <row r="455" spans="1:13" ht="27.75" hidden="1" customHeight="1" x14ac:dyDescent="0.25">
      <c r="A455" s="25" t="str">
        <f t="shared" si="174"/>
        <v>b</v>
      </c>
      <c r="C455" s="40"/>
      <c r="D455" s="14"/>
      <c r="E455" s="14"/>
      <c r="F455" s="18"/>
      <c r="G455" s="18">
        <v>0</v>
      </c>
      <c r="H455" s="18"/>
      <c r="I455" s="18"/>
      <c r="J455" s="18">
        <f t="shared" si="184"/>
        <v>0</v>
      </c>
      <c r="K455" s="23"/>
      <c r="L455" s="56"/>
      <c r="M455" s="56"/>
    </row>
    <row r="456" spans="1:13" ht="27.75" hidden="1" customHeight="1" x14ac:dyDescent="0.25">
      <c r="A456" s="25" t="str">
        <f t="shared" si="174"/>
        <v>b</v>
      </c>
      <c r="C456" s="40"/>
      <c r="D456" s="14"/>
      <c r="E456" s="14"/>
      <c r="F456" s="18"/>
      <c r="G456" s="18">
        <v>0</v>
      </c>
      <c r="H456" s="18"/>
      <c r="I456" s="18"/>
      <c r="J456" s="18">
        <f t="shared" si="184"/>
        <v>0</v>
      </c>
      <c r="K456" s="23"/>
      <c r="L456" s="56"/>
      <c r="M456" s="56"/>
    </row>
    <row r="457" spans="1:13" ht="27.75" hidden="1" customHeight="1" x14ac:dyDescent="0.25">
      <c r="A457" s="25" t="str">
        <f t="shared" si="174"/>
        <v>b</v>
      </c>
      <c r="C457" s="40"/>
      <c r="D457" s="14"/>
      <c r="E457" s="14"/>
      <c r="F457" s="18"/>
      <c r="G457" s="18">
        <v>0</v>
      </c>
      <c r="H457" s="18"/>
      <c r="I457" s="18"/>
      <c r="J457" s="18">
        <f t="shared" si="184"/>
        <v>0</v>
      </c>
      <c r="K457" s="23"/>
      <c r="L457" s="56"/>
      <c r="M457" s="56"/>
    </row>
    <row r="458" spans="1:13" ht="39" hidden="1" customHeight="1" x14ac:dyDescent="0.25">
      <c r="A458" s="25" t="str">
        <f t="shared" si="174"/>
        <v>b</v>
      </c>
      <c r="C458" s="31" t="s">
        <v>177</v>
      </c>
      <c r="D458" s="3" t="s">
        <v>183</v>
      </c>
      <c r="E458" s="3"/>
      <c r="F458" s="17">
        <f>SUM(F459:F461)</f>
        <v>0</v>
      </c>
      <c r="G458" s="17">
        <f t="shared" ref="G458:L458" si="188">SUM(G459:G461)</f>
        <v>0</v>
      </c>
      <c r="H458" s="17">
        <f t="shared" si="188"/>
        <v>0</v>
      </c>
      <c r="I458" s="17">
        <f t="shared" si="188"/>
        <v>0</v>
      </c>
      <c r="J458" s="17">
        <f t="shared" si="188"/>
        <v>0</v>
      </c>
      <c r="K458" s="17">
        <f t="shared" si="188"/>
        <v>0</v>
      </c>
      <c r="L458" s="17">
        <f t="shared" si="188"/>
        <v>0</v>
      </c>
      <c r="M458" s="17">
        <f t="shared" ref="M458" si="189">SUM(M459:M461)</f>
        <v>0</v>
      </c>
    </row>
    <row r="459" spans="1:13" ht="27.75" hidden="1" customHeight="1" x14ac:dyDescent="0.25">
      <c r="A459" s="25" t="str">
        <f t="shared" si="174"/>
        <v>b</v>
      </c>
      <c r="C459" s="40"/>
      <c r="D459" s="14"/>
      <c r="E459" s="14"/>
      <c r="F459" s="18"/>
      <c r="G459" s="18">
        <v>0</v>
      </c>
      <c r="H459" s="18"/>
      <c r="I459" s="18"/>
      <c r="J459" s="18">
        <f t="shared" si="184"/>
        <v>0</v>
      </c>
      <c r="K459" s="23"/>
      <c r="L459" s="56"/>
      <c r="M459" s="56"/>
    </row>
    <row r="460" spans="1:13" ht="27.75" hidden="1" customHeight="1" x14ac:dyDescent="0.25">
      <c r="A460" s="25" t="str">
        <f t="shared" si="174"/>
        <v>b</v>
      </c>
      <c r="C460" s="40"/>
      <c r="D460" s="14"/>
      <c r="E460" s="14"/>
      <c r="F460" s="18"/>
      <c r="G460" s="18">
        <v>0</v>
      </c>
      <c r="H460" s="18"/>
      <c r="I460" s="18"/>
      <c r="J460" s="18">
        <f t="shared" si="184"/>
        <v>0</v>
      </c>
      <c r="K460" s="23"/>
      <c r="L460" s="56"/>
      <c r="M460" s="56"/>
    </row>
    <row r="461" spans="1:13" ht="27.75" hidden="1" customHeight="1" x14ac:dyDescent="0.25">
      <c r="A461" s="25" t="str">
        <f t="shared" si="174"/>
        <v>b</v>
      </c>
      <c r="C461" s="40"/>
      <c r="D461" s="14"/>
      <c r="E461" s="14"/>
      <c r="F461" s="18"/>
      <c r="G461" s="18">
        <v>0</v>
      </c>
      <c r="H461" s="18"/>
      <c r="I461" s="18"/>
      <c r="J461" s="18">
        <f t="shared" si="184"/>
        <v>0</v>
      </c>
      <c r="K461" s="23"/>
      <c r="L461" s="56"/>
      <c r="M461" s="56"/>
    </row>
    <row r="462" spans="1:13" ht="42" hidden="1" customHeight="1" x14ac:dyDescent="0.25">
      <c r="A462" s="25" t="str">
        <f t="shared" ref="A462" si="190">IF(OR(F462&lt;&gt;0,I462&lt;&gt;0,J462&lt;&gt;0),"a","b")</f>
        <v>b</v>
      </c>
      <c r="B462">
        <v>1</v>
      </c>
      <c r="C462" s="30" t="s">
        <v>178</v>
      </c>
      <c r="D462" s="4" t="s">
        <v>179</v>
      </c>
      <c r="E462" s="4"/>
      <c r="F462" s="15">
        <f t="shared" ref="F462:F463" si="191">SUM(F463:F495)</f>
        <v>0</v>
      </c>
      <c r="G462" s="15">
        <f t="shared" ref="G462:L462" si="192">SUM(G463:G495)</f>
        <v>0</v>
      </c>
      <c r="H462" s="15">
        <f t="shared" si="192"/>
        <v>0</v>
      </c>
      <c r="I462" s="15">
        <f t="shared" si="192"/>
        <v>0</v>
      </c>
      <c r="J462" s="15">
        <f t="shared" si="192"/>
        <v>0</v>
      </c>
      <c r="K462" s="15">
        <f t="shared" si="192"/>
        <v>0</v>
      </c>
      <c r="L462" s="15">
        <f t="shared" si="192"/>
        <v>0</v>
      </c>
      <c r="M462" s="15">
        <f t="shared" ref="M462" si="193">SUM(M463:M495)</f>
        <v>0</v>
      </c>
    </row>
    <row r="463" spans="1:13" ht="42" hidden="1" customHeight="1" x14ac:dyDescent="0.25">
      <c r="A463" s="25" t="str">
        <f t="shared" si="174"/>
        <v>b</v>
      </c>
      <c r="B463">
        <v>1</v>
      </c>
      <c r="C463" s="30" t="s">
        <v>142</v>
      </c>
      <c r="D463" s="4" t="s">
        <v>143</v>
      </c>
      <c r="E463" s="4"/>
      <c r="F463" s="15">
        <f t="shared" si="191"/>
        <v>0</v>
      </c>
      <c r="G463" s="15">
        <f t="shared" ref="G463:L463" si="194">SUM(G464:G496)</f>
        <v>0</v>
      </c>
      <c r="H463" s="15">
        <f t="shared" si="194"/>
        <v>0</v>
      </c>
      <c r="I463" s="15">
        <f t="shared" si="194"/>
        <v>0</v>
      </c>
      <c r="J463" s="15">
        <f t="shared" si="194"/>
        <v>0</v>
      </c>
      <c r="K463" s="15">
        <f t="shared" si="194"/>
        <v>0</v>
      </c>
      <c r="L463" s="15">
        <f t="shared" si="194"/>
        <v>0</v>
      </c>
      <c r="M463" s="15">
        <f t="shared" ref="M463" si="195">SUM(M464:M496)</f>
        <v>0</v>
      </c>
    </row>
    <row r="464" spans="1:13" ht="48" hidden="1" customHeight="1" x14ac:dyDescent="0.25">
      <c r="A464" s="25" t="str">
        <f t="shared" si="174"/>
        <v>b</v>
      </c>
      <c r="C464" s="41"/>
      <c r="D464" s="46"/>
      <c r="E464" s="1" t="s">
        <v>157</v>
      </c>
      <c r="F464" s="18"/>
      <c r="G464" s="18">
        <v>0</v>
      </c>
      <c r="H464" s="18"/>
      <c r="I464" s="18"/>
      <c r="J464" s="18">
        <f t="shared" ref="J464:J496" si="196">F464+G464+H464+I464</f>
        <v>0</v>
      </c>
      <c r="K464" s="66"/>
      <c r="L464" s="66"/>
      <c r="M464" s="66"/>
    </row>
    <row r="465" spans="1:13" ht="37.5" hidden="1" customHeight="1" x14ac:dyDescent="0.25">
      <c r="A465" s="25" t="str">
        <f t="shared" si="174"/>
        <v>b</v>
      </c>
      <c r="C465" s="41"/>
      <c r="D465" s="46"/>
      <c r="E465" s="1" t="s">
        <v>159</v>
      </c>
      <c r="F465" s="18"/>
      <c r="G465" s="18">
        <v>0</v>
      </c>
      <c r="H465" s="18"/>
      <c r="I465" s="18"/>
      <c r="J465" s="18">
        <f t="shared" si="196"/>
        <v>0</v>
      </c>
      <c r="K465" s="66"/>
      <c r="L465" s="66"/>
      <c r="M465" s="66"/>
    </row>
    <row r="466" spans="1:13" ht="37.5" hidden="1" customHeight="1" x14ac:dyDescent="0.25">
      <c r="A466" s="25" t="str">
        <f t="shared" si="174"/>
        <v>b</v>
      </c>
      <c r="C466" s="41"/>
      <c r="D466" s="46"/>
      <c r="E466" s="1" t="s">
        <v>159</v>
      </c>
      <c r="F466" s="18"/>
      <c r="G466" s="18">
        <v>0</v>
      </c>
      <c r="H466" s="18"/>
      <c r="I466" s="18"/>
      <c r="J466" s="18">
        <f t="shared" si="196"/>
        <v>0</v>
      </c>
      <c r="K466" s="66"/>
      <c r="L466" s="66"/>
      <c r="M466" s="66"/>
    </row>
    <row r="467" spans="1:13" ht="37.5" hidden="1" customHeight="1" x14ac:dyDescent="0.25">
      <c r="A467" s="25" t="str">
        <f t="shared" si="174"/>
        <v>b</v>
      </c>
      <c r="C467" s="41"/>
      <c r="D467" s="46"/>
      <c r="E467" s="1" t="s">
        <v>159</v>
      </c>
      <c r="F467" s="18"/>
      <c r="G467" s="18">
        <v>0</v>
      </c>
      <c r="H467" s="18"/>
      <c r="I467" s="18"/>
      <c r="J467" s="18">
        <f t="shared" si="196"/>
        <v>0</v>
      </c>
      <c r="K467" s="66"/>
      <c r="L467" s="66"/>
      <c r="M467" s="66"/>
    </row>
    <row r="468" spans="1:13" ht="37.5" hidden="1" customHeight="1" x14ac:dyDescent="0.25">
      <c r="A468" s="25" t="str">
        <f t="shared" si="174"/>
        <v>b</v>
      </c>
      <c r="C468" s="41"/>
      <c r="D468" s="46"/>
      <c r="E468" s="1" t="s">
        <v>159</v>
      </c>
      <c r="F468" s="18"/>
      <c r="G468" s="18">
        <v>0</v>
      </c>
      <c r="H468" s="18"/>
      <c r="I468" s="18"/>
      <c r="J468" s="18">
        <f t="shared" si="196"/>
        <v>0</v>
      </c>
      <c r="K468" s="66"/>
      <c r="L468" s="66"/>
      <c r="M468" s="66"/>
    </row>
    <row r="469" spans="1:13" ht="46.5" hidden="1" customHeight="1" x14ac:dyDescent="0.25">
      <c r="A469" s="25" t="str">
        <f t="shared" si="174"/>
        <v>b</v>
      </c>
      <c r="C469" s="41"/>
      <c r="D469" s="46"/>
      <c r="E469" s="1" t="s">
        <v>159</v>
      </c>
      <c r="F469" s="18"/>
      <c r="G469" s="18">
        <v>0</v>
      </c>
      <c r="H469" s="18"/>
      <c r="I469" s="18"/>
      <c r="J469" s="18">
        <f t="shared" si="196"/>
        <v>0</v>
      </c>
      <c r="K469" s="66"/>
      <c r="L469" s="66"/>
      <c r="M469" s="66"/>
    </row>
    <row r="470" spans="1:13" ht="44.25" hidden="1" customHeight="1" x14ac:dyDescent="0.25">
      <c r="A470" s="25" t="str">
        <f t="shared" si="174"/>
        <v>b</v>
      </c>
      <c r="C470" s="41"/>
      <c r="D470" s="46"/>
      <c r="E470" s="1" t="s">
        <v>159</v>
      </c>
      <c r="F470" s="18"/>
      <c r="G470" s="18">
        <v>0</v>
      </c>
      <c r="H470" s="18"/>
      <c r="I470" s="18"/>
      <c r="J470" s="18">
        <f t="shared" si="196"/>
        <v>0</v>
      </c>
      <c r="K470" s="66"/>
      <c r="L470" s="66"/>
      <c r="M470" s="66"/>
    </row>
    <row r="471" spans="1:13" ht="27" hidden="1" customHeight="1" x14ac:dyDescent="0.25">
      <c r="A471" s="25" t="str">
        <f t="shared" si="174"/>
        <v>b</v>
      </c>
      <c r="C471" s="41"/>
      <c r="D471" s="71"/>
      <c r="E471" s="14"/>
      <c r="F471" s="18"/>
      <c r="G471" s="18">
        <v>0</v>
      </c>
      <c r="H471" s="18"/>
      <c r="I471" s="18"/>
      <c r="J471" s="18">
        <f t="shared" si="196"/>
        <v>0</v>
      </c>
      <c r="K471" s="66"/>
      <c r="L471" s="66"/>
      <c r="M471" s="66"/>
    </row>
    <row r="472" spans="1:13" ht="27" hidden="1" customHeight="1" x14ac:dyDescent="0.25">
      <c r="A472" s="25" t="str">
        <f t="shared" si="174"/>
        <v>b</v>
      </c>
      <c r="C472" s="41"/>
      <c r="D472" s="72"/>
      <c r="E472" s="14"/>
      <c r="F472" s="18"/>
      <c r="G472" s="18">
        <v>0</v>
      </c>
      <c r="H472" s="18"/>
      <c r="I472" s="18"/>
      <c r="J472" s="18">
        <f t="shared" si="196"/>
        <v>0</v>
      </c>
      <c r="K472" s="23"/>
      <c r="L472" s="56"/>
      <c r="M472" s="56"/>
    </row>
    <row r="473" spans="1:13" ht="27" hidden="1" customHeight="1" x14ac:dyDescent="0.25">
      <c r="A473" s="25" t="str">
        <f t="shared" si="174"/>
        <v>b</v>
      </c>
      <c r="C473" s="41"/>
      <c r="D473" s="1"/>
      <c r="E473" s="14"/>
      <c r="F473" s="18"/>
      <c r="G473" s="18">
        <v>0</v>
      </c>
      <c r="H473" s="18"/>
      <c r="I473" s="18"/>
      <c r="J473" s="18">
        <f t="shared" si="196"/>
        <v>0</v>
      </c>
      <c r="K473" s="23"/>
      <c r="L473" s="56"/>
      <c r="M473" s="56"/>
    </row>
    <row r="474" spans="1:13" ht="27" hidden="1" customHeight="1" x14ac:dyDescent="0.25">
      <c r="A474" s="25" t="str">
        <f t="shared" si="174"/>
        <v>b</v>
      </c>
      <c r="C474" s="41"/>
      <c r="D474" s="1"/>
      <c r="E474" s="14"/>
      <c r="F474" s="18"/>
      <c r="G474" s="18">
        <v>0</v>
      </c>
      <c r="H474" s="18"/>
      <c r="I474" s="18"/>
      <c r="J474" s="18">
        <f t="shared" si="196"/>
        <v>0</v>
      </c>
      <c r="K474" s="23"/>
      <c r="L474" s="56"/>
      <c r="M474" s="56"/>
    </row>
    <row r="475" spans="1:13" ht="27" hidden="1" customHeight="1" x14ac:dyDescent="0.25">
      <c r="A475" s="25" t="str">
        <f t="shared" si="174"/>
        <v>b</v>
      </c>
      <c r="C475" s="41"/>
      <c r="D475" s="1"/>
      <c r="E475" s="14"/>
      <c r="F475" s="18"/>
      <c r="G475" s="18">
        <v>0</v>
      </c>
      <c r="H475" s="18"/>
      <c r="I475" s="18"/>
      <c r="J475" s="18">
        <f t="shared" si="196"/>
        <v>0</v>
      </c>
      <c r="K475" s="23"/>
      <c r="L475" s="56"/>
      <c r="M475" s="56"/>
    </row>
    <row r="476" spans="1:13" ht="27" hidden="1" customHeight="1" x14ac:dyDescent="0.25">
      <c r="A476" s="25" t="str">
        <f t="shared" si="174"/>
        <v>b</v>
      </c>
      <c r="C476" s="41"/>
      <c r="D476" s="1"/>
      <c r="E476" s="14"/>
      <c r="F476" s="18"/>
      <c r="G476" s="18">
        <v>0</v>
      </c>
      <c r="H476" s="18"/>
      <c r="I476" s="18"/>
      <c r="J476" s="18">
        <f t="shared" si="196"/>
        <v>0</v>
      </c>
      <c r="K476" s="23"/>
      <c r="L476" s="56"/>
      <c r="M476" s="56"/>
    </row>
    <row r="477" spans="1:13" ht="27" hidden="1" customHeight="1" x14ac:dyDescent="0.25">
      <c r="A477" s="25" t="str">
        <f t="shared" si="174"/>
        <v>b</v>
      </c>
      <c r="C477" s="41"/>
      <c r="D477" s="1"/>
      <c r="E477" s="14"/>
      <c r="F477" s="18"/>
      <c r="G477" s="18">
        <v>0</v>
      </c>
      <c r="H477" s="18"/>
      <c r="I477" s="18"/>
      <c r="J477" s="18">
        <f t="shared" si="196"/>
        <v>0</v>
      </c>
      <c r="K477" s="23"/>
      <c r="L477" s="56"/>
      <c r="M477" s="56"/>
    </row>
    <row r="478" spans="1:13" ht="27" hidden="1" customHeight="1" x14ac:dyDescent="0.25">
      <c r="A478" s="25" t="str">
        <f t="shared" si="174"/>
        <v>b</v>
      </c>
      <c r="C478" s="41"/>
      <c r="D478" s="1"/>
      <c r="E478" s="14"/>
      <c r="F478" s="18"/>
      <c r="G478" s="18">
        <v>0</v>
      </c>
      <c r="H478" s="18"/>
      <c r="I478" s="18"/>
      <c r="J478" s="18">
        <f t="shared" si="196"/>
        <v>0</v>
      </c>
      <c r="K478" s="23"/>
      <c r="L478" s="56"/>
      <c r="M478" s="56"/>
    </row>
    <row r="479" spans="1:13" ht="27" hidden="1" customHeight="1" x14ac:dyDescent="0.25">
      <c r="A479" s="25" t="str">
        <f t="shared" si="174"/>
        <v>b</v>
      </c>
      <c r="C479" s="41"/>
      <c r="D479" s="1"/>
      <c r="E479" s="14"/>
      <c r="F479" s="18"/>
      <c r="G479" s="18">
        <v>0</v>
      </c>
      <c r="H479" s="18"/>
      <c r="I479" s="18"/>
      <c r="J479" s="18">
        <f t="shared" si="196"/>
        <v>0</v>
      </c>
      <c r="K479" s="23"/>
      <c r="L479" s="56"/>
      <c r="M479" s="56"/>
    </row>
    <row r="480" spans="1:13" ht="27" hidden="1" customHeight="1" x14ac:dyDescent="0.25">
      <c r="A480" s="25" t="str">
        <f t="shared" si="174"/>
        <v>b</v>
      </c>
      <c r="C480" s="41"/>
      <c r="D480" s="1"/>
      <c r="E480" s="14"/>
      <c r="F480" s="18"/>
      <c r="G480" s="18">
        <v>0</v>
      </c>
      <c r="H480" s="18"/>
      <c r="I480" s="18"/>
      <c r="J480" s="18">
        <f t="shared" si="196"/>
        <v>0</v>
      </c>
      <c r="K480" s="23"/>
      <c r="L480" s="56"/>
      <c r="M480" s="56"/>
    </row>
    <row r="481" spans="1:13" ht="27" hidden="1" customHeight="1" x14ac:dyDescent="0.25">
      <c r="A481" s="25" t="str">
        <f t="shared" si="174"/>
        <v>b</v>
      </c>
      <c r="C481" s="41"/>
      <c r="D481" s="1"/>
      <c r="E481" s="14"/>
      <c r="F481" s="18"/>
      <c r="G481" s="18">
        <v>0</v>
      </c>
      <c r="H481" s="18"/>
      <c r="I481" s="18"/>
      <c r="J481" s="18">
        <f t="shared" si="196"/>
        <v>0</v>
      </c>
      <c r="K481" s="23"/>
      <c r="L481" s="56"/>
      <c r="M481" s="56"/>
    </row>
    <row r="482" spans="1:13" ht="27" hidden="1" customHeight="1" x14ac:dyDescent="0.25">
      <c r="A482" s="25" t="str">
        <f t="shared" si="174"/>
        <v>b</v>
      </c>
      <c r="C482" s="41"/>
      <c r="D482" s="1"/>
      <c r="E482" s="14"/>
      <c r="F482" s="18"/>
      <c r="G482" s="18">
        <v>0</v>
      </c>
      <c r="H482" s="18"/>
      <c r="I482" s="18"/>
      <c r="J482" s="18">
        <f t="shared" si="196"/>
        <v>0</v>
      </c>
      <c r="K482" s="23"/>
      <c r="L482" s="56"/>
      <c r="M482" s="56"/>
    </row>
    <row r="483" spans="1:13" ht="27" hidden="1" customHeight="1" x14ac:dyDescent="0.25">
      <c r="A483" s="25" t="str">
        <f t="shared" si="174"/>
        <v>b</v>
      </c>
      <c r="C483" s="41"/>
      <c r="D483" s="1"/>
      <c r="E483" s="14"/>
      <c r="F483" s="18"/>
      <c r="G483" s="18">
        <v>0</v>
      </c>
      <c r="H483" s="18"/>
      <c r="I483" s="18"/>
      <c r="J483" s="18">
        <f t="shared" si="196"/>
        <v>0</v>
      </c>
      <c r="K483" s="23"/>
      <c r="L483" s="56"/>
      <c r="M483" s="56"/>
    </row>
    <row r="484" spans="1:13" ht="27" hidden="1" customHeight="1" x14ac:dyDescent="0.25">
      <c r="A484" s="25" t="str">
        <f t="shared" si="174"/>
        <v>b</v>
      </c>
      <c r="C484" s="41"/>
      <c r="D484" s="14"/>
      <c r="E484" s="14"/>
      <c r="F484" s="18"/>
      <c r="G484" s="18">
        <v>0</v>
      </c>
      <c r="H484" s="18"/>
      <c r="I484" s="18"/>
      <c r="J484" s="18">
        <f t="shared" si="196"/>
        <v>0</v>
      </c>
      <c r="K484" s="23"/>
      <c r="L484" s="56"/>
      <c r="M484" s="56"/>
    </row>
    <row r="485" spans="1:13" ht="27" hidden="1" customHeight="1" x14ac:dyDescent="0.25">
      <c r="A485" s="25" t="str">
        <f t="shared" si="174"/>
        <v>b</v>
      </c>
      <c r="C485" s="41"/>
      <c r="D485" s="14"/>
      <c r="E485" s="14"/>
      <c r="F485" s="18"/>
      <c r="G485" s="18">
        <v>0</v>
      </c>
      <c r="H485" s="18"/>
      <c r="I485" s="18"/>
      <c r="J485" s="18">
        <f t="shared" si="196"/>
        <v>0</v>
      </c>
      <c r="K485" s="23"/>
      <c r="L485" s="56"/>
      <c r="M485" s="56"/>
    </row>
    <row r="486" spans="1:13" ht="27" hidden="1" customHeight="1" x14ac:dyDescent="0.25">
      <c r="A486" s="25" t="str">
        <f t="shared" si="174"/>
        <v>b</v>
      </c>
      <c r="C486" s="41"/>
      <c r="D486" s="14"/>
      <c r="E486" s="14"/>
      <c r="F486" s="18"/>
      <c r="G486" s="18">
        <v>0</v>
      </c>
      <c r="H486" s="18"/>
      <c r="I486" s="18"/>
      <c r="J486" s="18">
        <f t="shared" si="196"/>
        <v>0</v>
      </c>
      <c r="K486" s="23"/>
      <c r="L486" s="56"/>
      <c r="M486" s="56"/>
    </row>
    <row r="487" spans="1:13" ht="27" hidden="1" customHeight="1" x14ac:dyDescent="0.25">
      <c r="A487" s="25" t="str">
        <f t="shared" si="174"/>
        <v>b</v>
      </c>
      <c r="C487" s="41"/>
      <c r="D487" s="14"/>
      <c r="E487" s="14"/>
      <c r="F487" s="18"/>
      <c r="G487" s="18">
        <v>0</v>
      </c>
      <c r="H487" s="18"/>
      <c r="I487" s="18"/>
      <c r="J487" s="18">
        <f t="shared" si="196"/>
        <v>0</v>
      </c>
      <c r="K487" s="23"/>
      <c r="L487" s="56"/>
      <c r="M487" s="56"/>
    </row>
    <row r="488" spans="1:13" ht="27" hidden="1" customHeight="1" x14ac:dyDescent="0.25">
      <c r="A488" s="25" t="str">
        <f t="shared" si="174"/>
        <v>b</v>
      </c>
      <c r="C488" s="41"/>
      <c r="D488" s="14"/>
      <c r="E488" s="14"/>
      <c r="F488" s="18"/>
      <c r="G488" s="18">
        <v>0</v>
      </c>
      <c r="H488" s="18"/>
      <c r="I488" s="18"/>
      <c r="J488" s="18">
        <f t="shared" si="196"/>
        <v>0</v>
      </c>
      <c r="K488" s="23"/>
      <c r="L488" s="56"/>
      <c r="M488" s="56"/>
    </row>
    <row r="489" spans="1:13" ht="27" hidden="1" customHeight="1" x14ac:dyDescent="0.25">
      <c r="A489" s="25" t="str">
        <f t="shared" si="174"/>
        <v>b</v>
      </c>
      <c r="C489" s="41"/>
      <c r="D489" s="14"/>
      <c r="E489" s="14"/>
      <c r="F489" s="18"/>
      <c r="G489" s="18">
        <v>0</v>
      </c>
      <c r="H489" s="18"/>
      <c r="I489" s="18"/>
      <c r="J489" s="18">
        <f t="shared" si="196"/>
        <v>0</v>
      </c>
      <c r="K489" s="23"/>
      <c r="L489" s="56"/>
      <c r="M489" s="56"/>
    </row>
    <row r="490" spans="1:13" ht="27" hidden="1" customHeight="1" x14ac:dyDescent="0.25">
      <c r="A490" s="25" t="str">
        <f t="shared" si="174"/>
        <v>b</v>
      </c>
      <c r="C490" s="41"/>
      <c r="D490" s="2"/>
      <c r="E490" s="14"/>
      <c r="F490" s="18"/>
      <c r="G490" s="18">
        <v>0</v>
      </c>
      <c r="H490" s="18"/>
      <c r="I490" s="18"/>
      <c r="J490" s="18">
        <f t="shared" si="196"/>
        <v>0</v>
      </c>
      <c r="K490" s="23"/>
      <c r="L490" s="56"/>
      <c r="M490" s="56"/>
    </row>
    <row r="491" spans="1:13" ht="27" hidden="1" customHeight="1" x14ac:dyDescent="0.25">
      <c r="A491" s="25" t="str">
        <f t="shared" si="174"/>
        <v>b</v>
      </c>
      <c r="C491" s="41"/>
      <c r="D491" s="2"/>
      <c r="E491" s="14"/>
      <c r="F491" s="18"/>
      <c r="G491" s="18">
        <v>0</v>
      </c>
      <c r="H491" s="18"/>
      <c r="I491" s="18"/>
      <c r="J491" s="18">
        <f t="shared" si="196"/>
        <v>0</v>
      </c>
      <c r="K491" s="23"/>
      <c r="L491" s="56"/>
      <c r="M491" s="56"/>
    </row>
    <row r="492" spans="1:13" ht="27" hidden="1" customHeight="1" x14ac:dyDescent="0.25">
      <c r="A492" s="25" t="str">
        <f t="shared" si="174"/>
        <v>b</v>
      </c>
      <c r="C492" s="41"/>
      <c r="D492" s="2"/>
      <c r="E492" s="14"/>
      <c r="F492" s="18"/>
      <c r="G492" s="18">
        <v>0</v>
      </c>
      <c r="H492" s="18"/>
      <c r="I492" s="18"/>
      <c r="J492" s="18">
        <f t="shared" si="196"/>
        <v>0</v>
      </c>
      <c r="K492" s="23"/>
      <c r="L492" s="56"/>
      <c r="M492" s="56"/>
    </row>
    <row r="493" spans="1:13" ht="27" hidden="1" customHeight="1" x14ac:dyDescent="0.25">
      <c r="A493" s="25" t="str">
        <f t="shared" si="174"/>
        <v>b</v>
      </c>
      <c r="C493" s="41"/>
      <c r="D493" s="2"/>
      <c r="E493" s="14"/>
      <c r="F493" s="18"/>
      <c r="G493" s="18">
        <v>0</v>
      </c>
      <c r="H493" s="18"/>
      <c r="I493" s="18"/>
      <c r="J493" s="18">
        <f t="shared" si="196"/>
        <v>0</v>
      </c>
      <c r="K493" s="23"/>
      <c r="L493" s="56"/>
      <c r="M493" s="56"/>
    </row>
    <row r="494" spans="1:13" ht="27" hidden="1" customHeight="1" x14ac:dyDescent="0.25">
      <c r="A494" s="25" t="str">
        <f t="shared" si="174"/>
        <v>b</v>
      </c>
      <c r="C494" s="41"/>
      <c r="D494" s="2"/>
      <c r="E494" s="14"/>
      <c r="F494" s="18"/>
      <c r="G494" s="18">
        <v>0</v>
      </c>
      <c r="H494" s="18"/>
      <c r="I494" s="18"/>
      <c r="J494" s="18">
        <f t="shared" si="196"/>
        <v>0</v>
      </c>
      <c r="K494" s="23"/>
      <c r="L494" s="56"/>
      <c r="M494" s="56"/>
    </row>
    <row r="495" spans="1:13" ht="27" hidden="1" customHeight="1" x14ac:dyDescent="0.25">
      <c r="A495" s="25" t="str">
        <f t="shared" si="174"/>
        <v>b</v>
      </c>
      <c r="C495" s="41"/>
      <c r="D495" s="14"/>
      <c r="E495" s="14"/>
      <c r="F495" s="18"/>
      <c r="G495" s="18">
        <v>0</v>
      </c>
      <c r="H495" s="18"/>
      <c r="I495" s="18"/>
      <c r="J495" s="18">
        <f t="shared" si="196"/>
        <v>0</v>
      </c>
      <c r="K495" s="23"/>
      <c r="L495" s="56"/>
      <c r="M495" s="56"/>
    </row>
    <row r="496" spans="1:13" ht="27" hidden="1" customHeight="1" x14ac:dyDescent="0.25">
      <c r="A496" s="25" t="str">
        <f t="shared" ref="A496:A522" si="197">IF(OR(F496&lt;&gt;0,I496&lt;&gt;0,J496&lt;&gt;0),"a","b")</f>
        <v>b</v>
      </c>
      <c r="C496" s="41"/>
      <c r="D496" s="14"/>
      <c r="E496" s="14"/>
      <c r="F496" s="18"/>
      <c r="G496" s="18">
        <v>0</v>
      </c>
      <c r="H496" s="18"/>
      <c r="I496" s="18"/>
      <c r="J496" s="18">
        <f t="shared" si="196"/>
        <v>0</v>
      </c>
      <c r="K496" s="23"/>
      <c r="L496" s="56"/>
      <c r="M496" s="56"/>
    </row>
    <row r="497" spans="1:13" ht="43.5" hidden="1" customHeight="1" x14ac:dyDescent="0.25">
      <c r="A497" s="25" t="str">
        <f t="shared" si="197"/>
        <v>b</v>
      </c>
      <c r="B497">
        <v>1</v>
      </c>
      <c r="C497" s="30" t="s">
        <v>144</v>
      </c>
      <c r="D497" s="4" t="s">
        <v>25</v>
      </c>
      <c r="E497" s="4"/>
      <c r="F497" s="15">
        <f>F498+F502+F506</f>
        <v>0</v>
      </c>
      <c r="G497" s="15">
        <f t="shared" ref="G497:L497" si="198">G498+G502+G506</f>
        <v>0</v>
      </c>
      <c r="H497" s="15">
        <f t="shared" si="198"/>
        <v>0</v>
      </c>
      <c r="I497" s="15">
        <f t="shared" si="198"/>
        <v>0</v>
      </c>
      <c r="J497" s="15">
        <f t="shared" si="198"/>
        <v>0</v>
      </c>
      <c r="K497" s="15">
        <f t="shared" si="198"/>
        <v>0</v>
      </c>
      <c r="L497" s="15">
        <f t="shared" si="198"/>
        <v>0</v>
      </c>
      <c r="M497" s="15">
        <f t="shared" ref="M497" si="199">M498+M502+M506</f>
        <v>0</v>
      </c>
    </row>
    <row r="498" spans="1:13" ht="75" hidden="1" customHeight="1" x14ac:dyDescent="0.25">
      <c r="A498" s="25" t="str">
        <f t="shared" si="197"/>
        <v>b</v>
      </c>
      <c r="B498">
        <v>1</v>
      </c>
      <c r="C498" s="31" t="s">
        <v>145</v>
      </c>
      <c r="D498" s="3" t="s">
        <v>146</v>
      </c>
      <c r="E498" s="3"/>
      <c r="F498" s="17">
        <f t="shared" ref="F498:L498" si="200">SUM(F499:F501)</f>
        <v>0</v>
      </c>
      <c r="G498" s="17">
        <f t="shared" si="200"/>
        <v>0</v>
      </c>
      <c r="H498" s="17">
        <f t="shared" si="200"/>
        <v>0</v>
      </c>
      <c r="I498" s="17">
        <f t="shared" si="200"/>
        <v>0</v>
      </c>
      <c r="J498" s="17">
        <f t="shared" si="200"/>
        <v>0</v>
      </c>
      <c r="K498" s="17">
        <f t="shared" si="200"/>
        <v>0</v>
      </c>
      <c r="L498" s="17">
        <f t="shared" si="200"/>
        <v>0</v>
      </c>
      <c r="M498" s="17">
        <f t="shared" ref="M498" si="201">SUM(M499:M501)</f>
        <v>0</v>
      </c>
    </row>
    <row r="499" spans="1:13" ht="27" hidden="1" customHeight="1" x14ac:dyDescent="0.25">
      <c r="A499" s="25" t="str">
        <f t="shared" si="197"/>
        <v>b</v>
      </c>
      <c r="C499" s="42"/>
      <c r="D499" s="48"/>
      <c r="E499" s="1" t="s">
        <v>163</v>
      </c>
      <c r="F499" s="18"/>
      <c r="G499" s="18">
        <v>0</v>
      </c>
      <c r="H499" s="18"/>
      <c r="I499" s="18"/>
      <c r="J499" s="18">
        <f t="shared" ref="J499:J509" si="202">F499+G499+H499+I499</f>
        <v>0</v>
      </c>
      <c r="K499" s="23"/>
      <c r="L499" s="56"/>
      <c r="M499" s="56"/>
    </row>
    <row r="500" spans="1:13" ht="27" hidden="1" customHeight="1" x14ac:dyDescent="0.25">
      <c r="A500" s="25" t="str">
        <f t="shared" si="197"/>
        <v>b</v>
      </c>
      <c r="C500" s="42"/>
      <c r="D500" s="2"/>
      <c r="E500" s="1"/>
      <c r="F500" s="18"/>
      <c r="G500" s="18">
        <v>0</v>
      </c>
      <c r="H500" s="18"/>
      <c r="I500" s="18"/>
      <c r="J500" s="18">
        <f t="shared" si="202"/>
        <v>0</v>
      </c>
      <c r="K500" s="23"/>
      <c r="L500" s="56"/>
      <c r="M500" s="56"/>
    </row>
    <row r="501" spans="1:13" ht="27" hidden="1" customHeight="1" x14ac:dyDescent="0.25">
      <c r="A501" s="25" t="str">
        <f t="shared" si="197"/>
        <v>b</v>
      </c>
      <c r="C501" s="42"/>
      <c r="D501" s="2"/>
      <c r="E501" s="14"/>
      <c r="F501" s="18"/>
      <c r="G501" s="18">
        <v>0</v>
      </c>
      <c r="H501" s="18"/>
      <c r="I501" s="18"/>
      <c r="J501" s="18">
        <f t="shared" si="202"/>
        <v>0</v>
      </c>
      <c r="K501" s="23"/>
      <c r="L501" s="56"/>
      <c r="M501" s="56"/>
    </row>
    <row r="502" spans="1:13" ht="75" hidden="1" customHeight="1" x14ac:dyDescent="0.25">
      <c r="A502" s="25" t="str">
        <f t="shared" si="197"/>
        <v>b</v>
      </c>
      <c r="B502">
        <v>1</v>
      </c>
      <c r="C502" s="31" t="s">
        <v>147</v>
      </c>
      <c r="D502" s="3" t="s">
        <v>27</v>
      </c>
      <c r="E502" s="3"/>
      <c r="F502" s="17">
        <f>SUM(F503:F505)</f>
        <v>0</v>
      </c>
      <c r="G502" s="17">
        <f t="shared" ref="G502:L502" si="203">SUM(G503:G505)</f>
        <v>0</v>
      </c>
      <c r="H502" s="17">
        <f t="shared" si="203"/>
        <v>0</v>
      </c>
      <c r="I502" s="17">
        <f t="shared" si="203"/>
        <v>0</v>
      </c>
      <c r="J502" s="17">
        <f t="shared" si="203"/>
        <v>0</v>
      </c>
      <c r="K502" s="17">
        <f t="shared" si="203"/>
        <v>0</v>
      </c>
      <c r="L502" s="17">
        <f t="shared" si="203"/>
        <v>0</v>
      </c>
      <c r="M502" s="17">
        <f t="shared" ref="M502" si="204">SUM(M503:M505)</f>
        <v>0</v>
      </c>
    </row>
    <row r="503" spans="1:13" ht="27" hidden="1" customHeight="1" x14ac:dyDescent="0.25">
      <c r="A503" s="25" t="str">
        <f t="shared" si="197"/>
        <v>b</v>
      </c>
      <c r="C503" s="42"/>
      <c r="D503" s="2"/>
      <c r="E503" s="1"/>
      <c r="F503" s="18"/>
      <c r="G503" s="18">
        <v>0</v>
      </c>
      <c r="H503" s="18"/>
      <c r="I503" s="18"/>
      <c r="J503" s="18">
        <f t="shared" si="202"/>
        <v>0</v>
      </c>
      <c r="K503" s="23"/>
      <c r="L503" s="56"/>
      <c r="M503" s="56"/>
    </row>
    <row r="504" spans="1:13" ht="27" hidden="1" customHeight="1" x14ac:dyDescent="0.25">
      <c r="A504" s="25" t="str">
        <f t="shared" si="197"/>
        <v>b</v>
      </c>
      <c r="C504" s="42"/>
      <c r="D504" s="2"/>
      <c r="E504" s="1"/>
      <c r="F504" s="18"/>
      <c r="G504" s="18">
        <v>0</v>
      </c>
      <c r="H504" s="18"/>
      <c r="I504" s="18"/>
      <c r="J504" s="18">
        <f t="shared" si="202"/>
        <v>0</v>
      </c>
      <c r="K504" s="23"/>
      <c r="L504" s="56"/>
      <c r="M504" s="56"/>
    </row>
    <row r="505" spans="1:13" ht="27" hidden="1" customHeight="1" x14ac:dyDescent="0.25">
      <c r="A505" s="25" t="str">
        <f t="shared" si="197"/>
        <v>b</v>
      </c>
      <c r="C505" s="42"/>
      <c r="D505" s="2"/>
      <c r="E505" s="14"/>
      <c r="F505" s="18"/>
      <c r="G505" s="18">
        <v>0</v>
      </c>
      <c r="H505" s="18"/>
      <c r="I505" s="18"/>
      <c r="J505" s="18">
        <f t="shared" si="202"/>
        <v>0</v>
      </c>
      <c r="K505" s="23"/>
      <c r="L505" s="56"/>
      <c r="M505" s="56"/>
    </row>
    <row r="506" spans="1:13" ht="75" hidden="1" customHeight="1" x14ac:dyDescent="0.25">
      <c r="A506" s="25" t="str">
        <f t="shared" si="197"/>
        <v>b</v>
      </c>
      <c r="B506">
        <v>1</v>
      </c>
      <c r="C506" s="31" t="s">
        <v>148</v>
      </c>
      <c r="D506" s="3" t="s">
        <v>149</v>
      </c>
      <c r="E506" s="3"/>
      <c r="F506" s="17">
        <f t="shared" ref="F506:L506" si="205">SUM(F507:F509)</f>
        <v>0</v>
      </c>
      <c r="G506" s="17">
        <f t="shared" si="205"/>
        <v>0</v>
      </c>
      <c r="H506" s="17">
        <f t="shared" si="205"/>
        <v>0</v>
      </c>
      <c r="I506" s="17">
        <f t="shared" si="205"/>
        <v>0</v>
      </c>
      <c r="J506" s="17">
        <f t="shared" si="205"/>
        <v>0</v>
      </c>
      <c r="K506" s="17">
        <f t="shared" si="205"/>
        <v>0</v>
      </c>
      <c r="L506" s="17">
        <f t="shared" si="205"/>
        <v>0</v>
      </c>
      <c r="M506" s="17">
        <f t="shared" ref="M506" si="206">SUM(M507:M509)</f>
        <v>0</v>
      </c>
    </row>
    <row r="507" spans="1:13" ht="27" hidden="1" customHeight="1" x14ac:dyDescent="0.25">
      <c r="A507" s="25" t="str">
        <f t="shared" si="197"/>
        <v>b</v>
      </c>
      <c r="C507" s="42"/>
      <c r="D507" s="2"/>
      <c r="E507" s="1"/>
      <c r="F507" s="18"/>
      <c r="G507" s="18">
        <v>0</v>
      </c>
      <c r="H507" s="18"/>
      <c r="I507" s="18"/>
      <c r="J507" s="18">
        <f t="shared" si="202"/>
        <v>0</v>
      </c>
      <c r="K507" s="23"/>
      <c r="L507" s="56"/>
      <c r="M507" s="56"/>
    </row>
    <row r="508" spans="1:13" ht="27" hidden="1" customHeight="1" x14ac:dyDescent="0.25">
      <c r="A508" s="25" t="str">
        <f t="shared" si="197"/>
        <v>b</v>
      </c>
      <c r="C508" s="42"/>
      <c r="D508" s="2"/>
      <c r="E508" s="1"/>
      <c r="F508" s="18"/>
      <c r="G508" s="18">
        <v>0</v>
      </c>
      <c r="H508" s="18"/>
      <c r="I508" s="18"/>
      <c r="J508" s="18">
        <f t="shared" si="202"/>
        <v>0</v>
      </c>
      <c r="K508" s="23"/>
      <c r="L508" s="56"/>
      <c r="M508" s="56"/>
    </row>
    <row r="509" spans="1:13" ht="27" hidden="1" customHeight="1" x14ac:dyDescent="0.25">
      <c r="A509" s="25" t="str">
        <f t="shared" si="197"/>
        <v>b</v>
      </c>
      <c r="C509" s="42"/>
      <c r="D509" s="2"/>
      <c r="E509" s="14"/>
      <c r="F509" s="18"/>
      <c r="G509" s="18">
        <v>0</v>
      </c>
      <c r="H509" s="18"/>
      <c r="I509" s="18"/>
      <c r="J509" s="18">
        <f t="shared" si="202"/>
        <v>0</v>
      </c>
      <c r="K509" s="23"/>
      <c r="L509" s="56"/>
      <c r="M509" s="56"/>
    </row>
    <row r="510" spans="1:13" ht="75" customHeight="1" x14ac:dyDescent="0.25">
      <c r="A510" s="25" t="str">
        <f t="shared" si="197"/>
        <v>a</v>
      </c>
      <c r="B510">
        <v>1</v>
      </c>
      <c r="C510" s="30" t="s">
        <v>150</v>
      </c>
      <c r="D510" s="4" t="s">
        <v>151</v>
      </c>
      <c r="E510" s="4"/>
      <c r="F510" s="15">
        <f>F511+F515+F519</f>
        <v>984</v>
      </c>
      <c r="G510" s="15">
        <f t="shared" ref="G510:L510" si="207">G511+G515+G519</f>
        <v>0</v>
      </c>
      <c r="H510" s="15">
        <f t="shared" si="207"/>
        <v>0</v>
      </c>
      <c r="I510" s="15">
        <f t="shared" si="207"/>
        <v>0</v>
      </c>
      <c r="J510" s="15">
        <f t="shared" si="207"/>
        <v>984</v>
      </c>
      <c r="K510" s="15">
        <f t="shared" si="207"/>
        <v>0</v>
      </c>
      <c r="L510" s="15">
        <f t="shared" si="207"/>
        <v>0</v>
      </c>
      <c r="M510" s="15">
        <f t="shared" ref="M510" si="208">M511+M515+M519</f>
        <v>0</v>
      </c>
    </row>
    <row r="511" spans="1:13" ht="75" hidden="1" customHeight="1" x14ac:dyDescent="0.25">
      <c r="A511" s="25" t="str">
        <f t="shared" si="197"/>
        <v>b</v>
      </c>
      <c r="B511">
        <v>1</v>
      </c>
      <c r="C511" s="31" t="s">
        <v>152</v>
      </c>
      <c r="D511" s="3" t="s">
        <v>153</v>
      </c>
      <c r="E511" s="3"/>
      <c r="F511" s="17">
        <f t="shared" ref="F511:L511" si="209">SUM(F512:F514)</f>
        <v>0</v>
      </c>
      <c r="G511" s="17">
        <f t="shared" si="209"/>
        <v>0</v>
      </c>
      <c r="H511" s="17">
        <f t="shared" si="209"/>
        <v>0</v>
      </c>
      <c r="I511" s="17">
        <f t="shared" si="209"/>
        <v>0</v>
      </c>
      <c r="J511" s="17">
        <f t="shared" si="209"/>
        <v>0</v>
      </c>
      <c r="K511" s="17">
        <f t="shared" si="209"/>
        <v>0</v>
      </c>
      <c r="L511" s="17">
        <f t="shared" si="209"/>
        <v>0</v>
      </c>
      <c r="M511" s="17">
        <f t="shared" ref="M511" si="210">SUM(M512:M514)</f>
        <v>0</v>
      </c>
    </row>
    <row r="512" spans="1:13" ht="27" hidden="1" customHeight="1" x14ac:dyDescent="0.25">
      <c r="A512" s="25" t="str">
        <f t="shared" si="197"/>
        <v>b</v>
      </c>
      <c r="C512" s="42"/>
      <c r="D512" s="2"/>
      <c r="E512" s="1"/>
      <c r="F512" s="18"/>
      <c r="G512" s="18">
        <v>0</v>
      </c>
      <c r="H512" s="18"/>
      <c r="I512" s="18"/>
      <c r="J512" s="18">
        <f t="shared" ref="J512:J522" si="211">F512+G512+H512+I512</f>
        <v>0</v>
      </c>
      <c r="K512" s="23"/>
      <c r="L512" s="56"/>
      <c r="M512" s="56"/>
    </row>
    <row r="513" spans="1:13" ht="27" hidden="1" customHeight="1" x14ac:dyDescent="0.25">
      <c r="A513" s="25" t="str">
        <f t="shared" si="197"/>
        <v>b</v>
      </c>
      <c r="C513" s="42"/>
      <c r="D513" s="2"/>
      <c r="E513" s="1"/>
      <c r="F513" s="18"/>
      <c r="G513" s="18">
        <v>0</v>
      </c>
      <c r="H513" s="18"/>
      <c r="I513" s="18"/>
      <c r="J513" s="18">
        <f t="shared" si="211"/>
        <v>0</v>
      </c>
      <c r="K513" s="23"/>
      <c r="L513" s="56"/>
      <c r="M513" s="56"/>
    </row>
    <row r="514" spans="1:13" ht="27" hidden="1" customHeight="1" x14ac:dyDescent="0.25">
      <c r="A514" s="25" t="str">
        <f t="shared" si="197"/>
        <v>b</v>
      </c>
      <c r="C514" s="42"/>
      <c r="D514" s="2"/>
      <c r="E514" s="14"/>
      <c r="F514" s="18"/>
      <c r="G514" s="18">
        <v>0</v>
      </c>
      <c r="H514" s="18"/>
      <c r="I514" s="18"/>
      <c r="J514" s="18">
        <f t="shared" si="211"/>
        <v>0</v>
      </c>
      <c r="K514" s="23"/>
      <c r="L514" s="56"/>
      <c r="M514" s="56"/>
    </row>
    <row r="515" spans="1:13" ht="75" hidden="1" customHeight="1" x14ac:dyDescent="0.25">
      <c r="A515" s="25" t="str">
        <f t="shared" si="197"/>
        <v>b</v>
      </c>
      <c r="B515">
        <v>1</v>
      </c>
      <c r="C515" s="31" t="s">
        <v>154</v>
      </c>
      <c r="D515" s="3" t="s">
        <v>155</v>
      </c>
      <c r="E515" s="3"/>
      <c r="F515" s="17">
        <f>F516</f>
        <v>0</v>
      </c>
      <c r="G515" s="17">
        <f t="shared" ref="G515:L515" si="212">G516</f>
        <v>0</v>
      </c>
      <c r="H515" s="17">
        <f t="shared" si="212"/>
        <v>0</v>
      </c>
      <c r="I515" s="17">
        <f t="shared" si="212"/>
        <v>0</v>
      </c>
      <c r="J515" s="17">
        <f t="shared" si="212"/>
        <v>0</v>
      </c>
      <c r="K515" s="17">
        <f t="shared" si="212"/>
        <v>0</v>
      </c>
      <c r="L515" s="17">
        <f t="shared" si="212"/>
        <v>0</v>
      </c>
      <c r="M515" s="17">
        <f t="shared" ref="M515" si="213">M516</f>
        <v>0</v>
      </c>
    </row>
    <row r="516" spans="1:13" ht="53.25" hidden="1" customHeight="1" x14ac:dyDescent="0.25">
      <c r="A516" s="25" t="str">
        <f t="shared" si="197"/>
        <v>b</v>
      </c>
      <c r="C516" s="42" t="s">
        <v>158</v>
      </c>
      <c r="D516" s="2"/>
      <c r="E516" s="1"/>
      <c r="F516" s="18"/>
      <c r="G516" s="18">
        <v>0</v>
      </c>
      <c r="H516" s="18"/>
      <c r="I516" s="18"/>
      <c r="J516" s="18">
        <f t="shared" si="211"/>
        <v>0</v>
      </c>
      <c r="K516" s="66"/>
      <c r="L516" s="66"/>
      <c r="M516" s="66"/>
    </row>
    <row r="517" spans="1:13" ht="27" hidden="1" customHeight="1" x14ac:dyDescent="0.25">
      <c r="A517" s="25" t="str">
        <f t="shared" si="197"/>
        <v>b</v>
      </c>
      <c r="C517" s="42"/>
      <c r="D517" s="2"/>
      <c r="E517" s="1"/>
      <c r="F517" s="18"/>
      <c r="G517" s="18">
        <v>0</v>
      </c>
      <c r="H517" s="18"/>
      <c r="I517" s="18"/>
      <c r="J517" s="18">
        <f t="shared" si="211"/>
        <v>0</v>
      </c>
      <c r="K517" s="23"/>
      <c r="L517" s="56"/>
      <c r="M517" s="56"/>
    </row>
    <row r="518" spans="1:13" ht="27" hidden="1" customHeight="1" x14ac:dyDescent="0.25">
      <c r="A518" s="25" t="str">
        <f t="shared" si="197"/>
        <v>b</v>
      </c>
      <c r="C518" s="42"/>
      <c r="D518" s="2"/>
      <c r="E518" s="14"/>
      <c r="F518" s="18"/>
      <c r="G518" s="18">
        <v>0</v>
      </c>
      <c r="H518" s="18"/>
      <c r="I518" s="18"/>
      <c r="J518" s="18">
        <f t="shared" si="211"/>
        <v>0</v>
      </c>
      <c r="K518" s="23"/>
      <c r="L518" s="56"/>
      <c r="M518" s="56"/>
    </row>
    <row r="519" spans="1:13" ht="45.75" customHeight="1" x14ac:dyDescent="0.25">
      <c r="A519" s="25" t="str">
        <f t="shared" si="197"/>
        <v>a</v>
      </c>
      <c r="B519">
        <v>1</v>
      </c>
      <c r="C519" s="31" t="s">
        <v>156</v>
      </c>
      <c r="D519" s="3" t="s">
        <v>164</v>
      </c>
      <c r="E519" s="3"/>
      <c r="F519" s="17">
        <f>SUM(F520:F522)</f>
        <v>984</v>
      </c>
      <c r="G519" s="17">
        <f t="shared" ref="G519:L519" si="214">SUM(G520:G522)</f>
        <v>0</v>
      </c>
      <c r="H519" s="17">
        <f t="shared" si="214"/>
        <v>0</v>
      </c>
      <c r="I519" s="17">
        <f t="shared" si="214"/>
        <v>0</v>
      </c>
      <c r="J519" s="17">
        <f t="shared" si="214"/>
        <v>984</v>
      </c>
      <c r="K519" s="17">
        <f t="shared" si="214"/>
        <v>0</v>
      </c>
      <c r="L519" s="17">
        <f t="shared" si="214"/>
        <v>0</v>
      </c>
      <c r="M519" s="17">
        <f t="shared" ref="M519" si="215">SUM(M520:M522)</f>
        <v>0</v>
      </c>
    </row>
    <row r="520" spans="1:13" ht="27" customHeight="1" x14ac:dyDescent="0.25">
      <c r="A520" s="25" t="str">
        <f t="shared" si="197"/>
        <v>a</v>
      </c>
      <c r="C520" s="70"/>
      <c r="D520" s="73" t="s">
        <v>314</v>
      </c>
      <c r="E520" s="76" t="s">
        <v>163</v>
      </c>
      <c r="F520" s="77">
        <v>645</v>
      </c>
      <c r="G520" s="77">
        <v>0</v>
      </c>
      <c r="H520" s="77"/>
      <c r="I520" s="77"/>
      <c r="J520" s="18">
        <f t="shared" si="211"/>
        <v>645</v>
      </c>
      <c r="K520" s="66"/>
      <c r="L520" s="66"/>
      <c r="M520" s="66"/>
    </row>
    <row r="521" spans="1:13" ht="33.75" customHeight="1" x14ac:dyDescent="0.25">
      <c r="A521" s="25" t="str">
        <f t="shared" si="197"/>
        <v>a</v>
      </c>
      <c r="C521" s="70"/>
      <c r="D521" s="48" t="s">
        <v>315</v>
      </c>
      <c r="E521" s="76" t="s">
        <v>163</v>
      </c>
      <c r="F521" s="77">
        <v>200</v>
      </c>
      <c r="G521" s="77">
        <v>0</v>
      </c>
      <c r="H521" s="77"/>
      <c r="I521" s="77"/>
      <c r="J521" s="18">
        <f t="shared" si="211"/>
        <v>200</v>
      </c>
      <c r="K521" s="66"/>
      <c r="L521" s="66"/>
      <c r="M521" s="66"/>
    </row>
    <row r="522" spans="1:13" ht="27" customHeight="1" thickBot="1" x14ac:dyDescent="0.3">
      <c r="A522" s="25" t="str">
        <f t="shared" si="197"/>
        <v>a</v>
      </c>
      <c r="C522" s="43"/>
      <c r="D522" s="74" t="s">
        <v>316</v>
      </c>
      <c r="E522" s="44" t="s">
        <v>163</v>
      </c>
      <c r="F522" s="45">
        <v>139</v>
      </c>
      <c r="G522" s="45">
        <v>0</v>
      </c>
      <c r="H522" s="77"/>
      <c r="I522" s="77"/>
      <c r="J522" s="18">
        <f t="shared" si="211"/>
        <v>139</v>
      </c>
      <c r="K522" s="66"/>
      <c r="L522" s="66"/>
      <c r="M522" s="66"/>
    </row>
  </sheetData>
  <autoFilter ref="A1:L522">
    <filterColumn colId="0">
      <filters blank="1">
        <filter val="a"/>
      </filters>
    </filterColumn>
  </autoFilter>
  <pageMargins left="0.2" right="0.2" top="0.25" bottom="0.25" header="0" footer="0"/>
  <pageSetup paperSize="9" scale="3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ტენდერებიდან ეკონომია </vt:lpstr>
      <vt:lpstr>'ტენდერებიდან ეკონომია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2020-09-01T12:47:09Z</dcterms:modified>
</cp:coreProperties>
</file>