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5360" windowHeight="8685"/>
  </bookViews>
  <sheets>
    <sheet name="ჩამონათვალი" sheetId="1" r:id="rId1"/>
    <sheet name="განფასება" sheetId="2" r:id="rId2"/>
  </sheets>
  <definedNames>
    <definedName name="_xlnm._FilterDatabase" localSheetId="0" hidden="1">ჩამონათვალი!$A$1:$I$86</definedName>
  </definedNames>
  <calcPr calcId="162913"/>
</workbook>
</file>

<file path=xl/calcChain.xml><?xml version="1.0" encoding="utf-8"?>
<calcChain xmlns="http://schemas.openxmlformats.org/spreadsheetml/2006/main">
  <c r="I86" i="1" l="1"/>
  <c r="H86" i="1"/>
  <c r="G86" i="1"/>
  <c r="F86" i="1"/>
  <c r="D86" i="1"/>
  <c r="C86" i="1"/>
  <c r="E8" i="1" l="1"/>
  <c r="E86" i="1" s="1"/>
  <c r="G12" i="2" l="1"/>
  <c r="H12" i="2" s="1"/>
  <c r="H11" i="2" l="1"/>
  <c r="G8" i="2"/>
  <c r="H8" i="2" s="1"/>
  <c r="G9" i="2"/>
  <c r="H9" i="2" s="1"/>
  <c r="G10" i="2"/>
  <c r="H10" i="2" s="1"/>
  <c r="G7" i="2"/>
  <c r="H7" i="2" s="1"/>
  <c r="H20" i="2" l="1"/>
  <c r="H21" i="2"/>
  <c r="H19" i="2"/>
  <c r="H23" i="2" l="1"/>
  <c r="H13" i="2"/>
  <c r="H25" i="2" s="1"/>
  <c r="H27" i="2" s="1"/>
</calcChain>
</file>

<file path=xl/comments1.xml><?xml version="1.0" encoding="utf-8"?>
<comments xmlns="http://schemas.openxmlformats.org/spreadsheetml/2006/main">
  <authors>
    <author>Author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სულ საჭიროა სამი დეზობარიერი, აქედან 1 გვაქვს ორგანიზაციაში.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პირბადე დღეში 22 მომხმარებელი *22 დღეზე (484 ცალი) და ასევე, სულ მცირე 3 პედაგოგი * 22 დღეზე  (66 ცალი) =550 ც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რვა ფარში ვიგულისხმე კვირაში ერთი რომ გამოიყენონ მზარეულმა და დამლაგებელმა, სულ თვეში 4 კვირის შემთხვევაში. </t>
        </r>
      </text>
    </comment>
    <comment ref="G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აქაც ვიგულისხმე რეცხვადი ხალათი კვირაში 2. ერთი დამლაგებლისთვის და ერთი მზარეულისთვის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ხელთათმანების რაოდენობა გათვლილია მხოლოდ მზარეულისა და დამლაგებლისთვის დღეში 8 ცალი, ხოლო 22 დღეში 176 ცალი</t>
        </r>
      </text>
    </comment>
  </commentList>
</comments>
</file>

<file path=xl/sharedStrings.xml><?xml version="1.0" encoding="utf-8"?>
<sst xmlns="http://schemas.openxmlformats.org/spreadsheetml/2006/main" count="213" uniqueCount="162">
  <si>
    <t xml:space="preserve">ორგანიზაციის დასახელება </t>
  </si>
  <si>
    <t>დეზობარიერი</t>
  </si>
  <si>
    <t>სიცხის საზომი</t>
  </si>
  <si>
    <t>პირბადე</t>
  </si>
  <si>
    <t>ფარი</t>
  </si>
  <si>
    <t>ხელთათმანი</t>
  </si>
  <si>
    <t>ხალათი</t>
  </si>
  <si>
    <t xml:space="preserve">მომსახურების სახეობა </t>
  </si>
  <si>
    <t>შშმ პირთა დღის ცენტრი</t>
  </si>
  <si>
    <t>სადეზინფექციოსიტხეების და საშუალებებს ჩამონათვალი</t>
  </si>
  <si>
    <t>N</t>
  </si>
  <si>
    <t>საჭიროების დასახელება</t>
  </si>
  <si>
    <t>სულ ღირებულება</t>
  </si>
  <si>
    <t xml:space="preserve">ზედაპირების დასამუშავებელი სადეზიმფექციო სითხე. </t>
  </si>
  <si>
    <t>ხელის სადეზინფექციო ხსნარი</t>
  </si>
  <si>
    <t>სულ ჯამი 22 სამუშაო დღისთვის საჭირო თანხა</t>
  </si>
  <si>
    <t xml:space="preserve">სხვა სჭიროებები (ერთჯერადად შესაძენი) </t>
  </si>
  <si>
    <t>დასახელე</t>
  </si>
  <si>
    <t>საჭირო რაოდენობა</t>
  </si>
  <si>
    <t>დეზობარიერის დასასველებელი სითხე</t>
  </si>
  <si>
    <t>ელექტრი თერმომეტრი</t>
  </si>
  <si>
    <t xml:space="preserve">სულ თანხა </t>
  </si>
  <si>
    <t>ზომის ერთეული</t>
  </si>
  <si>
    <t>ლიტრი</t>
  </si>
  <si>
    <t>ცალი</t>
  </si>
  <si>
    <t>ერთეულის ღირებულება (ლარი)</t>
  </si>
  <si>
    <t xml:space="preserve"> საჭირო რაოდენობა (დღეში)</t>
  </si>
  <si>
    <t xml:space="preserve"> საჭირო რაოდენობა თვეში(22 სამუშაო დღე)</t>
  </si>
  <si>
    <t>დღის ცენტრი "გენი"  გათვლილია 50 ბენეფიციარზე. ძირითადი თანამშრომელთა რაოდენობა 19</t>
  </si>
  <si>
    <t>ა(ა)იპ კავშირი "გენი"</t>
  </si>
  <si>
    <t>ა.ა.ი.პ.შეზღუდული შესაძლებლობისა და მზრუნველობა მოკლებულთა ორგანიზაცია მადლი</t>
  </si>
  <si>
    <t>,,დღის ცენტრი"ქვეპროგრამა</t>
  </si>
  <si>
    <t>ბავაშვთა რეაბილიტაცია /აბილიტაციის ქვეპროგრამა</t>
  </si>
  <si>
    <t>რეაბილიტაცია-აბილიტაციის ცენტრი"მზე"</t>
  </si>
  <si>
    <t>ააიპ რეაბილიტაციის ცენტრი ნაიო</t>
  </si>
  <si>
    <t>აბილიტაცია/რეაბილიტაცია</t>
  </si>
  <si>
    <t>ა(ა)იპ life line</t>
  </si>
  <si>
    <t>დღის ცენტრი</t>
  </si>
  <si>
    <t>ააიპ "SOS ბავშვთა სოფელი" ზუგდიდის ოჯახის გაძლიერების პროექტი.</t>
  </si>
  <si>
    <t>მიტოვების რისკის წინაშე მყოფი 6-18 წლამდე ასაკის ბავშვთა დღის ცენრტი.  20 ბენეფიციარი.</t>
  </si>
  <si>
    <t>აბილიტაციის და განვითარების ცენტრი</t>
  </si>
  <si>
    <t>ადრეული განვითარების პროგრამა</t>
  </si>
  <si>
    <t>ააიპ ,,ალტერ ეგო"</t>
  </si>
  <si>
    <t>ასოციაცია ანიკა</t>
  </si>
  <si>
    <t>შშმ ბავშვთა დღის ცენტრის პროგრამა - თბილისი</t>
  </si>
  <si>
    <t>შშმ ბავშვთა დღის ცენტრის პროგრამა - კაზრეთი</t>
  </si>
  <si>
    <t>შშმ პირთა დღის ცენტრის პროგრამა</t>
  </si>
  <si>
    <t>ბავშვთა ადრეული ინტერვენციის პროგრამა</t>
  </si>
  <si>
    <t>ა(ა)იპ საქველმოქმედო ასოციაცია გურია</t>
  </si>
  <si>
    <t>6-დან 18 წლამდე შშმ ბავშვთ
 დღის ცენტრი</t>
  </si>
  <si>
    <t>სამოქალაქო ინიციატივების ახალგაზრდული ცეტრნი "მომავალი"</t>
  </si>
  <si>
    <t>შშმ ბავშვთა დღის ცენტრი</t>
  </si>
  <si>
    <t xml:space="preserve">ა(ა)იპ  ,,ახალი ნაბიჯები" </t>
  </si>
  <si>
    <t>ა(ა)იპ ფონდი "ახალი სიცოცხლე"</t>
  </si>
  <si>
    <t xml:space="preserve">დღის ცენტრი 6-დან 18 წლამდე; 18 წლის ზევით </t>
  </si>
  <si>
    <t>ბავშვთა განვიტარების ცენტრი "ბილიკი"</t>
  </si>
  <si>
    <t>შპს ბავშვთა ჯანმრთელობის ცენტრი</t>
  </si>
  <si>
    <t>ააიპ „ბავშვი და გარემო“</t>
  </si>
  <si>
    <t>ქ. თბილისი                                                       შშმ ბავშვთა დღის ცენტრი „იმედი“    კოდი 0276</t>
  </si>
  <si>
    <t>ქ. რუსთავი                                             დღის ცენტრი „საპოვნელა“                     კოდი  0269</t>
  </si>
  <si>
    <t>ქ. ჭიათურა                                                          დღის ცენტრი „ჯეჯილი“                     კოდი  0008</t>
  </si>
  <si>
    <t>ქ. თბილისი                                      რეაბილიტაცია-აბილიტაციის ცენტრი</t>
  </si>
  <si>
    <t>ქ. თბილისი                                                         დღის ცენტრი „ბეღურები“ (მიუსაფარ ბავშვთა თავშესაფრით უზრუნველყოფის ქვეპროგრამა)</t>
  </si>
  <si>
    <t xml:space="preserve">ააიპ. ბავშვი და გარემო ჭიათურის დღის ცენტრი ჯეჯილი </t>
  </si>
  <si>
    <t>ბათუმის განათლების განვითარების და დასაქმების ცენტრი</t>
  </si>
  <si>
    <t>შეზღუდული სესაძლებლობის მქონე  პირების დღის ცენტრი</t>
  </si>
  <si>
    <t>შპს თბილისისი ბალნეოლოგიური კურორტი</t>
  </si>
  <si>
    <t>ბავშვთა რეაბილიტაცია-აბილიტაცია</t>
  </si>
  <si>
    <t xml:space="preserve">ცენტრი ,,ბილიკი" </t>
  </si>
  <si>
    <t>მიტოვების რისკის 6-18 წლამდე ბავშვთა დღის ცენრტი. საზოგადოება ბილიკის დღის ცენტრი ,,ბილიკი" 30 ბენეფიციარი</t>
  </si>
  <si>
    <t>მიტოვების რისკის 6-18 წლამდე ბავშვთა დღის ცენრტი. საზოგადოება ბილიკის დღის ცენტრი ,,სხივი" 30 ბენეფიციარი</t>
  </si>
  <si>
    <t xml:space="preserve">ბავშვთა ადრეული განვითარების პროგრამა. საზოგადოება ,,ბილიკი" (ბავშვთა და მოზადთა განვითარების ცენტრი - ლიმიტი 80 ბენეფიციარი. ამჟამად 45 ბენეფიციარი) </t>
  </si>
  <si>
    <t>ა(ა) იპ განათლების ცენტრი</t>
  </si>
  <si>
    <t xml:space="preserve">6-18 წლამდე შშმ პირთა დღის ცენტრის </t>
  </si>
  <si>
    <t>განათლების განვითარების და დასაქმების ცენტრი</t>
  </si>
  <si>
    <t>დღის ცენტრებით მომსახურების პროგრამა 16-დან 18 წლამდე და 18 წელს ზემოთ შშმ ბენეფიციარებისთვის</t>
  </si>
  <si>
    <t>ორგანიზაცია "გეორგიანელი"</t>
  </si>
  <si>
    <t>6 –დან 18 წლამდე  შშმ ბავშვთა დღის ცენტრი</t>
  </si>
  <si>
    <t>დი-მედი ბავშვთა და მოზარდთა ნევროლოგიისა და ნეირორეაბილიტაციის ცენტრი.</t>
  </si>
  <si>
    <t xml:space="preserve">1.რეაბილიტაცია/აბილიტაცია. 2. ადრეული  </t>
  </si>
  <si>
    <t xml:space="preserve">,,დღის ცენტრებში მომსახურებით უზრუნველყოფის ქვეპროგრამა''
შშმ ბავშვთა/პირთა დღის ცენტრი 
(ბორჯომი/მესტია)
</t>
  </si>
  <si>
    <t>ბავშვთა ადრეული განვითარების ხელშეწყობის ქვეპროგრამა</t>
  </si>
  <si>
    <t>ვალეო</t>
  </si>
  <si>
    <t>აბილიტაცია/რეაბილიტაციის ქვეპროგრამა</t>
  </si>
  <si>
    <t>ა(ა)იპ თავისუფალი პედაგოგიკის ცენტრი</t>
  </si>
  <si>
    <t>შშმ ბავშვთა და პირთა დღის ცენტრი</t>
  </si>
  <si>
    <t>ააიპ განვითარებისა და სოციალური რეაბილიტაციის ცენტრი თაირისი</t>
  </si>
  <si>
    <t>შშმ ბავშვთა და შშმ პირთა დღის ცენტრები                                            ( სულ 50 ბენეფიციარი, 10 თნამშრომელი)</t>
  </si>
  <si>
    <t>ა(ა)იპ სამედიცინო ასოციაცია,,თანა"</t>
  </si>
  <si>
    <t xml:space="preserve">       შ.პ.ს "თანადგომა"</t>
  </si>
  <si>
    <t xml:space="preserve">  რეაბილიტაცია/აბილიტაცია</t>
  </si>
  <si>
    <t>რეაბილიტაციისა და განვითარების საქველმოქმედო ცენტრი ,,თანაზიარი''</t>
  </si>
  <si>
    <t>რეაბილიტაცია/აბილიტაცია</t>
  </si>
  <si>
    <t xml:space="preserve">ლანჩხუთის სარეაბილიტაციო დღის ცენტრი  ''იავნანა" </t>
  </si>
  <si>
    <t>6-18 წლამდე მიტოვების რისკის ქვეშ მყოფ  ბავშვთა მომსახურება</t>
  </si>
  <si>
    <t>ა(ა)იპ კავშირი ია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</si>
  <si>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</si>
  <si>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რეაბილიტაცია/აბილიტაციის ქვეპროგრამა</t>
  </si>
  <si>
    <t>შშმ პირთა 18+ დღის ცენტრი</t>
  </si>
  <si>
    <t>შშმ ბავშვთა (6-18) დღის ცენტრი</t>
  </si>
  <si>
    <t xml:space="preserve">მიტოვების რისკვიშ ქვეშ მყოფ ბავშვთა დღის ცენტრი. თბილისი, თ ერითავის ქ N2 დ (90 ბენეფიციარი) </t>
  </si>
  <si>
    <t>მიტოვების რისკვიშ ქვეშ მყოფ ბავშვთა დღის ცენტრი. ქუთაისი, ირ. აბაშიძის ქ N33 ( 90 ბენეფიციარი)</t>
  </si>
  <si>
    <t>საქველმოქმედო ფონდი "საქართველოს კარიტასი"</t>
  </si>
  <si>
    <t>კენ ვოლკერის სახელობის სამედიცინო რეაბილიტაციის საუნივერსიტეტო კლინიკა (თბილისი და ბათუმი)</t>
  </si>
  <si>
    <t>ბავშთა აბილიტაცია/რეაბილიტაციის ქვეპროგრამა</t>
  </si>
  <si>
    <t>კოალიცია "სოციალური რეფორმებისათვის"</t>
  </si>
  <si>
    <t>დღის ცენტრი ',, ლაზარე"</t>
  </si>
  <si>
    <t>შპს "მენტალური ჯანმრთელობის ცენტრი"</t>
  </si>
  <si>
    <t>ბავშვთა ადრეული განვითარების ქვეპროგრამა</t>
  </si>
  <si>
    <t>ა(ა)იპ ' მოვუსმინოთ სამყაროს"</t>
  </si>
  <si>
    <t>სოციალური რეაბილიტაციისა და ბავშვზე ზრუნვის 2020წლის სახელმწიფო პროგრამა დამხმარე საშუალებებით უზრუნველყოფის ქვეპროგრამა "კოხლეარული იმპლანტით უზრუნველყოფის კომპონენტი"</t>
  </si>
  <si>
    <t>ა(ა)იპ  "მომავლის რწმენა"</t>
  </si>
  <si>
    <t xml:space="preserve">ა(ა)იპ "მშობელთა ხიდი" </t>
  </si>
  <si>
    <t xml:space="preserve">დღის ცენტრი შშმ პირებისთვის </t>
  </si>
  <si>
    <t>ფსიქ. მომსახ. ცენტრი - მწვანე სახლი                 ადრეული ინტერვენცია</t>
  </si>
  <si>
    <t>კავშირი  "ნაბიმედი"</t>
  </si>
  <si>
    <t xml:space="preserve">       შ.პ.ს "ოქროს ველი"</t>
  </si>
  <si>
    <t>პირველი ნაბიჯი საქართველო</t>
  </si>
  <si>
    <t xml:space="preserve">სპეციალიზებული დღის ცენტრი    18 თანამშრომელი  </t>
  </si>
  <si>
    <t>ადრეული განვითარება დიღომი 20 თანამშრომელი</t>
  </si>
  <si>
    <t>ადრეული განვითარება ფილიალი რუსთავი 11 თანამშრომელი</t>
  </si>
  <si>
    <t>შპს "ბავშვთა სარეაბილიტაციო ცენტრი რეჰაბ"</t>
  </si>
  <si>
    <t>საქართველოს საზოგადოებრივი ინტერესების დაცვის ასოციაცია</t>
  </si>
  <si>
    <t xml:space="preserve">საქართველოს სამარიტელთა კავშირი </t>
  </si>
  <si>
    <t xml:space="preserve">გორის და ლაგოდეხის ადრეული ინტერვენციის მომსახურება </t>
  </si>
  <si>
    <t>ქართულ- ავსტრიული ნეიროფსიქიატრიული ცენტრი ,,სანნი ქიდს''</t>
  </si>
  <si>
    <t>ააიპ რეაბილიტაციის ცენტრი სინერგია 2019</t>
  </si>
  <si>
    <t>ბავშვთა რეაბილიტაცია/აბილიტაცია</t>
  </si>
  <si>
    <t>სმენისა და მეტყველების  დარღვევის   მქონე  ბავშვთა  დახმარების ასოციაცია</t>
  </si>
  <si>
    <t>დღის  ცენტრი</t>
  </si>
  <si>
    <t>ქობულეთის ბავშვთა განვითარების ცენტრი</t>
  </si>
  <si>
    <t>ბავშვთა ადრეული განვითარება; რეაბილიტაცია/აბილიტაცია</t>
  </si>
  <si>
    <t>ა(ა)იპ ღია სახლი</t>
  </si>
  <si>
    <t>ადრეული ინტერვენცია</t>
  </si>
  <si>
    <t>საქრთველოს  ყრუთა  კავშირი</t>
  </si>
  <si>
    <t>ააიპ შეზღუდული შესაძლებლობების მქონე პირთა ცენტრი</t>
  </si>
  <si>
    <t>სს,,ევექსის კლინიკები,, ჩაქვის ნეირორეაბილიტაციის ცენტრი</t>
  </si>
  <si>
    <t>რეაბილიტაცია-,,ბავშვთა ადრეული განვითარების  ქვეპროგრამა; აბილიტაცია/რეაბილიტაციის ქვეპროგრამა</t>
  </si>
  <si>
    <t>სარეაბილიტაციო ცენტრი ,,ჩვენი სახლი"</t>
  </si>
  <si>
    <t>18 წლამდე მიტოვების რისკის ქვეშ მყოფი ბავშვების დღის ცენტრი</t>
  </si>
  <si>
    <t>ხედვა, ზრუნვა, მხარდაჭერა</t>
  </si>
  <si>
    <t>ა(ა)იპ იმედი 3</t>
  </si>
  <si>
    <t xml:space="preserve">დღის ცენტრების ქვეპროგრამა </t>
  </si>
  <si>
    <t>კლინიკა პროფესორი</t>
  </si>
  <si>
    <t xml:space="preserve">ქ. თბილისი                                            დღის ცენტრი „ცისარტყელა“                 </t>
  </si>
  <si>
    <t>შშმ ბავშვთა დღის ცენტრი.
ბავშვთა ადრეული განვითარების პროგრამა.
ღრმა და მძიმე განვითარების შეფერხების ბავშვთა შინმოვლის პროგრამა.</t>
  </si>
  <si>
    <t>ა(ა)იპ ,,ნერგები''</t>
  </si>
  <si>
    <t xml:space="preserve">სადენზინფექციო საშუალება </t>
  </si>
  <si>
    <t xml:space="preserve">15
</t>
  </si>
  <si>
    <t>საქართველოს პორტიჯის ასოციაცია</t>
  </si>
  <si>
    <t>ბავაშვთა ადრეული განვითარება</t>
  </si>
  <si>
    <r>
      <t>6-18 წლამდე შშმ სტატუსის მქონე ბავშვთა დღის ცენტრი- 8 ბენეფიციარი;                                                                                                                      6-დან 18 წლამდე ასაკის მიტოვების რისკის ქვეშ მყოფი ბავშვთა დღის ცენტრი</t>
    </r>
    <r>
      <rPr>
        <b/>
        <sz val="10"/>
        <color theme="1"/>
        <rFont val="Calibri"/>
        <family val="2"/>
        <scheme val="minor"/>
      </rPr>
      <t xml:space="preserve">-                           </t>
    </r>
    <r>
      <rPr>
        <sz val="10"/>
        <color theme="1"/>
        <rFont val="Calibri"/>
        <family val="2"/>
        <scheme val="minor"/>
      </rPr>
      <t>42 ბენეფიციარი</t>
    </r>
  </si>
  <si>
    <r>
      <t xml:space="preserve">შშმ პირთა დღის ცენტრი. თბილისი, თ ერითავის ქ N2 დ               </t>
    </r>
    <r>
      <rPr>
        <sz val="10"/>
        <rFont val="Calibri"/>
        <family val="2"/>
      </rPr>
      <t xml:space="preserve">(10 ბენეფიციარი) </t>
    </r>
  </si>
  <si>
    <r>
      <t xml:space="preserve">მიუსაფარ ბავშვთა დღის ცენტრი. თბილისი, სერგი ჭილაიას ქ N4;                20 ბენეფიციარი)                         </t>
    </r>
    <r>
      <rPr>
        <i/>
        <sz val="10"/>
        <rFont val="Calibri"/>
        <family val="2"/>
      </rPr>
      <t xml:space="preserve">საჭიროებები  დათვლილია მხოლოდ დღის ცენტრის ნაწილისთვის (თავშესაფრი უზრუნველყოფილია) </t>
    </r>
  </si>
  <si>
    <r>
      <t xml:space="preserve">მიუსაფარ ბავშვთა დღის ცენტრი. რუსთავი, ფალიაშვილის 18,                    25 ბენეფიციარი)                          </t>
    </r>
    <r>
      <rPr>
        <i/>
        <sz val="10"/>
        <rFont val="Calibri"/>
        <family val="2"/>
      </rPr>
      <t xml:space="preserve">საჭიროებები  დათვლილია მხოლოდ დღის ცენტრის ნაწილისთვის (თავშესაფრი უზრუნველყოფილია) </t>
    </r>
  </si>
  <si>
    <r>
      <t xml:space="preserve">                                                                                                                  6-დან 18 წლამდე ასაკის მიტოვების რისკის ქვეშ მყოფი ბავშვთა დღის ცენტრი</t>
    </r>
    <r>
      <rPr>
        <b/>
        <sz val="10"/>
        <color theme="1"/>
        <rFont val="Calibri"/>
        <family val="2"/>
        <scheme val="minor"/>
      </rPr>
      <t xml:space="preserve">-                           </t>
    </r>
    <r>
      <rPr>
        <sz val="10"/>
        <color theme="1"/>
        <rFont val="Calibri"/>
        <family val="2"/>
        <scheme val="minor"/>
      </rPr>
      <t>14 ბენეფიციარი</t>
    </r>
  </si>
  <si>
    <t>სულ</t>
  </si>
  <si>
    <t>ვანის დღის ცენტრი ,,ნათელი მომავალი''</t>
  </si>
  <si>
    <t>რეაბილიტაცია</t>
  </si>
  <si>
    <t>,,ერთად რეალური ცვლილებებისთვის''</t>
  </si>
  <si>
    <r>
      <t>1.</t>
    </r>
    <r>
      <rPr>
        <sz val="10"/>
        <color theme="1"/>
        <rFont val="Calibri"/>
        <family val="2"/>
        <scheme val="minor"/>
      </rPr>
      <t>დღის ცენტრი 6-18 წ შშმ-თათვის 2.დღის ცენტრი 6-18 წ ზემოთშშმ-თათვის 3.რეაბილიტაციის ცენტრი</t>
    </r>
  </si>
  <si>
    <t xml:space="preserve">ადრეული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</si>
</sst>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1"/>
      <scheme val="minor"/>
    </font>
    <font>
      <sz val="10"/>
      <color theme="1"/>
      <name val="Sylfae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/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9" fillId="0" borderId="5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8" fillId="0" borderId="1" xfId="0" applyFont="1" applyBorder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6"/>
  <sheetViews>
    <sheetView tabSelected="1" topLeftCell="A75" workbookViewId="0">
      <selection activeCell="C2" sqref="C2"/>
    </sheetView>
  </sheetViews>
  <sheetFormatPr defaultColWidth="8.85546875" defaultRowHeight="12.75" x14ac:dyDescent="0.2"/>
  <cols>
    <col min="1" max="1" width="32.28515625" style="58" customWidth="1"/>
    <col min="2" max="2" width="30.140625" style="58" customWidth="1"/>
    <col min="3" max="3" width="17.7109375" style="24" customWidth="1"/>
    <col min="4" max="5" width="18.42578125" style="24" customWidth="1"/>
    <col min="6" max="6" width="14.28515625" style="24" customWidth="1"/>
    <col min="7" max="7" width="17.140625" style="24" customWidth="1"/>
    <col min="8" max="8" width="14.85546875" style="24" customWidth="1"/>
    <col min="9" max="9" width="27.5703125" style="24" customWidth="1"/>
    <col min="10" max="16384" width="8.85546875" style="24"/>
  </cols>
  <sheetData>
    <row r="1" spans="1:11" s="56" customFormat="1" ht="49.5" customHeight="1" x14ac:dyDescent="0.25">
      <c r="A1" s="57" t="s">
        <v>0</v>
      </c>
      <c r="B1" s="57" t="s">
        <v>7</v>
      </c>
      <c r="C1" s="55" t="s">
        <v>1</v>
      </c>
      <c r="D1" s="55" t="s">
        <v>2</v>
      </c>
      <c r="E1" s="55" t="s">
        <v>3</v>
      </c>
      <c r="F1" s="55" t="s">
        <v>4</v>
      </c>
      <c r="G1" s="55" t="s">
        <v>6</v>
      </c>
      <c r="H1" s="55" t="s">
        <v>5</v>
      </c>
      <c r="I1" s="57" t="s">
        <v>147</v>
      </c>
    </row>
    <row r="2" spans="1:11" ht="69.95" customHeight="1" x14ac:dyDescent="0.2">
      <c r="A2" s="25" t="s">
        <v>29</v>
      </c>
      <c r="B2" s="26" t="s">
        <v>8</v>
      </c>
      <c r="C2" s="26">
        <v>2</v>
      </c>
      <c r="D2" s="26">
        <v>1</v>
      </c>
      <c r="E2" s="26">
        <v>3036</v>
      </c>
      <c r="F2" s="27">
        <v>19</v>
      </c>
      <c r="G2" s="26">
        <v>88</v>
      </c>
      <c r="H2" s="26">
        <v>3036</v>
      </c>
      <c r="I2" s="26">
        <v>220</v>
      </c>
    </row>
    <row r="3" spans="1:11" ht="69.95" customHeight="1" x14ac:dyDescent="0.2">
      <c r="A3" s="25" t="s">
        <v>30</v>
      </c>
      <c r="B3" s="28" t="s">
        <v>31</v>
      </c>
      <c r="C3" s="26">
        <v>1</v>
      </c>
      <c r="D3" s="26">
        <v>1</v>
      </c>
      <c r="E3" s="26">
        <v>580</v>
      </c>
      <c r="F3" s="26">
        <v>6</v>
      </c>
      <c r="G3" s="25">
        <v>120</v>
      </c>
      <c r="H3" s="26">
        <v>580</v>
      </c>
      <c r="I3" s="26">
        <v>130</v>
      </c>
    </row>
    <row r="4" spans="1:11" ht="69.95" customHeight="1" x14ac:dyDescent="0.2">
      <c r="A4" s="25" t="s">
        <v>30</v>
      </c>
      <c r="B4" s="29" t="s">
        <v>32</v>
      </c>
      <c r="C4" s="26">
        <v>1</v>
      </c>
      <c r="D4" s="26">
        <v>1</v>
      </c>
      <c r="E4" s="26">
        <v>230</v>
      </c>
      <c r="F4" s="26">
        <v>4</v>
      </c>
      <c r="G4" s="25">
        <v>70</v>
      </c>
      <c r="H4" s="26">
        <v>230</v>
      </c>
      <c r="I4" s="26">
        <v>60</v>
      </c>
    </row>
    <row r="5" spans="1:11" ht="69.95" customHeight="1" x14ac:dyDescent="0.2">
      <c r="A5" s="25" t="s">
        <v>33</v>
      </c>
      <c r="B5" s="28"/>
      <c r="C5" s="26">
        <v>1</v>
      </c>
      <c r="D5" s="26">
        <v>1</v>
      </c>
      <c r="E5" s="26">
        <v>500</v>
      </c>
      <c r="F5" s="26">
        <v>7</v>
      </c>
      <c r="G5" s="26">
        <v>30</v>
      </c>
      <c r="H5" s="26">
        <v>500</v>
      </c>
      <c r="I5" s="25">
        <v>10</v>
      </c>
    </row>
    <row r="6" spans="1:11" ht="69.95" customHeight="1" x14ac:dyDescent="0.2">
      <c r="A6" s="25" t="s">
        <v>34</v>
      </c>
      <c r="B6" s="28" t="s">
        <v>35</v>
      </c>
      <c r="C6" s="26"/>
      <c r="D6" s="26"/>
      <c r="E6" s="25">
        <v>200</v>
      </c>
      <c r="F6" s="25">
        <v>10</v>
      </c>
      <c r="G6" s="25">
        <v>50</v>
      </c>
      <c r="H6" s="25">
        <v>500</v>
      </c>
      <c r="I6" s="25">
        <v>10</v>
      </c>
    </row>
    <row r="7" spans="1:11" ht="69.95" customHeight="1" x14ac:dyDescent="0.2">
      <c r="A7" s="25" t="s">
        <v>36</v>
      </c>
      <c r="B7" s="29" t="s">
        <v>37</v>
      </c>
      <c r="C7" s="26">
        <v>7</v>
      </c>
      <c r="D7" s="26">
        <v>2</v>
      </c>
      <c r="E7" s="26">
        <v>2400</v>
      </c>
      <c r="F7" s="26">
        <v>58</v>
      </c>
      <c r="G7" s="26">
        <v>90</v>
      </c>
      <c r="H7" s="26">
        <v>1200</v>
      </c>
      <c r="I7" s="26">
        <v>200</v>
      </c>
    </row>
    <row r="8" spans="1:11" ht="110.25" customHeight="1" x14ac:dyDescent="0.2">
      <c r="A8" s="30" t="s">
        <v>38</v>
      </c>
      <c r="B8" s="31" t="s">
        <v>39</v>
      </c>
      <c r="C8" s="32">
        <v>2</v>
      </c>
      <c r="D8" s="30">
        <v>1</v>
      </c>
      <c r="E8" s="32">
        <f>484+66</f>
        <v>550</v>
      </c>
      <c r="F8" s="32">
        <v>8</v>
      </c>
      <c r="G8" s="32">
        <v>8</v>
      </c>
      <c r="H8" s="32">
        <v>176</v>
      </c>
      <c r="I8" s="30">
        <v>163</v>
      </c>
    </row>
    <row r="9" spans="1:11" ht="69.95" customHeight="1" x14ac:dyDescent="0.2">
      <c r="A9" s="25" t="s">
        <v>40</v>
      </c>
      <c r="B9" s="29" t="s">
        <v>41</v>
      </c>
      <c r="C9" s="26">
        <v>1</v>
      </c>
      <c r="D9" s="26">
        <v>1</v>
      </c>
      <c r="E9" s="26">
        <v>600</v>
      </c>
      <c r="F9" s="26">
        <v>15</v>
      </c>
      <c r="G9" s="26">
        <v>16</v>
      </c>
      <c r="H9" s="26">
        <v>600</v>
      </c>
      <c r="I9" s="26">
        <v>10</v>
      </c>
    </row>
    <row r="10" spans="1:11" ht="69.95" customHeight="1" x14ac:dyDescent="0.2">
      <c r="A10" s="25" t="s">
        <v>42</v>
      </c>
      <c r="B10" s="28" t="s">
        <v>37</v>
      </c>
      <c r="C10" s="26">
        <v>3</v>
      </c>
      <c r="D10" s="26">
        <v>1</v>
      </c>
      <c r="E10" s="26">
        <v>1680</v>
      </c>
      <c r="F10" s="26">
        <v>2</v>
      </c>
      <c r="G10" s="26">
        <v>23</v>
      </c>
      <c r="H10" s="26">
        <v>882</v>
      </c>
      <c r="I10" s="26">
        <v>44</v>
      </c>
      <c r="J10" s="33"/>
      <c r="K10" s="33"/>
    </row>
    <row r="11" spans="1:11" ht="69.95" customHeight="1" x14ac:dyDescent="0.2">
      <c r="A11" s="25" t="s">
        <v>43</v>
      </c>
      <c r="B11" s="29" t="s">
        <v>44</v>
      </c>
      <c r="C11" s="26">
        <v>1</v>
      </c>
      <c r="D11" s="26">
        <v>1</v>
      </c>
      <c r="E11" s="26">
        <v>1364</v>
      </c>
      <c r="F11" s="26">
        <v>14</v>
      </c>
      <c r="G11" s="26">
        <v>3</v>
      </c>
      <c r="H11" s="26">
        <v>1364</v>
      </c>
      <c r="I11" s="26">
        <v>242</v>
      </c>
    </row>
    <row r="12" spans="1:11" ht="69.95" customHeight="1" x14ac:dyDescent="0.2">
      <c r="A12" s="25" t="s">
        <v>43</v>
      </c>
      <c r="B12" s="29" t="s">
        <v>45</v>
      </c>
      <c r="C12" s="26">
        <v>1</v>
      </c>
      <c r="D12" s="26">
        <v>1</v>
      </c>
      <c r="E12" s="26">
        <v>572</v>
      </c>
      <c r="F12" s="26">
        <v>10</v>
      </c>
      <c r="G12" s="26">
        <v>2</v>
      </c>
      <c r="H12" s="26">
        <v>572</v>
      </c>
      <c r="I12" s="26">
        <v>132</v>
      </c>
    </row>
    <row r="13" spans="1:11" ht="69.95" customHeight="1" x14ac:dyDescent="0.2">
      <c r="A13" s="25" t="s">
        <v>43</v>
      </c>
      <c r="B13" s="29" t="s">
        <v>46</v>
      </c>
      <c r="C13" s="26">
        <v>1</v>
      </c>
      <c r="D13" s="26">
        <v>1</v>
      </c>
      <c r="E13" s="26">
        <v>1936</v>
      </c>
      <c r="F13" s="26">
        <v>18</v>
      </c>
      <c r="G13" s="26">
        <v>3</v>
      </c>
      <c r="H13" s="26">
        <v>1936</v>
      </c>
      <c r="I13" s="26">
        <v>242</v>
      </c>
    </row>
    <row r="14" spans="1:11" ht="69.95" customHeight="1" x14ac:dyDescent="0.2">
      <c r="A14" s="25" t="s">
        <v>43</v>
      </c>
      <c r="B14" s="29" t="s">
        <v>47</v>
      </c>
      <c r="C14" s="26">
        <v>1</v>
      </c>
      <c r="D14" s="26">
        <v>1</v>
      </c>
      <c r="E14" s="26">
        <v>320</v>
      </c>
      <c r="F14" s="26">
        <v>14</v>
      </c>
      <c r="G14" s="26">
        <v>0</v>
      </c>
      <c r="H14" s="26">
        <v>320</v>
      </c>
      <c r="I14" s="26">
        <v>176</v>
      </c>
    </row>
    <row r="15" spans="1:11" ht="69.95" customHeight="1" x14ac:dyDescent="0.2">
      <c r="A15" s="25" t="s">
        <v>48</v>
      </c>
      <c r="B15" s="29" t="s">
        <v>49</v>
      </c>
      <c r="C15" s="26">
        <v>2</v>
      </c>
      <c r="D15" s="26">
        <v>1</v>
      </c>
      <c r="E15" s="26">
        <v>840</v>
      </c>
      <c r="F15" s="26">
        <v>25</v>
      </c>
      <c r="G15" s="26">
        <v>42</v>
      </c>
      <c r="H15" s="26">
        <v>300</v>
      </c>
      <c r="I15" s="25" t="s">
        <v>148</v>
      </c>
    </row>
    <row r="16" spans="1:11" ht="69.95" customHeight="1" x14ac:dyDescent="0.2">
      <c r="A16" s="25" t="s">
        <v>50</v>
      </c>
      <c r="B16" s="28" t="s">
        <v>51</v>
      </c>
      <c r="C16" s="26">
        <v>2</v>
      </c>
      <c r="D16" s="26">
        <v>1</v>
      </c>
      <c r="E16" s="26">
        <v>660</v>
      </c>
      <c r="F16" s="26">
        <v>10</v>
      </c>
      <c r="G16" s="26">
        <v>22</v>
      </c>
      <c r="H16" s="26">
        <v>220</v>
      </c>
      <c r="I16" s="25">
        <v>22</v>
      </c>
    </row>
    <row r="17" spans="1:9" ht="108.75" customHeight="1" x14ac:dyDescent="0.2">
      <c r="A17" s="34" t="s">
        <v>52</v>
      </c>
      <c r="B17" s="35" t="s">
        <v>151</v>
      </c>
      <c r="C17" s="36">
        <v>1</v>
      </c>
      <c r="D17" s="36">
        <v>2</v>
      </c>
      <c r="E17" s="34">
        <v>2300</v>
      </c>
      <c r="F17" s="36">
        <v>10</v>
      </c>
      <c r="G17" s="34">
        <v>22</v>
      </c>
      <c r="H17" s="34">
        <v>1100</v>
      </c>
      <c r="I17" s="37">
        <v>160</v>
      </c>
    </row>
    <row r="18" spans="1:9" ht="69.95" customHeight="1" x14ac:dyDescent="0.2">
      <c r="A18" s="25" t="s">
        <v>53</v>
      </c>
      <c r="B18" s="29" t="s">
        <v>54</v>
      </c>
      <c r="C18" s="32">
        <v>3</v>
      </c>
      <c r="D18" s="32">
        <v>2</v>
      </c>
      <c r="E18" s="32"/>
      <c r="F18" s="32">
        <v>6</v>
      </c>
      <c r="G18" s="32">
        <v>6</v>
      </c>
      <c r="H18" s="32">
        <v>220</v>
      </c>
      <c r="I18" s="30">
        <v>36</v>
      </c>
    </row>
    <row r="19" spans="1:9" ht="69.95" customHeight="1" x14ac:dyDescent="0.2">
      <c r="A19" s="25" t="s">
        <v>55</v>
      </c>
      <c r="B19" s="29" t="s">
        <v>41</v>
      </c>
      <c r="C19" s="26">
        <v>2</v>
      </c>
      <c r="D19" s="26">
        <v>4</v>
      </c>
      <c r="E19" s="26">
        <v>112</v>
      </c>
      <c r="F19" s="26">
        <v>18</v>
      </c>
      <c r="G19" s="26">
        <v>10</v>
      </c>
      <c r="H19" s="26">
        <v>112</v>
      </c>
      <c r="I19" s="26">
        <v>5</v>
      </c>
    </row>
    <row r="20" spans="1:9" ht="69.95" customHeight="1" x14ac:dyDescent="0.2">
      <c r="A20" s="30" t="s">
        <v>56</v>
      </c>
      <c r="B20" s="31" t="s">
        <v>158</v>
      </c>
      <c r="C20" s="32">
        <v>4</v>
      </c>
      <c r="D20" s="32">
        <v>4</v>
      </c>
      <c r="E20" s="32">
        <v>400</v>
      </c>
      <c r="F20" s="32">
        <v>10</v>
      </c>
      <c r="G20" s="32">
        <v>100</v>
      </c>
      <c r="H20" s="32">
        <v>1300</v>
      </c>
      <c r="I20" s="30">
        <v>40</v>
      </c>
    </row>
    <row r="21" spans="1:9" ht="69.95" customHeight="1" x14ac:dyDescent="0.2">
      <c r="A21" s="30" t="s">
        <v>57</v>
      </c>
      <c r="B21" s="38" t="s">
        <v>58</v>
      </c>
      <c r="C21" s="32">
        <v>4</v>
      </c>
      <c r="D21" s="32">
        <v>3</v>
      </c>
      <c r="E21" s="32">
        <v>3300</v>
      </c>
      <c r="F21" s="32">
        <v>28</v>
      </c>
      <c r="G21" s="32">
        <v>60</v>
      </c>
      <c r="H21" s="32">
        <v>132</v>
      </c>
      <c r="I21" s="30">
        <v>308</v>
      </c>
    </row>
    <row r="22" spans="1:9" ht="69.95" customHeight="1" x14ac:dyDescent="0.2">
      <c r="A22" s="30" t="s">
        <v>57</v>
      </c>
      <c r="B22" s="38" t="s">
        <v>144</v>
      </c>
      <c r="C22" s="30">
        <v>3</v>
      </c>
      <c r="D22" s="30">
        <v>3</v>
      </c>
      <c r="E22" s="30">
        <v>1764</v>
      </c>
      <c r="F22" s="30">
        <v>11</v>
      </c>
      <c r="G22" s="30">
        <v>90</v>
      </c>
      <c r="H22" s="30">
        <v>132</v>
      </c>
      <c r="I22" s="30">
        <v>360</v>
      </c>
    </row>
    <row r="23" spans="1:9" ht="69.95" customHeight="1" x14ac:dyDescent="0.2">
      <c r="A23" s="30" t="s">
        <v>57</v>
      </c>
      <c r="B23" s="38" t="s">
        <v>59</v>
      </c>
      <c r="C23" s="30">
        <v>3</v>
      </c>
      <c r="D23" s="30">
        <v>3</v>
      </c>
      <c r="E23" s="30">
        <v>1323</v>
      </c>
      <c r="F23" s="30">
        <v>6</v>
      </c>
      <c r="G23" s="30">
        <v>60</v>
      </c>
      <c r="H23" s="30">
        <v>132</v>
      </c>
      <c r="I23" s="30">
        <v>192</v>
      </c>
    </row>
    <row r="24" spans="1:9" ht="69.95" customHeight="1" x14ac:dyDescent="0.2">
      <c r="A24" s="30" t="s">
        <v>57</v>
      </c>
      <c r="B24" s="38" t="s">
        <v>60</v>
      </c>
      <c r="C24" s="30">
        <v>3</v>
      </c>
      <c r="D24" s="30">
        <v>3</v>
      </c>
      <c r="E24" s="30">
        <v>2478</v>
      </c>
      <c r="F24" s="30">
        <v>14</v>
      </c>
      <c r="G24" s="30">
        <v>60</v>
      </c>
      <c r="H24" s="30">
        <v>132</v>
      </c>
      <c r="I24" s="30">
        <v>310</v>
      </c>
    </row>
    <row r="25" spans="1:9" ht="69.95" customHeight="1" x14ac:dyDescent="0.2">
      <c r="A25" s="30" t="s">
        <v>57</v>
      </c>
      <c r="B25" s="38" t="s">
        <v>61</v>
      </c>
      <c r="C25" s="30">
        <v>2</v>
      </c>
      <c r="D25" s="30">
        <v>3</v>
      </c>
      <c r="E25" s="30">
        <v>360</v>
      </c>
      <c r="F25" s="30">
        <v>6</v>
      </c>
      <c r="G25" s="30">
        <v>60</v>
      </c>
      <c r="H25" s="30">
        <v>132</v>
      </c>
      <c r="I25" s="30">
        <v>150</v>
      </c>
    </row>
    <row r="26" spans="1:9" ht="69.95" customHeight="1" x14ac:dyDescent="0.2">
      <c r="A26" s="30" t="s">
        <v>57</v>
      </c>
      <c r="B26" s="38" t="s">
        <v>62</v>
      </c>
      <c r="C26" s="30">
        <v>5</v>
      </c>
      <c r="D26" s="30">
        <v>3</v>
      </c>
      <c r="E26" s="30">
        <v>2520</v>
      </c>
      <c r="F26" s="30">
        <v>30</v>
      </c>
      <c r="G26" s="30">
        <v>60</v>
      </c>
      <c r="H26" s="30">
        <v>150</v>
      </c>
      <c r="I26" s="30">
        <v>400</v>
      </c>
    </row>
    <row r="27" spans="1:9" ht="69.95" customHeight="1" x14ac:dyDescent="0.2">
      <c r="A27" s="25" t="s">
        <v>63</v>
      </c>
      <c r="B27" s="29" t="s">
        <v>37</v>
      </c>
      <c r="C27" s="26">
        <v>5</v>
      </c>
      <c r="D27" s="26">
        <v>3</v>
      </c>
      <c r="E27" s="26">
        <v>2400</v>
      </c>
      <c r="F27" s="26">
        <v>15</v>
      </c>
      <c r="G27" s="26">
        <v>60</v>
      </c>
      <c r="H27" s="26">
        <v>300</v>
      </c>
      <c r="I27" s="26">
        <v>200</v>
      </c>
    </row>
    <row r="28" spans="1:9" ht="69.95" customHeight="1" x14ac:dyDescent="0.2">
      <c r="A28" s="25" t="s">
        <v>64</v>
      </c>
      <c r="B28" s="29" t="s">
        <v>65</v>
      </c>
      <c r="C28" s="26">
        <v>1</v>
      </c>
      <c r="D28" s="26">
        <v>2</v>
      </c>
      <c r="E28" s="25">
        <v>828</v>
      </c>
      <c r="F28" s="26">
        <v>7</v>
      </c>
      <c r="G28" s="26">
        <v>7</v>
      </c>
      <c r="H28" s="26">
        <v>276</v>
      </c>
      <c r="I28" s="25">
        <v>21</v>
      </c>
    </row>
    <row r="29" spans="1:9" ht="69.95" customHeight="1" x14ac:dyDescent="0.2">
      <c r="A29" s="30" t="s">
        <v>66</v>
      </c>
      <c r="B29" s="38" t="s">
        <v>67</v>
      </c>
      <c r="C29" s="30">
        <v>1</v>
      </c>
      <c r="D29" s="30">
        <v>1</v>
      </c>
      <c r="E29" s="30">
        <v>960</v>
      </c>
      <c r="F29" s="30">
        <v>30</v>
      </c>
      <c r="G29" s="30">
        <v>100</v>
      </c>
      <c r="H29" s="30">
        <v>1056</v>
      </c>
      <c r="I29" s="30">
        <v>40</v>
      </c>
    </row>
    <row r="30" spans="1:9" ht="110.25" customHeight="1" x14ac:dyDescent="0.2">
      <c r="A30" s="25" t="s">
        <v>68</v>
      </c>
      <c r="B30" s="31" t="s">
        <v>69</v>
      </c>
      <c r="C30" s="32">
        <v>3</v>
      </c>
      <c r="D30" s="32">
        <v>1</v>
      </c>
      <c r="E30" s="32">
        <v>120</v>
      </c>
      <c r="F30" s="32">
        <v>6</v>
      </c>
      <c r="G30" s="32">
        <v>5</v>
      </c>
      <c r="H30" s="32">
        <v>60</v>
      </c>
      <c r="I30" s="30">
        <v>210</v>
      </c>
    </row>
    <row r="31" spans="1:9" ht="114.75" customHeight="1" x14ac:dyDescent="0.2">
      <c r="A31" s="26" t="s">
        <v>68</v>
      </c>
      <c r="B31" s="31" t="s">
        <v>70</v>
      </c>
      <c r="C31" s="32">
        <v>3</v>
      </c>
      <c r="D31" s="32">
        <v>1</v>
      </c>
      <c r="E31" s="32">
        <v>120</v>
      </c>
      <c r="F31" s="32">
        <v>6</v>
      </c>
      <c r="G31" s="32">
        <v>5</v>
      </c>
      <c r="H31" s="32">
        <v>60</v>
      </c>
      <c r="I31" s="30">
        <v>210</v>
      </c>
    </row>
    <row r="32" spans="1:9" ht="144" customHeight="1" x14ac:dyDescent="0.2">
      <c r="A32" s="26" t="s">
        <v>68</v>
      </c>
      <c r="B32" s="29" t="s">
        <v>71</v>
      </c>
      <c r="C32" s="32">
        <v>1</v>
      </c>
      <c r="D32" s="32">
        <v>1</v>
      </c>
      <c r="E32" s="32">
        <v>100</v>
      </c>
      <c r="F32" s="32">
        <v>10</v>
      </c>
      <c r="G32" s="32">
        <v>3</v>
      </c>
      <c r="H32" s="32">
        <v>60</v>
      </c>
      <c r="I32" s="30">
        <v>210</v>
      </c>
    </row>
    <row r="33" spans="1:9" ht="69.95" customHeight="1" x14ac:dyDescent="0.2">
      <c r="A33" s="25" t="s">
        <v>72</v>
      </c>
      <c r="B33" s="29" t="s">
        <v>73</v>
      </c>
      <c r="C33" s="26">
        <v>3</v>
      </c>
      <c r="D33" s="26">
        <v>1</v>
      </c>
      <c r="E33" s="26">
        <v>200</v>
      </c>
      <c r="F33" s="26">
        <v>18</v>
      </c>
      <c r="G33" s="26">
        <v>200</v>
      </c>
      <c r="H33" s="26">
        <v>200</v>
      </c>
      <c r="I33" s="26">
        <v>500</v>
      </c>
    </row>
    <row r="34" spans="1:9" ht="69.95" customHeight="1" x14ac:dyDescent="0.2">
      <c r="A34" s="34" t="s">
        <v>74</v>
      </c>
      <c r="B34" s="34" t="s">
        <v>75</v>
      </c>
      <c r="C34" s="34">
        <v>8</v>
      </c>
      <c r="D34" s="34">
        <v>4</v>
      </c>
      <c r="E34" s="34">
        <v>192</v>
      </c>
      <c r="F34" s="34">
        <v>19</v>
      </c>
      <c r="G34" s="34">
        <v>15</v>
      </c>
      <c r="H34" s="34">
        <v>140</v>
      </c>
      <c r="I34" s="34">
        <v>24</v>
      </c>
    </row>
    <row r="35" spans="1:9" ht="69.95" customHeight="1" x14ac:dyDescent="0.2">
      <c r="A35" s="25" t="s">
        <v>76</v>
      </c>
      <c r="B35" s="29" t="s">
        <v>77</v>
      </c>
      <c r="C35" s="32">
        <v>4</v>
      </c>
      <c r="D35" s="32">
        <v>2</v>
      </c>
      <c r="E35" s="32">
        <v>500</v>
      </c>
      <c r="F35" s="32">
        <v>7</v>
      </c>
      <c r="G35" s="32">
        <v>24</v>
      </c>
      <c r="H35" s="32">
        <v>150</v>
      </c>
      <c r="I35" s="32">
        <v>6</v>
      </c>
    </row>
    <row r="36" spans="1:9" ht="69.95" customHeight="1" x14ac:dyDescent="0.2">
      <c r="A36" s="25" t="s">
        <v>78</v>
      </c>
      <c r="B36" s="29" t="s">
        <v>79</v>
      </c>
      <c r="C36" s="26">
        <v>2</v>
      </c>
      <c r="D36" s="26">
        <v>1</v>
      </c>
      <c r="E36" s="26">
        <v>1</v>
      </c>
      <c r="F36" s="26">
        <v>10</v>
      </c>
      <c r="G36" s="26">
        <v>15</v>
      </c>
      <c r="H36" s="26">
        <v>100</v>
      </c>
      <c r="I36" s="26">
        <v>10</v>
      </c>
    </row>
    <row r="37" spans="1:9" ht="143.25" customHeight="1" x14ac:dyDescent="0.2">
      <c r="A37" s="30" t="s">
        <v>159</v>
      </c>
      <c r="B37" s="30" t="s">
        <v>80</v>
      </c>
      <c r="C37" s="32">
        <v>4</v>
      </c>
      <c r="D37" s="40">
        <v>2</v>
      </c>
      <c r="E37" s="40">
        <v>0</v>
      </c>
      <c r="F37" s="40">
        <v>0</v>
      </c>
      <c r="G37" s="30">
        <v>0</v>
      </c>
      <c r="H37" s="25">
        <v>400</v>
      </c>
      <c r="I37" s="25">
        <v>30</v>
      </c>
    </row>
    <row r="38" spans="1:9" ht="69.95" customHeight="1" x14ac:dyDescent="0.2">
      <c r="A38" s="30" t="s">
        <v>159</v>
      </c>
      <c r="B38" s="30" t="s">
        <v>81</v>
      </c>
      <c r="C38" s="32">
        <v>0</v>
      </c>
      <c r="D38" s="32">
        <v>2</v>
      </c>
      <c r="E38" s="32">
        <v>0</v>
      </c>
      <c r="F38" s="32">
        <v>0</v>
      </c>
      <c r="G38" s="32">
        <v>0</v>
      </c>
      <c r="H38" s="32">
        <v>100</v>
      </c>
      <c r="I38" s="26"/>
    </row>
    <row r="39" spans="1:9" ht="156.75" customHeight="1" x14ac:dyDescent="0.2">
      <c r="A39" s="41" t="s">
        <v>82</v>
      </c>
      <c r="B39" s="38" t="s">
        <v>83</v>
      </c>
      <c r="C39" s="32">
        <v>2</v>
      </c>
      <c r="D39" s="32">
        <v>2</v>
      </c>
      <c r="E39" s="30">
        <v>1600</v>
      </c>
      <c r="F39" s="30">
        <v>20</v>
      </c>
      <c r="G39" s="30">
        <v>400</v>
      </c>
      <c r="H39" s="30">
        <v>1200</v>
      </c>
      <c r="I39" s="30">
        <v>170</v>
      </c>
    </row>
    <row r="40" spans="1:9" ht="69.95" customHeight="1" x14ac:dyDescent="0.2">
      <c r="A40" s="25" t="s">
        <v>84</v>
      </c>
      <c r="B40" s="29" t="s">
        <v>85</v>
      </c>
      <c r="C40" s="26">
        <v>3</v>
      </c>
      <c r="D40" s="26">
        <v>1</v>
      </c>
      <c r="E40" s="26">
        <v>2772</v>
      </c>
      <c r="F40" s="26">
        <v>45</v>
      </c>
      <c r="G40" s="26">
        <v>30</v>
      </c>
      <c r="H40" s="26">
        <v>500</v>
      </c>
      <c r="I40" s="26">
        <v>50</v>
      </c>
    </row>
    <row r="41" spans="1:9" ht="111.75" customHeight="1" x14ac:dyDescent="0.2">
      <c r="A41" s="25" t="s">
        <v>86</v>
      </c>
      <c r="B41" s="38" t="s">
        <v>87</v>
      </c>
      <c r="C41" s="32">
        <v>4</v>
      </c>
      <c r="D41" s="32">
        <v>4</v>
      </c>
      <c r="E41" s="32">
        <v>1100</v>
      </c>
      <c r="F41" s="32">
        <v>20</v>
      </c>
      <c r="G41" s="32">
        <v>220</v>
      </c>
      <c r="H41" s="32">
        <v>2000</v>
      </c>
      <c r="I41" s="30">
        <v>310</v>
      </c>
    </row>
    <row r="42" spans="1:9" ht="69.95" customHeight="1" x14ac:dyDescent="0.2">
      <c r="A42" s="25" t="s">
        <v>88</v>
      </c>
      <c r="B42" s="42" t="s">
        <v>160</v>
      </c>
      <c r="C42" s="26">
        <v>3</v>
      </c>
      <c r="D42" s="26">
        <v>2</v>
      </c>
      <c r="E42" s="25">
        <v>2600</v>
      </c>
      <c r="F42" s="26">
        <v>6</v>
      </c>
      <c r="G42" s="26">
        <v>30</v>
      </c>
      <c r="H42" s="26">
        <v>1000</v>
      </c>
      <c r="I42" s="26">
        <v>140</v>
      </c>
    </row>
    <row r="43" spans="1:9" ht="69.95" customHeight="1" x14ac:dyDescent="0.2">
      <c r="A43" s="26" t="s">
        <v>89</v>
      </c>
      <c r="B43" s="28" t="s">
        <v>90</v>
      </c>
      <c r="C43" s="26">
        <v>2</v>
      </c>
      <c r="D43" s="26">
        <v>2</v>
      </c>
      <c r="E43" s="26">
        <v>300</v>
      </c>
      <c r="F43" s="26">
        <v>10</v>
      </c>
      <c r="G43" s="26">
        <v>20</v>
      </c>
      <c r="H43" s="26">
        <v>700</v>
      </c>
      <c r="I43" s="25">
        <v>15</v>
      </c>
    </row>
    <row r="44" spans="1:9" ht="94.5" customHeight="1" x14ac:dyDescent="0.2">
      <c r="A44" s="25" t="s">
        <v>91</v>
      </c>
      <c r="B44" s="28" t="s">
        <v>92</v>
      </c>
      <c r="C44" s="26">
        <v>1</v>
      </c>
      <c r="D44" s="26">
        <v>1</v>
      </c>
      <c r="E44" s="26">
        <v>1000</v>
      </c>
      <c r="F44" s="26">
        <v>0</v>
      </c>
      <c r="G44" s="26">
        <v>30</v>
      </c>
      <c r="H44" s="26">
        <v>800</v>
      </c>
      <c r="I44" s="25">
        <v>15</v>
      </c>
    </row>
    <row r="45" spans="1:9" ht="69.95" customHeight="1" x14ac:dyDescent="0.2">
      <c r="A45" s="30" t="s">
        <v>93</v>
      </c>
      <c r="B45" s="38" t="s">
        <v>94</v>
      </c>
      <c r="C45" s="32">
        <v>1</v>
      </c>
      <c r="D45" s="32">
        <v>1</v>
      </c>
      <c r="E45" s="30">
        <v>1200</v>
      </c>
      <c r="F45" s="32">
        <v>7</v>
      </c>
      <c r="G45" s="30">
        <v>45</v>
      </c>
      <c r="H45" s="30">
        <v>280</v>
      </c>
      <c r="I45" s="30">
        <v>220</v>
      </c>
    </row>
    <row r="46" spans="1:9" ht="69.95" customHeight="1" x14ac:dyDescent="0.2">
      <c r="A46" s="25" t="s">
        <v>95</v>
      </c>
      <c r="B46" s="28" t="s">
        <v>8</v>
      </c>
      <c r="C46" s="26">
        <v>1</v>
      </c>
      <c r="D46" s="26">
        <v>1</v>
      </c>
      <c r="E46" s="26">
        <v>440</v>
      </c>
      <c r="F46" s="26">
        <v>35</v>
      </c>
      <c r="G46" s="26">
        <v>198</v>
      </c>
      <c r="H46" s="26">
        <v>275</v>
      </c>
      <c r="I46" s="26">
        <v>688</v>
      </c>
    </row>
    <row r="47" spans="1:9" ht="69.95" customHeight="1" x14ac:dyDescent="0.2">
      <c r="A47" s="25" t="s">
        <v>96</v>
      </c>
      <c r="B47" s="35" t="s">
        <v>97</v>
      </c>
      <c r="C47" s="32">
        <v>1</v>
      </c>
      <c r="D47" s="32">
        <v>1</v>
      </c>
      <c r="E47" s="32">
        <v>638</v>
      </c>
      <c r="F47" s="32">
        <v>29</v>
      </c>
      <c r="G47" s="32">
        <v>22</v>
      </c>
      <c r="H47" s="32">
        <v>40</v>
      </c>
      <c r="I47" s="30">
        <v>242</v>
      </c>
    </row>
    <row r="48" spans="1:9" ht="69.95" customHeight="1" x14ac:dyDescent="0.2">
      <c r="A48" s="25" t="s">
        <v>96</v>
      </c>
      <c r="B48" s="32" t="s">
        <v>98</v>
      </c>
      <c r="C48" s="32">
        <v>1</v>
      </c>
      <c r="D48" s="32">
        <v>1</v>
      </c>
      <c r="E48" s="32">
        <v>946</v>
      </c>
      <c r="F48" s="32">
        <v>13</v>
      </c>
      <c r="G48" s="32">
        <v>22</v>
      </c>
      <c r="H48" s="32">
        <v>11</v>
      </c>
      <c r="I48" s="30">
        <v>198</v>
      </c>
    </row>
    <row r="49" spans="1:9" ht="69.95" customHeight="1" x14ac:dyDescent="0.2">
      <c r="A49" s="25" t="s">
        <v>96</v>
      </c>
      <c r="B49" s="39" t="s">
        <v>99</v>
      </c>
      <c r="C49" s="32">
        <v>0</v>
      </c>
      <c r="D49" s="32">
        <v>1</v>
      </c>
      <c r="E49" s="32">
        <v>220</v>
      </c>
      <c r="F49" s="32">
        <v>10</v>
      </c>
      <c r="G49" s="32">
        <v>22</v>
      </c>
      <c r="H49" s="32">
        <v>4</v>
      </c>
      <c r="I49" s="34">
        <v>110</v>
      </c>
    </row>
    <row r="50" spans="1:9" ht="118.5" customHeight="1" x14ac:dyDescent="0.2">
      <c r="A50" s="30" t="s">
        <v>102</v>
      </c>
      <c r="B50" s="38" t="s">
        <v>100</v>
      </c>
      <c r="C50" s="30">
        <v>3</v>
      </c>
      <c r="D50" s="30">
        <v>2</v>
      </c>
      <c r="E50" s="30">
        <v>4840</v>
      </c>
      <c r="F50" s="30">
        <v>20</v>
      </c>
      <c r="G50" s="30">
        <v>88</v>
      </c>
      <c r="H50" s="30">
        <v>600</v>
      </c>
      <c r="I50" s="30">
        <v>121</v>
      </c>
    </row>
    <row r="51" spans="1:9" ht="69.95" customHeight="1" x14ac:dyDescent="0.2">
      <c r="A51" s="30" t="s">
        <v>102</v>
      </c>
      <c r="B51" s="43" t="s">
        <v>101</v>
      </c>
      <c r="C51" s="30">
        <v>3</v>
      </c>
      <c r="D51" s="30">
        <v>1</v>
      </c>
      <c r="E51" s="30">
        <v>250</v>
      </c>
      <c r="F51" s="30"/>
      <c r="G51" s="30">
        <v>40</v>
      </c>
      <c r="H51" s="30">
        <v>300</v>
      </c>
      <c r="I51" s="30">
        <v>65</v>
      </c>
    </row>
    <row r="52" spans="1:9" ht="69.95" customHeight="1" x14ac:dyDescent="0.2">
      <c r="A52" s="30" t="s">
        <v>102</v>
      </c>
      <c r="B52" s="38" t="s">
        <v>152</v>
      </c>
      <c r="C52" s="30">
        <v>2</v>
      </c>
      <c r="D52" s="30">
        <v>2</v>
      </c>
      <c r="E52" s="30">
        <v>400</v>
      </c>
      <c r="F52" s="30">
        <v>15</v>
      </c>
      <c r="G52" s="30">
        <v>30</v>
      </c>
      <c r="H52" s="30">
        <v>500</v>
      </c>
      <c r="I52" s="25">
        <v>100</v>
      </c>
    </row>
    <row r="53" spans="1:9" ht="134.25" customHeight="1" x14ac:dyDescent="0.2">
      <c r="A53" s="30" t="s">
        <v>102</v>
      </c>
      <c r="B53" s="44" t="s">
        <v>153</v>
      </c>
      <c r="C53" s="45">
        <v>2</v>
      </c>
      <c r="D53" s="45">
        <v>1</v>
      </c>
      <c r="E53" s="30">
        <v>1200</v>
      </c>
      <c r="F53" s="30">
        <v>10</v>
      </c>
      <c r="G53" s="32">
        <v>90</v>
      </c>
      <c r="H53" s="30">
        <v>1000</v>
      </c>
      <c r="I53" s="45">
        <v>90</v>
      </c>
    </row>
    <row r="54" spans="1:9" ht="131.25" customHeight="1" x14ac:dyDescent="0.2">
      <c r="A54" s="30" t="s">
        <v>102</v>
      </c>
      <c r="B54" s="43" t="s">
        <v>154</v>
      </c>
      <c r="C54" s="30">
        <v>2</v>
      </c>
      <c r="D54" s="30">
        <v>1</v>
      </c>
      <c r="E54" s="30">
        <v>1500</v>
      </c>
      <c r="F54" s="30">
        <v>10</v>
      </c>
      <c r="G54" s="32">
        <v>90</v>
      </c>
      <c r="H54" s="30">
        <v>1000</v>
      </c>
      <c r="I54" s="30">
        <v>90</v>
      </c>
    </row>
    <row r="55" spans="1:9" ht="69.95" customHeight="1" x14ac:dyDescent="0.2">
      <c r="A55" s="30" t="s">
        <v>103</v>
      </c>
      <c r="B55" s="38" t="s">
        <v>104</v>
      </c>
      <c r="C55" s="32">
        <v>4</v>
      </c>
      <c r="D55" s="32">
        <v>3</v>
      </c>
      <c r="E55" s="32">
        <v>6400</v>
      </c>
      <c r="F55" s="32">
        <v>48</v>
      </c>
      <c r="G55" s="32">
        <v>6160</v>
      </c>
      <c r="H55" s="32">
        <v>6160</v>
      </c>
      <c r="I55" s="30">
        <v>6192</v>
      </c>
    </row>
    <row r="56" spans="1:9" ht="69.95" customHeight="1" x14ac:dyDescent="0.2">
      <c r="A56" s="25" t="s">
        <v>105</v>
      </c>
      <c r="B56" s="28" t="s">
        <v>51</v>
      </c>
      <c r="C56" s="26">
        <v>2</v>
      </c>
      <c r="D56" s="26">
        <v>1</v>
      </c>
      <c r="E56" s="26">
        <v>1320</v>
      </c>
      <c r="F56" s="26">
        <v>20</v>
      </c>
      <c r="G56" s="26">
        <v>88</v>
      </c>
      <c r="H56" s="26">
        <v>176</v>
      </c>
      <c r="I56" s="26">
        <v>220</v>
      </c>
    </row>
    <row r="57" spans="1:9" ht="101.25" customHeight="1" x14ac:dyDescent="0.2">
      <c r="A57" s="34" t="s">
        <v>106</v>
      </c>
      <c r="B57" s="35" t="s">
        <v>155</v>
      </c>
      <c r="C57" s="36">
        <v>2</v>
      </c>
      <c r="D57" s="36">
        <v>1</v>
      </c>
      <c r="E57" s="34">
        <v>374</v>
      </c>
      <c r="F57" s="36">
        <v>3</v>
      </c>
      <c r="G57" s="34">
        <v>22</v>
      </c>
      <c r="H57" s="34">
        <v>374</v>
      </c>
      <c r="I57" s="37">
        <v>60</v>
      </c>
    </row>
    <row r="58" spans="1:9" ht="108" customHeight="1" x14ac:dyDescent="0.2">
      <c r="A58" s="25" t="s">
        <v>107</v>
      </c>
      <c r="B58" s="29" t="s">
        <v>108</v>
      </c>
      <c r="C58" s="26">
        <v>1</v>
      </c>
      <c r="D58" s="26">
        <v>2</v>
      </c>
      <c r="E58" s="26">
        <v>100</v>
      </c>
      <c r="F58" s="26">
        <v>2</v>
      </c>
      <c r="G58" s="26">
        <v>0</v>
      </c>
      <c r="H58" s="26">
        <v>100</v>
      </c>
      <c r="I58" s="26">
        <v>1000</v>
      </c>
    </row>
    <row r="59" spans="1:9" ht="153" customHeight="1" x14ac:dyDescent="0.2">
      <c r="A59" s="30" t="s">
        <v>109</v>
      </c>
      <c r="B59" s="38" t="s">
        <v>110</v>
      </c>
      <c r="C59" s="32">
        <v>1</v>
      </c>
      <c r="D59" s="32">
        <v>1</v>
      </c>
      <c r="E59" s="32">
        <v>300</v>
      </c>
      <c r="F59" s="32">
        <v>10</v>
      </c>
      <c r="G59" s="32">
        <v>30</v>
      </c>
      <c r="H59" s="32">
        <v>300</v>
      </c>
      <c r="I59" s="32">
        <v>10</v>
      </c>
    </row>
    <row r="60" spans="1:9" ht="69.95" customHeight="1" x14ac:dyDescent="0.2">
      <c r="A60" s="25" t="s">
        <v>111</v>
      </c>
      <c r="B60" s="46" t="s">
        <v>8</v>
      </c>
      <c r="C60" s="26">
        <v>2</v>
      </c>
      <c r="D60" s="26">
        <v>1</v>
      </c>
      <c r="E60" s="26">
        <v>1848</v>
      </c>
      <c r="F60" s="26">
        <v>10</v>
      </c>
      <c r="G60" s="26">
        <v>88</v>
      </c>
      <c r="H60" s="26">
        <v>1848</v>
      </c>
      <c r="I60" s="26">
        <v>176</v>
      </c>
    </row>
    <row r="61" spans="1:9" ht="69.95" customHeight="1" x14ac:dyDescent="0.2">
      <c r="A61" s="25" t="s">
        <v>112</v>
      </c>
      <c r="B61" s="28" t="s">
        <v>113</v>
      </c>
      <c r="C61" s="26">
        <v>2</v>
      </c>
      <c r="D61" s="26">
        <v>2</v>
      </c>
      <c r="E61" s="26">
        <v>120</v>
      </c>
      <c r="F61" s="26">
        <v>30</v>
      </c>
      <c r="G61" s="26">
        <v>5</v>
      </c>
      <c r="H61" s="26">
        <v>5</v>
      </c>
      <c r="I61" s="25">
        <v>75</v>
      </c>
    </row>
    <row r="62" spans="1:9" ht="69.95" customHeight="1" x14ac:dyDescent="0.2">
      <c r="A62" s="29" t="s">
        <v>114</v>
      </c>
      <c r="B62" s="28" t="s">
        <v>161</v>
      </c>
      <c r="C62" s="26">
        <v>1</v>
      </c>
      <c r="D62" s="26">
        <v>2</v>
      </c>
      <c r="E62" s="26">
        <v>620</v>
      </c>
      <c r="F62" s="26">
        <v>8</v>
      </c>
      <c r="G62" s="26">
        <v>190</v>
      </c>
      <c r="H62" s="26">
        <v>190</v>
      </c>
      <c r="I62" s="26">
        <v>3</v>
      </c>
    </row>
    <row r="63" spans="1:9" ht="69.95" customHeight="1" x14ac:dyDescent="0.2">
      <c r="A63" s="47" t="s">
        <v>115</v>
      </c>
      <c r="B63" s="48" t="s">
        <v>92</v>
      </c>
      <c r="C63" s="26">
        <v>1</v>
      </c>
      <c r="D63" s="26">
        <v>1</v>
      </c>
      <c r="E63" s="26">
        <v>100</v>
      </c>
      <c r="F63" s="26">
        <v>5</v>
      </c>
      <c r="G63" s="26">
        <v>10</v>
      </c>
      <c r="H63" s="26">
        <v>50</v>
      </c>
      <c r="I63" s="47">
        <v>4</v>
      </c>
    </row>
    <row r="64" spans="1:9" ht="69.95" customHeight="1" x14ac:dyDescent="0.2">
      <c r="A64" s="49" t="s">
        <v>116</v>
      </c>
      <c r="B64" s="50" t="s">
        <v>90</v>
      </c>
      <c r="C64" s="49">
        <v>2</v>
      </c>
      <c r="D64" s="49">
        <v>2</v>
      </c>
      <c r="E64" s="49">
        <v>300</v>
      </c>
      <c r="F64" s="49">
        <v>10</v>
      </c>
      <c r="G64" s="49">
        <v>20</v>
      </c>
      <c r="H64" s="49">
        <v>800</v>
      </c>
      <c r="I64" s="51">
        <v>15</v>
      </c>
    </row>
    <row r="65" spans="1:9" ht="69.95" customHeight="1" x14ac:dyDescent="0.2">
      <c r="A65" s="25" t="s">
        <v>117</v>
      </c>
      <c r="B65" s="29" t="s">
        <v>118</v>
      </c>
      <c r="C65" s="26">
        <v>2</v>
      </c>
      <c r="D65" s="26">
        <v>2</v>
      </c>
      <c r="E65" s="26"/>
      <c r="F65" s="26"/>
      <c r="G65" s="26">
        <v>4</v>
      </c>
      <c r="H65" s="26"/>
      <c r="I65" s="26"/>
    </row>
    <row r="66" spans="1:9" ht="69.95" customHeight="1" x14ac:dyDescent="0.2">
      <c r="A66" s="25" t="s">
        <v>117</v>
      </c>
      <c r="B66" s="29" t="s">
        <v>119</v>
      </c>
      <c r="C66" s="26">
        <v>1</v>
      </c>
      <c r="D66" s="26">
        <v>3</v>
      </c>
      <c r="E66" s="26"/>
      <c r="F66" s="26"/>
      <c r="G66" s="26">
        <v>3</v>
      </c>
      <c r="H66" s="26"/>
      <c r="I66" s="26"/>
    </row>
    <row r="67" spans="1:9" ht="69.95" customHeight="1" x14ac:dyDescent="0.2">
      <c r="A67" s="25" t="s">
        <v>117</v>
      </c>
      <c r="B67" s="29" t="s">
        <v>120</v>
      </c>
      <c r="C67" s="26">
        <v>1</v>
      </c>
      <c r="D67" s="26">
        <v>1</v>
      </c>
      <c r="E67" s="26"/>
      <c r="F67" s="26">
        <v>61</v>
      </c>
      <c r="G67" s="26">
        <v>1</v>
      </c>
      <c r="H67" s="26"/>
      <c r="I67" s="25">
        <v>70</v>
      </c>
    </row>
    <row r="68" spans="1:9" ht="69.95" customHeight="1" x14ac:dyDescent="0.2">
      <c r="A68" s="25" t="s">
        <v>121</v>
      </c>
      <c r="B68" s="28" t="s">
        <v>92</v>
      </c>
      <c r="C68" s="26">
        <v>2</v>
      </c>
      <c r="D68" s="26">
        <v>2</v>
      </c>
      <c r="E68" s="26">
        <v>2500</v>
      </c>
      <c r="F68" s="26">
        <v>10</v>
      </c>
      <c r="G68" s="26">
        <v>100</v>
      </c>
      <c r="H68" s="26">
        <v>2500</v>
      </c>
      <c r="I68" s="26">
        <v>4</v>
      </c>
    </row>
    <row r="69" spans="1:9" ht="105" customHeight="1" x14ac:dyDescent="0.2">
      <c r="A69" s="25" t="s">
        <v>122</v>
      </c>
      <c r="B69" s="38" t="s">
        <v>51</v>
      </c>
      <c r="C69" s="52">
        <v>2</v>
      </c>
      <c r="D69" s="32">
        <v>1</v>
      </c>
      <c r="E69" s="52">
        <v>700</v>
      </c>
      <c r="F69" s="32">
        <v>32</v>
      </c>
      <c r="G69" s="32">
        <v>22</v>
      </c>
      <c r="H69" s="52">
        <v>1100</v>
      </c>
      <c r="I69" s="25">
        <v>104</v>
      </c>
    </row>
    <row r="70" spans="1:9" ht="69.95" customHeight="1" x14ac:dyDescent="0.2">
      <c r="A70" s="26" t="s">
        <v>123</v>
      </c>
      <c r="B70" s="53" t="s">
        <v>124</v>
      </c>
      <c r="C70" s="27">
        <v>2</v>
      </c>
      <c r="D70" s="27">
        <v>2</v>
      </c>
      <c r="E70" s="26">
        <v>288</v>
      </c>
      <c r="F70" s="27">
        <v>9</v>
      </c>
      <c r="G70" s="27">
        <v>288</v>
      </c>
      <c r="H70" s="27">
        <v>288</v>
      </c>
      <c r="I70" s="27">
        <v>72</v>
      </c>
    </row>
    <row r="71" spans="1:9" ht="69.95" customHeight="1" x14ac:dyDescent="0.2">
      <c r="A71" s="30" t="s">
        <v>125</v>
      </c>
      <c r="B71" s="31" t="s">
        <v>41</v>
      </c>
      <c r="C71" s="32">
        <v>2</v>
      </c>
      <c r="D71" s="32">
        <v>2</v>
      </c>
      <c r="E71" s="32">
        <v>250</v>
      </c>
      <c r="F71" s="32">
        <v>25</v>
      </c>
      <c r="G71" s="32">
        <v>40</v>
      </c>
      <c r="H71" s="30">
        <v>250</v>
      </c>
      <c r="I71" s="34">
        <v>40</v>
      </c>
    </row>
    <row r="72" spans="1:9" ht="69.95" customHeight="1" x14ac:dyDescent="0.2">
      <c r="A72" s="30" t="s">
        <v>126</v>
      </c>
      <c r="B72" s="31" t="s">
        <v>127</v>
      </c>
      <c r="C72" s="32">
        <v>1</v>
      </c>
      <c r="D72" s="32">
        <v>1</v>
      </c>
      <c r="E72" s="32">
        <v>200</v>
      </c>
      <c r="F72" s="32">
        <v>10</v>
      </c>
      <c r="G72" s="32">
        <v>30</v>
      </c>
      <c r="H72" s="32">
        <v>100</v>
      </c>
      <c r="I72" s="30">
        <v>12</v>
      </c>
    </row>
    <row r="73" spans="1:9" ht="69.95" customHeight="1" x14ac:dyDescent="0.2">
      <c r="A73" s="25" t="s">
        <v>128</v>
      </c>
      <c r="B73" s="28" t="s">
        <v>129</v>
      </c>
      <c r="C73" s="26">
        <v>2</v>
      </c>
      <c r="D73" s="26">
        <v>1</v>
      </c>
      <c r="E73" s="26">
        <v>330</v>
      </c>
      <c r="F73" s="26">
        <v>15</v>
      </c>
      <c r="G73" s="26">
        <v>44</v>
      </c>
      <c r="H73" s="26">
        <v>330</v>
      </c>
      <c r="I73" s="25">
        <v>88</v>
      </c>
    </row>
    <row r="74" spans="1:9" ht="69.95" customHeight="1" x14ac:dyDescent="0.2">
      <c r="A74" s="25" t="s">
        <v>130</v>
      </c>
      <c r="B74" s="29" t="s">
        <v>131</v>
      </c>
      <c r="C74" s="32">
        <v>2</v>
      </c>
      <c r="D74" s="32">
        <v>1</v>
      </c>
      <c r="E74" s="32">
        <v>1560</v>
      </c>
      <c r="F74" s="32">
        <v>15</v>
      </c>
      <c r="G74" s="30">
        <v>26</v>
      </c>
      <c r="H74" s="32">
        <v>1560</v>
      </c>
      <c r="I74" s="32">
        <v>215</v>
      </c>
    </row>
    <row r="75" spans="1:9" ht="69.95" customHeight="1" x14ac:dyDescent="0.2">
      <c r="A75" s="25" t="s">
        <v>132</v>
      </c>
      <c r="B75" s="28" t="s">
        <v>133</v>
      </c>
      <c r="C75" s="26">
        <v>1</v>
      </c>
      <c r="D75" s="26">
        <v>1</v>
      </c>
      <c r="E75" s="26">
        <v>200</v>
      </c>
      <c r="F75" s="26">
        <v>7</v>
      </c>
      <c r="G75" s="26">
        <v>200</v>
      </c>
      <c r="H75" s="26">
        <v>200</v>
      </c>
      <c r="I75" s="26">
        <v>7</v>
      </c>
    </row>
    <row r="76" spans="1:9" ht="69.95" customHeight="1" x14ac:dyDescent="0.2">
      <c r="A76" s="25" t="s">
        <v>134</v>
      </c>
      <c r="B76" s="28" t="s">
        <v>129</v>
      </c>
      <c r="C76" s="26">
        <v>3</v>
      </c>
      <c r="D76" s="26">
        <v>1</v>
      </c>
      <c r="E76" s="26">
        <v>550</v>
      </c>
      <c r="F76" s="26">
        <v>25</v>
      </c>
      <c r="G76" s="26">
        <v>44</v>
      </c>
      <c r="H76" s="26">
        <v>550</v>
      </c>
      <c r="I76" s="25">
        <v>88</v>
      </c>
    </row>
    <row r="77" spans="1:9" ht="69.95" customHeight="1" x14ac:dyDescent="0.2">
      <c r="A77" s="25" t="s">
        <v>135</v>
      </c>
      <c r="B77" s="29" t="s">
        <v>41</v>
      </c>
      <c r="C77" s="26">
        <v>3</v>
      </c>
      <c r="D77" s="26">
        <v>2</v>
      </c>
      <c r="E77" s="26">
        <v>1500</v>
      </c>
      <c r="F77" s="26">
        <v>10</v>
      </c>
      <c r="G77" s="26">
        <v>50</v>
      </c>
      <c r="H77" s="26">
        <v>600</v>
      </c>
      <c r="I77" s="34">
        <v>30</v>
      </c>
    </row>
    <row r="78" spans="1:9" ht="69.95" customHeight="1" x14ac:dyDescent="0.2">
      <c r="A78" s="25" t="s">
        <v>136</v>
      </c>
      <c r="B78" s="29" t="s">
        <v>137</v>
      </c>
      <c r="C78" s="26"/>
      <c r="D78" s="26"/>
      <c r="E78" s="26">
        <v>500</v>
      </c>
      <c r="F78" s="26">
        <v>20</v>
      </c>
      <c r="G78" s="26">
        <v>30</v>
      </c>
      <c r="H78" s="26">
        <v>500</v>
      </c>
      <c r="I78" s="26"/>
    </row>
    <row r="79" spans="1:9" ht="69.95" customHeight="1" x14ac:dyDescent="0.2">
      <c r="A79" s="26" t="s">
        <v>138</v>
      </c>
      <c r="B79" s="29" t="s">
        <v>139</v>
      </c>
      <c r="C79" s="26">
        <v>1</v>
      </c>
      <c r="D79" s="26">
        <v>1</v>
      </c>
      <c r="E79" s="26">
        <v>1200</v>
      </c>
      <c r="F79" s="26">
        <v>10</v>
      </c>
      <c r="G79" s="26">
        <v>44</v>
      </c>
      <c r="H79" s="26">
        <v>240</v>
      </c>
      <c r="I79" s="25">
        <v>140</v>
      </c>
    </row>
    <row r="80" spans="1:9" ht="69.95" customHeight="1" x14ac:dyDescent="0.2">
      <c r="A80" s="30" t="s">
        <v>140</v>
      </c>
      <c r="B80" s="38" t="s">
        <v>108</v>
      </c>
      <c r="C80" s="32">
        <v>1</v>
      </c>
      <c r="D80" s="32">
        <v>1</v>
      </c>
      <c r="E80" s="32">
        <v>60</v>
      </c>
      <c r="F80" s="32">
        <v>6</v>
      </c>
      <c r="G80" s="32">
        <v>6</v>
      </c>
      <c r="H80" s="32">
        <v>60</v>
      </c>
      <c r="I80" s="32">
        <v>70</v>
      </c>
    </row>
    <row r="81" spans="1:9" ht="69.95" customHeight="1" x14ac:dyDescent="0.2">
      <c r="A81" s="54" t="s">
        <v>141</v>
      </c>
      <c r="B81" s="28" t="s">
        <v>142</v>
      </c>
      <c r="C81" s="26">
        <v>3</v>
      </c>
      <c r="D81" s="26">
        <v>1</v>
      </c>
      <c r="E81" s="27">
        <v>880</v>
      </c>
      <c r="F81" s="27">
        <v>24</v>
      </c>
      <c r="G81" s="27">
        <v>4</v>
      </c>
      <c r="H81" s="27">
        <v>880</v>
      </c>
      <c r="I81" s="27">
        <v>110</v>
      </c>
    </row>
    <row r="82" spans="1:9" ht="69.95" customHeight="1" x14ac:dyDescent="0.2">
      <c r="A82" s="54" t="s">
        <v>143</v>
      </c>
      <c r="B82" s="28" t="s">
        <v>92</v>
      </c>
      <c r="C82" s="26">
        <v>1</v>
      </c>
      <c r="D82" s="26">
        <v>1</v>
      </c>
      <c r="E82" s="25">
        <v>150</v>
      </c>
      <c r="F82" s="27">
        <v>7</v>
      </c>
      <c r="G82" s="27">
        <v>7</v>
      </c>
      <c r="H82" s="27">
        <v>1500</v>
      </c>
      <c r="I82" s="26">
        <v>70</v>
      </c>
    </row>
    <row r="83" spans="1:9" ht="102" x14ac:dyDescent="0.2">
      <c r="A83" s="54" t="s">
        <v>146</v>
      </c>
      <c r="B83" s="35" t="s">
        <v>145</v>
      </c>
      <c r="C83" s="32">
        <v>3</v>
      </c>
      <c r="D83" s="32">
        <v>2</v>
      </c>
      <c r="E83" s="32">
        <v>800</v>
      </c>
      <c r="F83" s="32">
        <v>7</v>
      </c>
      <c r="G83" s="32">
        <v>110</v>
      </c>
      <c r="H83" s="32">
        <v>400</v>
      </c>
      <c r="I83" s="32">
        <v>20</v>
      </c>
    </row>
    <row r="84" spans="1:9" ht="47.25" customHeight="1" x14ac:dyDescent="0.2">
      <c r="A84" s="29" t="s">
        <v>149</v>
      </c>
      <c r="B84" s="29" t="s">
        <v>150</v>
      </c>
      <c r="C84" s="26">
        <v>6</v>
      </c>
      <c r="D84" s="26">
        <v>2</v>
      </c>
      <c r="E84" s="26">
        <v>800</v>
      </c>
      <c r="F84" s="26">
        <v>21</v>
      </c>
      <c r="G84" s="26">
        <v>6</v>
      </c>
      <c r="H84" s="26">
        <v>800</v>
      </c>
      <c r="I84" s="26">
        <v>60</v>
      </c>
    </row>
    <row r="85" spans="1:9" ht="47.25" customHeight="1" x14ac:dyDescent="0.25">
      <c r="A85" s="59" t="s">
        <v>157</v>
      </c>
      <c r="B85" s="29" t="s">
        <v>37</v>
      </c>
      <c r="C85" s="26">
        <v>2</v>
      </c>
      <c r="D85" s="26">
        <v>1</v>
      </c>
      <c r="E85" s="26">
        <v>200</v>
      </c>
      <c r="F85" s="26">
        <v>5</v>
      </c>
      <c r="G85" s="26">
        <v>5</v>
      </c>
      <c r="H85" s="26">
        <v>100</v>
      </c>
      <c r="I85" s="26">
        <v>44</v>
      </c>
    </row>
    <row r="86" spans="1:9" s="71" customFormat="1" ht="15.75" x14ac:dyDescent="0.25">
      <c r="A86" s="70" t="s">
        <v>156</v>
      </c>
      <c r="B86" s="70">
        <v>87</v>
      </c>
      <c r="C86" s="70">
        <f>SUM(C2:C85)</f>
        <v>181</v>
      </c>
      <c r="D86" s="70">
        <f>SUM(D2:D85)</f>
        <v>135</v>
      </c>
      <c r="E86" s="70">
        <f>SUM(E2:E84)</f>
        <v>80402</v>
      </c>
      <c r="F86" s="70">
        <f>SUM(F2:F85)</f>
        <v>1202</v>
      </c>
      <c r="G86" s="70">
        <f>SUM(G2:G85)</f>
        <v>10583</v>
      </c>
      <c r="H86" s="70">
        <f>SUM(H2:H85)</f>
        <v>51031</v>
      </c>
      <c r="I86" s="70">
        <f>SUM(I2:I85)</f>
        <v>16706</v>
      </c>
    </row>
  </sheetData>
  <autoFilter ref="A1:I86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workbookViewId="0">
      <selection activeCell="F26" sqref="F26"/>
    </sheetView>
  </sheetViews>
  <sheetFormatPr defaultRowHeight="15" x14ac:dyDescent="0.25"/>
  <cols>
    <col min="1" max="1" width="5.85546875" customWidth="1"/>
    <col min="2" max="2" width="4.7109375" customWidth="1"/>
    <col min="3" max="3" width="33.28515625" customWidth="1"/>
    <col min="4" max="4" width="22.28515625" customWidth="1"/>
    <col min="5" max="5" width="21.7109375" customWidth="1"/>
    <col min="6" max="6" width="19.85546875" customWidth="1"/>
    <col min="7" max="7" width="18.85546875" customWidth="1"/>
    <col min="8" max="8" width="18.5703125" customWidth="1"/>
  </cols>
  <sheetData>
    <row r="2" spans="2:8" ht="26.25" x14ac:dyDescent="0.4">
      <c r="B2" s="60" t="s">
        <v>9</v>
      </c>
      <c r="C2" s="60"/>
      <c r="D2" s="60"/>
      <c r="E2" s="60"/>
      <c r="F2" s="60"/>
      <c r="G2" s="60"/>
      <c r="H2" s="60"/>
    </row>
    <row r="4" spans="2:8" x14ac:dyDescent="0.25">
      <c r="B4" s="61" t="s">
        <v>28</v>
      </c>
      <c r="C4" s="61"/>
      <c r="D4" s="61"/>
      <c r="E4" s="61"/>
      <c r="F4" s="61"/>
      <c r="G4" s="61"/>
      <c r="H4" s="61"/>
    </row>
    <row r="6" spans="2:8" ht="69" customHeight="1" x14ac:dyDescent="0.25">
      <c r="B6" s="2" t="s">
        <v>10</v>
      </c>
      <c r="C6" s="3" t="s">
        <v>11</v>
      </c>
      <c r="D6" s="3" t="s">
        <v>22</v>
      </c>
      <c r="E6" s="3" t="s">
        <v>25</v>
      </c>
      <c r="F6" s="3" t="s">
        <v>26</v>
      </c>
      <c r="G6" s="3" t="s">
        <v>27</v>
      </c>
      <c r="H6" s="3" t="s">
        <v>12</v>
      </c>
    </row>
    <row r="7" spans="2:8" ht="30" x14ac:dyDescent="0.25">
      <c r="B7" s="2">
        <v>1</v>
      </c>
      <c r="C7" s="4" t="s">
        <v>13</v>
      </c>
      <c r="D7" s="18" t="s">
        <v>23</v>
      </c>
      <c r="E7" s="6">
        <v>5</v>
      </c>
      <c r="F7" s="6">
        <v>7.5</v>
      </c>
      <c r="G7" s="6">
        <f>F7*22</f>
        <v>165</v>
      </c>
      <c r="H7" s="7">
        <f>E7*G7</f>
        <v>825</v>
      </c>
    </row>
    <row r="8" spans="2:8" x14ac:dyDescent="0.25">
      <c r="B8" s="2">
        <v>2</v>
      </c>
      <c r="C8" s="5" t="s">
        <v>14</v>
      </c>
      <c r="D8" s="18" t="s">
        <v>23</v>
      </c>
      <c r="E8" s="6">
        <v>20</v>
      </c>
      <c r="F8" s="2">
        <v>2.5</v>
      </c>
      <c r="G8" s="6">
        <f t="shared" ref="G8:G12" si="0">F8*22</f>
        <v>55</v>
      </c>
      <c r="H8" s="7">
        <f t="shared" ref="H8:H12" si="1">E8*G8</f>
        <v>1100</v>
      </c>
    </row>
    <row r="9" spans="2:8" x14ac:dyDescent="0.25">
      <c r="B9" s="2">
        <v>3</v>
      </c>
      <c r="C9" s="4" t="s">
        <v>3</v>
      </c>
      <c r="D9" s="18" t="s">
        <v>24</v>
      </c>
      <c r="E9" s="2">
        <v>1.2</v>
      </c>
      <c r="F9" s="2">
        <v>138</v>
      </c>
      <c r="G9" s="6">
        <f t="shared" si="0"/>
        <v>3036</v>
      </c>
      <c r="H9" s="7">
        <f t="shared" si="1"/>
        <v>3643.2</v>
      </c>
    </row>
    <row r="10" spans="2:8" x14ac:dyDescent="0.25">
      <c r="B10" s="2">
        <v>4</v>
      </c>
      <c r="C10" s="4" t="s">
        <v>5</v>
      </c>
      <c r="D10" s="18" t="s">
        <v>24</v>
      </c>
      <c r="E10" s="6">
        <v>0.25</v>
      </c>
      <c r="F10" s="2">
        <v>138</v>
      </c>
      <c r="G10" s="6">
        <f t="shared" si="0"/>
        <v>3036</v>
      </c>
      <c r="H10" s="7">
        <f t="shared" si="1"/>
        <v>759</v>
      </c>
    </row>
    <row r="11" spans="2:8" x14ac:dyDescent="0.25">
      <c r="B11" s="2">
        <v>5</v>
      </c>
      <c r="C11" s="8" t="s">
        <v>4</v>
      </c>
      <c r="D11" s="16" t="s">
        <v>24</v>
      </c>
      <c r="E11" s="2">
        <v>7</v>
      </c>
      <c r="F11" s="2">
        <v>19</v>
      </c>
      <c r="G11" s="6">
        <v>19</v>
      </c>
      <c r="H11" s="7">
        <f t="shared" si="1"/>
        <v>133</v>
      </c>
    </row>
    <row r="12" spans="2:8" x14ac:dyDescent="0.25">
      <c r="B12" s="2">
        <v>6</v>
      </c>
      <c r="C12" s="16" t="s">
        <v>6</v>
      </c>
      <c r="D12" s="17" t="s">
        <v>24</v>
      </c>
      <c r="E12" s="2">
        <v>4.5</v>
      </c>
      <c r="F12" s="2">
        <v>4</v>
      </c>
      <c r="G12" s="6">
        <f t="shared" si="0"/>
        <v>88</v>
      </c>
      <c r="H12" s="7">
        <f t="shared" si="1"/>
        <v>396</v>
      </c>
    </row>
    <row r="13" spans="2:8" ht="18.75" x14ac:dyDescent="0.25">
      <c r="B13" s="9"/>
      <c r="C13" s="62" t="s">
        <v>15</v>
      </c>
      <c r="D13" s="63"/>
      <c r="E13" s="63"/>
      <c r="F13" s="63"/>
      <c r="G13" s="64"/>
      <c r="H13" s="10">
        <f>SUM(H7:H12)</f>
        <v>6856.2</v>
      </c>
    </row>
    <row r="14" spans="2:8" x14ac:dyDescent="0.25">
      <c r="B14" s="9"/>
      <c r="C14" s="1"/>
      <c r="D14" s="1"/>
      <c r="E14" s="1"/>
      <c r="F14" s="1"/>
      <c r="G14" s="1"/>
      <c r="H14" s="1"/>
    </row>
    <row r="15" spans="2:8" x14ac:dyDescent="0.25">
      <c r="B15" s="11"/>
    </row>
    <row r="16" spans="2:8" x14ac:dyDescent="0.25">
      <c r="B16" s="65" t="s">
        <v>16</v>
      </c>
      <c r="C16" s="66"/>
      <c r="D16" s="66"/>
      <c r="E16" s="66"/>
      <c r="F16" s="66"/>
      <c r="G16" s="66"/>
      <c r="H16" s="66"/>
    </row>
    <row r="17" spans="2:8" x14ac:dyDescent="0.25">
      <c r="B17" s="11"/>
    </row>
    <row r="18" spans="2:8" ht="48" customHeight="1" x14ac:dyDescent="0.25">
      <c r="B18" s="9" t="s">
        <v>10</v>
      </c>
      <c r="C18" s="7" t="s">
        <v>17</v>
      </c>
      <c r="D18" s="3" t="s">
        <v>22</v>
      </c>
      <c r="E18" s="3" t="s">
        <v>25</v>
      </c>
      <c r="F18" s="3" t="s">
        <v>18</v>
      </c>
      <c r="G18" s="7"/>
      <c r="H18" s="7"/>
    </row>
    <row r="19" spans="2:8" x14ac:dyDescent="0.25">
      <c r="B19" s="2">
        <v>1</v>
      </c>
      <c r="C19" s="12" t="s">
        <v>1</v>
      </c>
      <c r="D19" s="12" t="s">
        <v>24</v>
      </c>
      <c r="E19" s="2">
        <v>50</v>
      </c>
      <c r="F19" s="21">
        <v>2</v>
      </c>
      <c r="G19" s="2"/>
      <c r="H19" s="19">
        <f>E19*F19</f>
        <v>100</v>
      </c>
    </row>
    <row r="20" spans="2:8" ht="30" x14ac:dyDescent="0.25">
      <c r="B20" s="2">
        <v>2</v>
      </c>
      <c r="C20" s="13" t="s">
        <v>19</v>
      </c>
      <c r="D20" s="13" t="s">
        <v>23</v>
      </c>
      <c r="E20" s="2">
        <v>10</v>
      </c>
      <c r="F20" s="22">
        <v>5</v>
      </c>
      <c r="G20" s="2"/>
      <c r="H20" s="19">
        <f t="shared" ref="H20:H21" si="2">E20*F20</f>
        <v>50</v>
      </c>
    </row>
    <row r="21" spans="2:8" x14ac:dyDescent="0.25">
      <c r="B21" s="9">
        <v>3</v>
      </c>
      <c r="C21" s="1" t="s">
        <v>20</v>
      </c>
      <c r="D21" s="1" t="s">
        <v>24</v>
      </c>
      <c r="E21" s="9">
        <v>150</v>
      </c>
      <c r="F21" s="23">
        <v>1</v>
      </c>
      <c r="G21" s="9"/>
      <c r="H21" s="19">
        <f t="shared" si="2"/>
        <v>150</v>
      </c>
    </row>
    <row r="22" spans="2:8" x14ac:dyDescent="0.25">
      <c r="B22" s="9"/>
      <c r="C22" s="1"/>
      <c r="D22" s="1"/>
      <c r="E22" s="1"/>
      <c r="F22" s="1"/>
      <c r="G22" s="1"/>
      <c r="H22" s="9"/>
    </row>
    <row r="23" spans="2:8" ht="18.75" x14ac:dyDescent="0.3">
      <c r="B23" s="9"/>
      <c r="C23" s="67" t="s">
        <v>21</v>
      </c>
      <c r="D23" s="68"/>
      <c r="E23" s="68"/>
      <c r="F23" s="69"/>
      <c r="G23" s="14"/>
      <c r="H23" s="20">
        <f>SUM(H19:H22)</f>
        <v>300</v>
      </c>
    </row>
    <row r="25" spans="2:8" ht="18.75" x14ac:dyDescent="0.25">
      <c r="H25" s="10">
        <f>H13</f>
        <v>6856.2</v>
      </c>
    </row>
    <row r="26" spans="2:8" ht="18.75" x14ac:dyDescent="0.3">
      <c r="H26" s="14">
        <v>300</v>
      </c>
    </row>
    <row r="27" spans="2:8" ht="26.25" x14ac:dyDescent="0.4">
      <c r="H27" s="15">
        <f>SUM(H25:H26)</f>
        <v>7156.2</v>
      </c>
    </row>
  </sheetData>
  <mergeCells count="5">
    <mergeCell ref="B2:H2"/>
    <mergeCell ref="B4:H4"/>
    <mergeCell ref="C13:G13"/>
    <mergeCell ref="B16:H16"/>
    <mergeCell ref="C23:F2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ჩამონათვალი</vt:lpstr>
      <vt:lpstr>განფასება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2020-06-22T11:10:21Z</dcterms:modified>
</cp:coreProperties>
</file>